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workbookProtection lockStructure="1"/>
  <bookViews>
    <workbookView xWindow="-120" yWindow="-120" windowWidth="23280" windowHeight="13200" tabRatio="938"/>
  </bookViews>
  <sheets>
    <sheet name="סכום נכסי הקרן" sheetId="88" r:id="rId1"/>
    <sheet name="מזומנים" sheetId="58" r:id="rId2"/>
    <sheet name="תעודות התחייבות ממשלתיות" sheetId="59" r:id="rId3"/>
    <sheet name="תעודות חוב מסחריות " sheetId="60" r:id="rId4"/>
    <sheet name="אג&quot;ח קונצרני" sheetId="61" r:id="rId5"/>
    <sheet name="מניות" sheetId="62" r:id="rId6"/>
    <sheet name="קרנות סל" sheetId="63" r:id="rId7"/>
    <sheet name="קרנות נאמנות" sheetId="64" r:id="rId8"/>
    <sheet name="כתבי אופציה" sheetId="65" r:id="rId9"/>
    <sheet name="אופציות" sheetId="66" r:id="rId10"/>
    <sheet name="חוזים עתידיים" sheetId="67" r:id="rId11"/>
    <sheet name="מוצרים מובנים" sheetId="68" r:id="rId12"/>
    <sheet name="לא סחיר- תעודות התחייבות ממשלתי" sheetId="69" r:id="rId13"/>
    <sheet name="לא סחיר - תעודות חוב מסחריות" sheetId="70" r:id="rId14"/>
    <sheet name="לא סחיר - אג&quot;ח קונצרני" sheetId="71" r:id="rId15"/>
    <sheet name="לא סחיר - מניות" sheetId="72" r:id="rId16"/>
    <sheet name="לא סחיר - קרנות השקעה" sheetId="73" r:id="rId17"/>
    <sheet name="לא סחיר - כתבי אופציה" sheetId="74" r:id="rId18"/>
    <sheet name="לא סחיר - אופציות" sheetId="75" r:id="rId19"/>
    <sheet name="לא סחיר - חוזים עתידיים" sheetId="76" r:id="rId20"/>
    <sheet name="לא סחיר - מוצרים מובנים" sheetId="77" r:id="rId21"/>
    <sheet name="הלוואות" sheetId="78" r:id="rId22"/>
    <sheet name="פקדונות מעל 3 חודשים" sheetId="79" r:id="rId23"/>
    <sheet name="זכויות מקרקעין" sheetId="80" r:id="rId24"/>
    <sheet name="השקעה בחברות מוחזקות" sheetId="90" r:id="rId25"/>
    <sheet name="השקעות אחרות " sheetId="81" r:id="rId26"/>
    <sheet name="יתרת התחייבות להשקעה" sheetId="84" r:id="rId27"/>
    <sheet name="עלות מתואמת אג&quot;ח קונצרני סחיר" sheetId="91" r:id="rId28"/>
    <sheet name="עלות מתואמת אג&quot;ח קונצרני ל.סחיר" sheetId="92" r:id="rId29"/>
    <sheet name="עלות מתואמת מסגרות אשראי ללווים" sheetId="93" r:id="rId30"/>
  </sheets>
  <externalReferences>
    <externalReference r:id="rId31"/>
    <externalReference r:id="rId32"/>
    <externalReference r:id="rId33"/>
    <externalReference r:id="rId34"/>
  </externalReferences>
  <definedNames>
    <definedName name="_xlnm._FilterDatabase" localSheetId="4" hidden="1">'אג"ח קונצרני'!$A$10:$U$390</definedName>
    <definedName name="_xlnm._FilterDatabase" localSheetId="9" hidden="1">אופציות!$B$8:$L$100</definedName>
    <definedName name="_xlnm._FilterDatabase" localSheetId="21" hidden="1">הלוואות!$B$12:$R$15</definedName>
    <definedName name="_xlnm._FilterDatabase" localSheetId="25" hidden="1">'השקעות אחרות '!$B$7:$K$104</definedName>
    <definedName name="_xlnm._FilterDatabase" localSheetId="23" hidden="1">'זכויות מקרקעין'!$B$7:$I$100</definedName>
    <definedName name="_xlnm._FilterDatabase" localSheetId="10" hidden="1">'חוזים עתידיים'!$B$8:$K$99</definedName>
    <definedName name="_xlnm._FilterDatabase" localSheetId="8" hidden="1">'כתבי אופציה'!$B$8:$L$100</definedName>
    <definedName name="_xlnm._FilterDatabase" localSheetId="12" hidden="1">'לא סחיר- תעודות התחייבות ממשלתי'!$B$10:$P$176</definedName>
    <definedName name="_xlnm._FilterDatabase" localSheetId="14" hidden="1">'לא סחיר - אג"ח קונצרני'!$A$11:$S$11</definedName>
    <definedName name="_xlnm._FilterDatabase" localSheetId="18" hidden="1">'לא סחיר - אופציות'!$B$8:$L$100</definedName>
    <definedName name="_xlnm._FilterDatabase" localSheetId="19" hidden="1">'לא סחיר - חוזים עתידיים'!$B$8:$K$1371</definedName>
    <definedName name="_xlnm._FilterDatabase" localSheetId="17" hidden="1">'לא סחיר - כתבי אופציה'!$B$8:$L$100</definedName>
    <definedName name="_xlnm._FilterDatabase" localSheetId="15" hidden="1">'לא סחיר - מניות'!$B$8:$M$198</definedName>
    <definedName name="_xlnm._FilterDatabase" localSheetId="16" hidden="1">'לא סחיר - קרנות השקעה'!$B$13:$K$456</definedName>
    <definedName name="_xlnm._FilterDatabase" localSheetId="1" hidden="1">מזומנים!$B$7:$L$200</definedName>
    <definedName name="_xlnm._FilterDatabase" localSheetId="5" hidden="1">מניות!$B$181:$O$209</definedName>
    <definedName name="_xlnm._FilterDatabase" localSheetId="28" hidden="1">'עלות מתואמת אג"ח קונצרני ל.סחיר'!$B$7:$P$49</definedName>
    <definedName name="_xlnm._FilterDatabase" localSheetId="29" hidden="1">'עלות מתואמת מסגרות אשראי ללווים'!$B$7:$P$49</definedName>
    <definedName name="_xlnm._FilterDatabase" localSheetId="22" hidden="1">'פקדונות מעל 3 חודשים'!$B$7:$O$100</definedName>
    <definedName name="_xlnm._FilterDatabase" localSheetId="7" hidden="1">'קרנות נאמנות'!$B$8:$O$200</definedName>
    <definedName name="_xlnm._FilterDatabase" localSheetId="6" hidden="1">'קרנות סל'!$B$8:$N$200</definedName>
    <definedName name="_xlnm._FilterDatabase" localSheetId="2" hidden="1">'תעודות התחייבות ממשלתיות'!$B$8:$R$198</definedName>
    <definedName name="_new1">[1]הערות!$E$55</definedName>
    <definedName name="_new2">[2]הערות!$E$55</definedName>
    <definedName name="a">#REF!</definedName>
    <definedName name="adi_1212" localSheetId="2">'תעודות התחייבות ממשלתיות'!$B$6:$R$27</definedName>
    <definedName name="currency">#REF!</definedName>
    <definedName name="data_colm">#REF!</definedName>
    <definedName name="data_columns">#REF!</definedName>
    <definedName name="data_tocompany" localSheetId="24">#REF!</definedName>
    <definedName name="data_tocompany">#REF!</definedName>
    <definedName name="dates">#REF!</definedName>
    <definedName name="list_dates">#REF!</definedName>
    <definedName name="Market">#REF!</definedName>
    <definedName name="mess28">[3]הערות!$E$53</definedName>
    <definedName name="nomoremess">[4]הערות!$E$55</definedName>
    <definedName name="print_adi" localSheetId="18">'לא סחיר - אופציות'!$B$6:$L$44</definedName>
    <definedName name="Print_Area" localSheetId="4">'אג"ח קונצרני'!$B$6:$U$32</definedName>
    <definedName name="Print_Area" localSheetId="9">אופציות!$B$6:$L$41</definedName>
    <definedName name="Print_Area" localSheetId="21">הלוואות!$B$6:$Q$40</definedName>
    <definedName name="Print_Area" localSheetId="24">'השקעה בחברות מוחזקות'!$B$6:$K$17</definedName>
    <definedName name="Print_Area" localSheetId="25">'השקעות אחרות '!$B$6:$K$21</definedName>
    <definedName name="Print_Area" localSheetId="23">'זכויות מקרקעין'!$B$6:$J$24</definedName>
    <definedName name="Print_Area" localSheetId="10">'חוזים עתידיים'!$B$6:$I$18</definedName>
    <definedName name="Print_Area" localSheetId="26">'יתרת התחייבות להשקעה'!$B$6:$D$16</definedName>
    <definedName name="Print_Area" localSheetId="8">'כתבי אופציה'!$B$6:$L$20</definedName>
    <definedName name="Print_Area" localSheetId="12">'לא סחיר- תעודות התחייבות ממשלתי'!$B$6:$P$24</definedName>
    <definedName name="Print_Area" localSheetId="14">'לא סחיר - אג"ח קונצרני'!$B$6:$S$32</definedName>
    <definedName name="Print_Area" localSheetId="18">'לא סחיר - אופציות'!$B$12:$B$43</definedName>
    <definedName name="Print_Area" localSheetId="19">'לא סחיר - חוזים עתידיים'!$B$6:$K$41</definedName>
    <definedName name="Print_Area" localSheetId="17">'לא סחיר - כתבי אופציה'!$B$6:$L$19</definedName>
    <definedName name="Print_Area" localSheetId="20">'לא סחיר - מוצרים מובנים'!$B$6:$Q$36</definedName>
    <definedName name="Print_Area" localSheetId="15">'לא סחיר - מניות'!$B$6:$M$21</definedName>
    <definedName name="Print_Area" localSheetId="16">'לא סחיר - קרנות השקעה'!$B$6:$K$34</definedName>
    <definedName name="Print_Area" localSheetId="13">'לא סחיר - תעודות חוב מסחריות'!$B$6:$S$32</definedName>
    <definedName name="Print_Area" localSheetId="11">'מוצרים מובנים'!$B$6:$Q$37</definedName>
    <definedName name="Print_Area" localSheetId="1">מזומנים!$B$6:$K$40</definedName>
    <definedName name="Print_Area" localSheetId="5">מניות!$B$6:$O$32</definedName>
    <definedName name="Print_Area" localSheetId="0">'סכום נכסי הקרן'!$B$6:$D$49</definedName>
    <definedName name="Print_Area" localSheetId="22">'פקדונות מעל 3 חודשים'!$B$6:$O$30</definedName>
    <definedName name="Print_Area" localSheetId="7">'קרנות נאמנות'!$B$6:$O$38</definedName>
    <definedName name="Print_Area" localSheetId="6">'קרנות סל'!$B$6:$N$44</definedName>
    <definedName name="Print_Area" localSheetId="2">'תעודות התחייבות ממשלתיות'!$B$8:$R$12</definedName>
    <definedName name="Print_Area" localSheetId="3">'תעודות חוב מסחריות '!$B$6:$T$29</definedName>
    <definedName name="range_data">#REF!</definedName>
    <definedName name="Raters">#REF!</definedName>
    <definedName name="Rating">#REF!</definedName>
    <definedName name="table_company">#REF!</definedName>
    <definedName name="Type_Business">#REF!</definedName>
    <definedName name="value">#REF!</definedName>
    <definedName name="_xlnm.Print_Area" localSheetId="0">'סכום נכסי הקרן'!#REF!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38" i="78" l="1"/>
  <c r="I11" i="81"/>
  <c r="I10" i="81" l="1"/>
  <c r="J12" i="81" s="1"/>
  <c r="J11" i="81" l="1"/>
  <c r="J13" i="81"/>
  <c r="R171" i="61"/>
  <c r="C43" i="88" l="1"/>
  <c r="R251" i="61" l="1"/>
  <c r="Q251" i="61" l="1"/>
  <c r="Q171" i="61"/>
  <c r="P12" i="78" l="1"/>
  <c r="P17" i="78" l="1"/>
  <c r="P11" i="78" l="1"/>
  <c r="K17" i="74"/>
  <c r="K18" i="74"/>
  <c r="K19" i="74"/>
  <c r="P10" i="78" l="1"/>
  <c r="C33" i="88" s="1"/>
  <c r="H37" i="73"/>
  <c r="H13" i="73"/>
  <c r="H42" i="73"/>
  <c r="H82" i="73"/>
  <c r="H116" i="73"/>
  <c r="H130" i="73"/>
  <c r="H81" i="73" l="1"/>
  <c r="H12" i="73"/>
  <c r="L43" i="72"/>
  <c r="L44" i="72"/>
  <c r="L45" i="72"/>
  <c r="L46" i="72"/>
  <c r="L47" i="72"/>
  <c r="L48" i="72"/>
  <c r="L49" i="72"/>
  <c r="L50" i="72"/>
  <c r="L51" i="72"/>
  <c r="L52" i="72"/>
  <c r="L53" i="72"/>
  <c r="L54" i="72"/>
  <c r="L55" i="72"/>
  <c r="L56" i="72"/>
  <c r="L57" i="72"/>
  <c r="L58" i="72"/>
  <c r="L59" i="72"/>
  <c r="L60" i="72"/>
  <c r="L61" i="72"/>
  <c r="L62" i="72"/>
  <c r="L63" i="72"/>
  <c r="L64" i="72"/>
  <c r="L65" i="72"/>
  <c r="L66" i="72"/>
  <c r="L67" i="72"/>
  <c r="L68" i="72"/>
  <c r="L69" i="72"/>
  <c r="L70" i="72"/>
  <c r="L71" i="72"/>
  <c r="L72" i="72"/>
  <c r="L73" i="72"/>
  <c r="L74" i="72"/>
  <c r="L75" i="72"/>
  <c r="L76" i="72"/>
  <c r="L77" i="72"/>
  <c r="L78" i="72"/>
  <c r="L79" i="72"/>
  <c r="L80" i="72"/>
  <c r="L81" i="72"/>
  <c r="L82" i="72"/>
  <c r="L83" i="72"/>
  <c r="L84" i="72"/>
  <c r="L85" i="72"/>
  <c r="L86" i="72"/>
  <c r="L87" i="72"/>
  <c r="L88" i="72"/>
  <c r="L89" i="72"/>
  <c r="L90" i="72"/>
  <c r="L14" i="72"/>
  <c r="H11" i="73" l="1"/>
  <c r="C28" i="88" s="1"/>
  <c r="L110" i="62" l="1"/>
  <c r="L46" i="62"/>
  <c r="L13" i="62"/>
  <c r="L208" i="62"/>
  <c r="L181" i="62"/>
  <c r="R13" i="61"/>
  <c r="R12" i="61" s="1"/>
  <c r="R11" i="61" s="1"/>
  <c r="L180" i="62" l="1"/>
  <c r="L12" i="62"/>
  <c r="L11" i="62" s="1"/>
  <c r="N236" i="62" s="1"/>
  <c r="C37" i="88"/>
  <c r="Q13" i="61" l="1"/>
  <c r="Q12" i="61" s="1"/>
  <c r="Q11" i="61" s="1"/>
  <c r="O13" i="93"/>
  <c r="O12" i="93"/>
  <c r="O11" i="93"/>
  <c r="O10" i="93"/>
  <c r="O10" i="92"/>
  <c r="J10" i="81"/>
  <c r="H52" i="80"/>
  <c r="H51" i="80"/>
  <c r="H50" i="80"/>
  <c r="H49" i="80"/>
  <c r="H48" i="80"/>
  <c r="H47" i="80"/>
  <c r="H46" i="80"/>
  <c r="H45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N22" i="79"/>
  <c r="N21" i="79"/>
  <c r="N20" i="79"/>
  <c r="N19" i="79"/>
  <c r="N18" i="79"/>
  <c r="N17" i="79"/>
  <c r="N16" i="79"/>
  <c r="N15" i="79"/>
  <c r="N14" i="79"/>
  <c r="N13" i="79"/>
  <c r="N12" i="79"/>
  <c r="N11" i="79"/>
  <c r="N10" i="79"/>
  <c r="Q400" i="78"/>
  <c r="Q399" i="78"/>
  <c r="Q398" i="78"/>
  <c r="Q397" i="78"/>
  <c r="Q396" i="78"/>
  <c r="Q395" i="78"/>
  <c r="Q394" i="78"/>
  <c r="Q393" i="78"/>
  <c r="Q392" i="78"/>
  <c r="Q391" i="78"/>
  <c r="Q390" i="78"/>
  <c r="Q389" i="78"/>
  <c r="Q388" i="78"/>
  <c r="Q387" i="78"/>
  <c r="Q386" i="78"/>
  <c r="Q385" i="78"/>
  <c r="Q384" i="78"/>
  <c r="Q383" i="78"/>
  <c r="Q382" i="78"/>
  <c r="Q381" i="78"/>
  <c r="Q380" i="78"/>
  <c r="Q379" i="78"/>
  <c r="Q378" i="78"/>
  <c r="Q377" i="78"/>
  <c r="Q376" i="78"/>
  <c r="Q375" i="78"/>
  <c r="Q374" i="78"/>
  <c r="Q373" i="78"/>
  <c r="Q372" i="78"/>
  <c r="Q371" i="78"/>
  <c r="Q370" i="78"/>
  <c r="Q369" i="78"/>
  <c r="Q368" i="78"/>
  <c r="Q367" i="78"/>
  <c r="Q366" i="78"/>
  <c r="Q365" i="78"/>
  <c r="Q364" i="78"/>
  <c r="Q363" i="78"/>
  <c r="Q362" i="78"/>
  <c r="Q361" i="78"/>
  <c r="Q360" i="78"/>
  <c r="Q359" i="78"/>
  <c r="Q358" i="78"/>
  <c r="Q357" i="78"/>
  <c r="Q356" i="78"/>
  <c r="Q355" i="78"/>
  <c r="Q354" i="78"/>
  <c r="Q353" i="78"/>
  <c r="Q352" i="78"/>
  <c r="Q351" i="78"/>
  <c r="Q350" i="78"/>
  <c r="Q349" i="78"/>
  <c r="Q348" i="78"/>
  <c r="Q347" i="78"/>
  <c r="Q346" i="78"/>
  <c r="Q345" i="78"/>
  <c r="Q344" i="78"/>
  <c r="Q343" i="78"/>
  <c r="Q342" i="78"/>
  <c r="Q341" i="78"/>
  <c r="Q340" i="78"/>
  <c r="Q339" i="78"/>
  <c r="Q338" i="78"/>
  <c r="Q337" i="78"/>
  <c r="Q336" i="78"/>
  <c r="Q335" i="78"/>
  <c r="Q334" i="78"/>
  <c r="Q333" i="78"/>
  <c r="Q332" i="78"/>
  <c r="Q331" i="78"/>
  <c r="Q330" i="78"/>
  <c r="Q329" i="78"/>
  <c r="Q328" i="78"/>
  <c r="Q327" i="78"/>
  <c r="Q326" i="78"/>
  <c r="Q325" i="78"/>
  <c r="Q324" i="78"/>
  <c r="Q323" i="78"/>
  <c r="Q322" i="78"/>
  <c r="Q321" i="78"/>
  <c r="Q320" i="78"/>
  <c r="Q319" i="78"/>
  <c r="Q318" i="78"/>
  <c r="Q317" i="78"/>
  <c r="Q316" i="78"/>
  <c r="Q315" i="78"/>
  <c r="Q314" i="78"/>
  <c r="Q313" i="78"/>
  <c r="Q312" i="78"/>
  <c r="Q311" i="78"/>
  <c r="Q310" i="78"/>
  <c r="Q309" i="78"/>
  <c r="Q308" i="78"/>
  <c r="Q307" i="78"/>
  <c r="Q306" i="78"/>
  <c r="Q305" i="78"/>
  <c r="Q304" i="78"/>
  <c r="Q303" i="78"/>
  <c r="Q302" i="78"/>
  <c r="Q301" i="78"/>
  <c r="Q300" i="78"/>
  <c r="Q299" i="78"/>
  <c r="Q298" i="78"/>
  <c r="Q297" i="78"/>
  <c r="Q296" i="78"/>
  <c r="Q295" i="78"/>
  <c r="Q294" i="78"/>
  <c r="Q293" i="78"/>
  <c r="Q292" i="78"/>
  <c r="Q291" i="78"/>
  <c r="Q290" i="78"/>
  <c r="Q289" i="78"/>
  <c r="Q288" i="78"/>
  <c r="Q287" i="78"/>
  <c r="Q286" i="78"/>
  <c r="Q285" i="78"/>
  <c r="Q284" i="78"/>
  <c r="Q283" i="78"/>
  <c r="Q282" i="78"/>
  <c r="Q281" i="78"/>
  <c r="Q280" i="78"/>
  <c r="Q279" i="78"/>
  <c r="Q278" i="78"/>
  <c r="Q277" i="78"/>
  <c r="Q276" i="78"/>
  <c r="Q275" i="78"/>
  <c r="Q274" i="78"/>
  <c r="Q273" i="78"/>
  <c r="Q272" i="78"/>
  <c r="Q271" i="78"/>
  <c r="Q270" i="78"/>
  <c r="Q269" i="78"/>
  <c r="Q268" i="78"/>
  <c r="Q267" i="78"/>
  <c r="Q266" i="78"/>
  <c r="Q265" i="78"/>
  <c r="Q264" i="78"/>
  <c r="Q263" i="78"/>
  <c r="Q256" i="78"/>
  <c r="Q255" i="78"/>
  <c r="Q254" i="78"/>
  <c r="Q253" i="78"/>
  <c r="Q252" i="78"/>
  <c r="Q251" i="78"/>
  <c r="Q250" i="78"/>
  <c r="Q249" i="78"/>
  <c r="Q248" i="78"/>
  <c r="Q247" i="78"/>
  <c r="Q246" i="78"/>
  <c r="Q245" i="78"/>
  <c r="Q244" i="78"/>
  <c r="Q243" i="78"/>
  <c r="Q242" i="78"/>
  <c r="Q241" i="78"/>
  <c r="Q240" i="78"/>
  <c r="Q239" i="78"/>
  <c r="Q238" i="78"/>
  <c r="Q237" i="78"/>
  <c r="Q236" i="78"/>
  <c r="Q235" i="78"/>
  <c r="Q234" i="78"/>
  <c r="Q233" i="78"/>
  <c r="Q232" i="78"/>
  <c r="Q231" i="78"/>
  <c r="Q230" i="78"/>
  <c r="Q229" i="78"/>
  <c r="Q228" i="78"/>
  <c r="Q227" i="78"/>
  <c r="Q226" i="78"/>
  <c r="Q225" i="78"/>
  <c r="Q224" i="78"/>
  <c r="Q223" i="78"/>
  <c r="Q222" i="78"/>
  <c r="Q221" i="78"/>
  <c r="Q220" i="78"/>
  <c r="Q219" i="78"/>
  <c r="Q218" i="78"/>
  <c r="Q217" i="78"/>
  <c r="Q216" i="78"/>
  <c r="Q215" i="78"/>
  <c r="Q214" i="78"/>
  <c r="Q213" i="78"/>
  <c r="Q212" i="78"/>
  <c r="Q211" i="78"/>
  <c r="Q210" i="78"/>
  <c r="Q209" i="78"/>
  <c r="Q208" i="78"/>
  <c r="Q207" i="78"/>
  <c r="Q206" i="78"/>
  <c r="Q205" i="78"/>
  <c r="Q204" i="78"/>
  <c r="Q203" i="78"/>
  <c r="Q202" i="78"/>
  <c r="Q201" i="78"/>
  <c r="Q200" i="78"/>
  <c r="Q199" i="78"/>
  <c r="Q198" i="78"/>
  <c r="Q197" i="78"/>
  <c r="Q196" i="78"/>
  <c r="Q195" i="78"/>
  <c r="Q194" i="78"/>
  <c r="Q193" i="78"/>
  <c r="Q192" i="78"/>
  <c r="Q191" i="78"/>
  <c r="Q190" i="78"/>
  <c r="Q189" i="78"/>
  <c r="Q188" i="78"/>
  <c r="Q187" i="78"/>
  <c r="Q186" i="78"/>
  <c r="Q185" i="78"/>
  <c r="Q184" i="78"/>
  <c r="Q183" i="78"/>
  <c r="Q182" i="78"/>
  <c r="Q181" i="78"/>
  <c r="Q180" i="78"/>
  <c r="Q179" i="78"/>
  <c r="Q178" i="78"/>
  <c r="Q177" i="78"/>
  <c r="Q176" i="78"/>
  <c r="Q175" i="78"/>
  <c r="Q174" i="78"/>
  <c r="Q173" i="78"/>
  <c r="Q172" i="78"/>
  <c r="Q171" i="78"/>
  <c r="Q170" i="78"/>
  <c r="Q169" i="78"/>
  <c r="Q168" i="78"/>
  <c r="Q167" i="78"/>
  <c r="Q166" i="78"/>
  <c r="Q165" i="78"/>
  <c r="Q164" i="78"/>
  <c r="Q163" i="78"/>
  <c r="Q162" i="78"/>
  <c r="Q161" i="78"/>
  <c r="Q160" i="78"/>
  <c r="Q159" i="78"/>
  <c r="Q158" i="78"/>
  <c r="Q157" i="78"/>
  <c r="Q156" i="78"/>
  <c r="Q155" i="78"/>
  <c r="Q154" i="78"/>
  <c r="Q153" i="78"/>
  <c r="Q152" i="78"/>
  <c r="Q151" i="78"/>
  <c r="Q150" i="78"/>
  <c r="Q149" i="78"/>
  <c r="Q148" i="78"/>
  <c r="Q147" i="78"/>
  <c r="Q146" i="78"/>
  <c r="Q145" i="78"/>
  <c r="Q144" i="78"/>
  <c r="Q143" i="78"/>
  <c r="Q142" i="78"/>
  <c r="Q141" i="78"/>
  <c r="Q140" i="78"/>
  <c r="Q139" i="78"/>
  <c r="Q138" i="78"/>
  <c r="Q137" i="78"/>
  <c r="Q136" i="78"/>
  <c r="Q135" i="78"/>
  <c r="Q134" i="78"/>
  <c r="Q133" i="78"/>
  <c r="Q132" i="78"/>
  <c r="Q131" i="78"/>
  <c r="Q261" i="78"/>
  <c r="Q130" i="78"/>
  <c r="Q129" i="78"/>
  <c r="Q128" i="78"/>
  <c r="Q127" i="78"/>
  <c r="Q126" i="78"/>
  <c r="Q125" i="78"/>
  <c r="Q124" i="78"/>
  <c r="Q123" i="78"/>
  <c r="Q122" i="78"/>
  <c r="Q121" i="78"/>
  <c r="Q260" i="78"/>
  <c r="Q259" i="78"/>
  <c r="Q258" i="78"/>
  <c r="Q257" i="78"/>
  <c r="Q120" i="78"/>
  <c r="Q119" i="78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Q106" i="78"/>
  <c r="Q105" i="78"/>
  <c r="Q104" i="78"/>
  <c r="Q103" i="78"/>
  <c r="Q102" i="78"/>
  <c r="Q101" i="78"/>
  <c r="Q100" i="78"/>
  <c r="Q99" i="78"/>
  <c r="Q98" i="78"/>
  <c r="Q97" i="78"/>
  <c r="Q96" i="78"/>
  <c r="Q95" i="78"/>
  <c r="Q94" i="78"/>
  <c r="Q93" i="78"/>
  <c r="Q92" i="78"/>
  <c r="Q91" i="78"/>
  <c r="Q90" i="78"/>
  <c r="Q89" i="78"/>
  <c r="Q88" i="78"/>
  <c r="Q87" i="78"/>
  <c r="Q86" i="78"/>
  <c r="Q85" i="78"/>
  <c r="Q84" i="78"/>
  <c r="Q83" i="78"/>
  <c r="Q82" i="78"/>
  <c r="Q81" i="78"/>
  <c r="Q80" i="78"/>
  <c r="Q79" i="78"/>
  <c r="Q78" i="78"/>
  <c r="Q77" i="78"/>
  <c r="Q76" i="78"/>
  <c r="Q75" i="78"/>
  <c r="Q74" i="78"/>
  <c r="Q73" i="78"/>
  <c r="Q72" i="78"/>
  <c r="Q71" i="78"/>
  <c r="Q70" i="78"/>
  <c r="Q69" i="78"/>
  <c r="Q68" i="78"/>
  <c r="Q67" i="78"/>
  <c r="Q66" i="78"/>
  <c r="Q65" i="78"/>
  <c r="Q64" i="78"/>
  <c r="Q63" i="78"/>
  <c r="Q62" i="78"/>
  <c r="Q61" i="78"/>
  <c r="Q60" i="78"/>
  <c r="Q59" i="78"/>
  <c r="Q58" i="78"/>
  <c r="Q57" i="78"/>
  <c r="Q56" i="78"/>
  <c r="Q55" i="78"/>
  <c r="Q54" i="78"/>
  <c r="Q53" i="78"/>
  <c r="Q52" i="78"/>
  <c r="Q51" i="78"/>
  <c r="Q50" i="78"/>
  <c r="Q49" i="78"/>
  <c r="Q48" i="78"/>
  <c r="Q47" i="78"/>
  <c r="Q46" i="78"/>
  <c r="Q45" i="78"/>
  <c r="Q44" i="78"/>
  <c r="Q43" i="78"/>
  <c r="Q42" i="78"/>
  <c r="Q41" i="78"/>
  <c r="Q40" i="78"/>
  <c r="Q39" i="78"/>
  <c r="Q38" i="78"/>
  <c r="Q36" i="78"/>
  <c r="Q35" i="78"/>
  <c r="Q34" i="78"/>
  <c r="Q33" i="78"/>
  <c r="Q32" i="78"/>
  <c r="Q31" i="78"/>
  <c r="Q30" i="78"/>
  <c r="Q29" i="78"/>
  <c r="Q28" i="78"/>
  <c r="Q27" i="78"/>
  <c r="Q26" i="78"/>
  <c r="Q25" i="78"/>
  <c r="Q24" i="78"/>
  <c r="Q23" i="78"/>
  <c r="Q22" i="78"/>
  <c r="Q21" i="78"/>
  <c r="Q20" i="78"/>
  <c r="Q19" i="78"/>
  <c r="Q18" i="78"/>
  <c r="Q17" i="78"/>
  <c r="Q15" i="78"/>
  <c r="Q14" i="78"/>
  <c r="Q13" i="78"/>
  <c r="Q12" i="78"/>
  <c r="Q11" i="78"/>
  <c r="Q10" i="78"/>
  <c r="J1000" i="76"/>
  <c r="J999" i="76"/>
  <c r="J998" i="76"/>
  <c r="J997" i="76"/>
  <c r="J996" i="76"/>
  <c r="J995" i="76"/>
  <c r="J994" i="76"/>
  <c r="J993" i="76"/>
  <c r="J992" i="76"/>
  <c r="J991" i="76"/>
  <c r="J990" i="76"/>
  <c r="J989" i="76"/>
  <c r="J988" i="76"/>
  <c r="J987" i="76"/>
  <c r="J986" i="76"/>
  <c r="J985" i="76"/>
  <c r="J984" i="76"/>
  <c r="J983" i="76"/>
  <c r="J982" i="76"/>
  <c r="J981" i="76"/>
  <c r="J980" i="76"/>
  <c r="J979" i="76"/>
  <c r="J978" i="76"/>
  <c r="J977" i="76"/>
  <c r="J976" i="76"/>
  <c r="J975" i="76"/>
  <c r="J974" i="76"/>
  <c r="J973" i="76"/>
  <c r="J972" i="76"/>
  <c r="J971" i="76"/>
  <c r="J970" i="76"/>
  <c r="J969" i="76"/>
  <c r="J968" i="76"/>
  <c r="J967" i="76"/>
  <c r="J966" i="76"/>
  <c r="J965" i="76"/>
  <c r="J964" i="76"/>
  <c r="J963" i="76"/>
  <c r="J962" i="76"/>
  <c r="J961" i="76"/>
  <c r="J960" i="76"/>
  <c r="J959" i="76"/>
  <c r="J958" i="76"/>
  <c r="J957" i="76"/>
  <c r="J956" i="76"/>
  <c r="J955" i="76"/>
  <c r="J954" i="76"/>
  <c r="J953" i="76"/>
  <c r="J952" i="76"/>
  <c r="J951" i="76"/>
  <c r="J950" i="76"/>
  <c r="J949" i="76"/>
  <c r="J948" i="76"/>
  <c r="J947" i="76"/>
  <c r="J946" i="76"/>
  <c r="J945" i="76"/>
  <c r="J944" i="76"/>
  <c r="J943" i="76"/>
  <c r="J942" i="76"/>
  <c r="J941" i="76"/>
  <c r="J940" i="76"/>
  <c r="J939" i="76"/>
  <c r="J938" i="76"/>
  <c r="J937" i="76"/>
  <c r="J936" i="76"/>
  <c r="J935" i="76"/>
  <c r="J934" i="76"/>
  <c r="J933" i="76"/>
  <c r="J932" i="76"/>
  <c r="J931" i="76"/>
  <c r="J930" i="76"/>
  <c r="J929" i="76"/>
  <c r="J928" i="76"/>
  <c r="J927" i="76"/>
  <c r="J926" i="76"/>
  <c r="J925" i="76"/>
  <c r="J924" i="76"/>
  <c r="J923" i="76"/>
  <c r="J922" i="76"/>
  <c r="J921" i="76"/>
  <c r="J920" i="76"/>
  <c r="J919" i="76"/>
  <c r="J918" i="76"/>
  <c r="J917" i="76"/>
  <c r="J916" i="76"/>
  <c r="J915" i="76"/>
  <c r="J914" i="76"/>
  <c r="J913" i="76"/>
  <c r="J912" i="76"/>
  <c r="J911" i="76"/>
  <c r="J910" i="76"/>
  <c r="J909" i="76"/>
  <c r="J908" i="76"/>
  <c r="J907" i="76"/>
  <c r="J906" i="76"/>
  <c r="J905" i="76"/>
  <c r="J904" i="76"/>
  <c r="J903" i="76"/>
  <c r="J902" i="76"/>
  <c r="J901" i="76"/>
  <c r="J900" i="76"/>
  <c r="J899" i="76"/>
  <c r="J898" i="76"/>
  <c r="J896" i="76"/>
  <c r="J895" i="76"/>
  <c r="J894" i="76"/>
  <c r="J893" i="76"/>
  <c r="J892" i="76"/>
  <c r="J891" i="76"/>
  <c r="J890" i="76"/>
  <c r="J889" i="76"/>
  <c r="J888" i="76"/>
  <c r="J887" i="76"/>
  <c r="J886" i="76"/>
  <c r="J885" i="76"/>
  <c r="J884" i="76"/>
  <c r="J883" i="76"/>
  <c r="J882" i="76"/>
  <c r="J881" i="76"/>
  <c r="J880" i="76"/>
  <c r="J879" i="76"/>
  <c r="J878" i="76"/>
  <c r="J877" i="76"/>
  <c r="J876" i="76"/>
  <c r="J875" i="76"/>
  <c r="J874" i="76"/>
  <c r="J873" i="76"/>
  <c r="J872" i="76"/>
  <c r="J871" i="76"/>
  <c r="J870" i="76"/>
  <c r="J869" i="76"/>
  <c r="J868" i="76"/>
  <c r="J867" i="76"/>
  <c r="J866" i="76"/>
  <c r="J865" i="76"/>
  <c r="J864" i="76"/>
  <c r="J863" i="76"/>
  <c r="J862" i="76"/>
  <c r="J861" i="76"/>
  <c r="J860" i="76"/>
  <c r="J859" i="76"/>
  <c r="J858" i="76"/>
  <c r="J857" i="76"/>
  <c r="J856" i="76"/>
  <c r="J855" i="76"/>
  <c r="J854" i="76"/>
  <c r="J853" i="76"/>
  <c r="J852" i="76"/>
  <c r="J851" i="76"/>
  <c r="J850" i="76"/>
  <c r="J849" i="76"/>
  <c r="J848" i="76"/>
  <c r="J847" i="76"/>
  <c r="J846" i="76"/>
  <c r="J845" i="76"/>
  <c r="J844" i="76"/>
  <c r="J843" i="76"/>
  <c r="J842" i="76"/>
  <c r="J841" i="76"/>
  <c r="J840" i="76"/>
  <c r="J839" i="76"/>
  <c r="J838" i="76"/>
  <c r="J837" i="76"/>
  <c r="J836" i="76"/>
  <c r="J835" i="76"/>
  <c r="J834" i="76"/>
  <c r="J833" i="76"/>
  <c r="J832" i="76"/>
  <c r="J831" i="76"/>
  <c r="J830" i="76"/>
  <c r="J829" i="76"/>
  <c r="J828" i="76"/>
  <c r="J827" i="76"/>
  <c r="J826" i="76"/>
  <c r="J825" i="76"/>
  <c r="J824" i="76"/>
  <c r="J823" i="76"/>
  <c r="J822" i="76"/>
  <c r="J821" i="76"/>
  <c r="J820" i="76"/>
  <c r="J819" i="76"/>
  <c r="J818" i="76"/>
  <c r="J817" i="76"/>
  <c r="J816" i="76"/>
  <c r="J815" i="76"/>
  <c r="J814" i="76"/>
  <c r="J813" i="76"/>
  <c r="J812" i="76"/>
  <c r="J811" i="76"/>
  <c r="J810" i="76"/>
  <c r="J809" i="76"/>
  <c r="J808" i="76"/>
  <c r="J807" i="76"/>
  <c r="J806" i="76"/>
  <c r="J805" i="76"/>
  <c r="J804" i="76"/>
  <c r="J803" i="76"/>
  <c r="J802" i="76"/>
  <c r="J801" i="76"/>
  <c r="J800" i="76"/>
  <c r="J799" i="76"/>
  <c r="J798" i="76"/>
  <c r="J797" i="76"/>
  <c r="J796" i="76"/>
  <c r="J795" i="76"/>
  <c r="J794" i="76"/>
  <c r="J793" i="76"/>
  <c r="J792" i="76"/>
  <c r="J791" i="76"/>
  <c r="J790" i="76"/>
  <c r="J789" i="76"/>
  <c r="J788" i="76"/>
  <c r="J787" i="76"/>
  <c r="J786" i="76"/>
  <c r="J785" i="76"/>
  <c r="J784" i="76"/>
  <c r="J783" i="76"/>
  <c r="J782" i="76"/>
  <c r="J781" i="76"/>
  <c r="J780" i="76"/>
  <c r="J779" i="76"/>
  <c r="J778" i="76"/>
  <c r="J777" i="76"/>
  <c r="J776" i="76"/>
  <c r="J775" i="76"/>
  <c r="J774" i="76"/>
  <c r="J773" i="76"/>
  <c r="J772" i="76"/>
  <c r="J771" i="76"/>
  <c r="J770" i="76"/>
  <c r="J769" i="76"/>
  <c r="J768" i="76"/>
  <c r="J767" i="76"/>
  <c r="J766" i="76"/>
  <c r="J765" i="76"/>
  <c r="J764" i="76"/>
  <c r="J763" i="76"/>
  <c r="J762" i="76"/>
  <c r="J761" i="76"/>
  <c r="J760" i="76"/>
  <c r="J759" i="76"/>
  <c r="J758" i="76"/>
  <c r="J757" i="76"/>
  <c r="J756" i="76"/>
  <c r="J755" i="76"/>
  <c r="J754" i="76"/>
  <c r="J753" i="76"/>
  <c r="J752" i="76"/>
  <c r="J751" i="76"/>
  <c r="J750" i="76"/>
  <c r="J749" i="76"/>
  <c r="J748" i="76"/>
  <c r="J747" i="76"/>
  <c r="J746" i="76"/>
  <c r="J745" i="76"/>
  <c r="J744" i="76"/>
  <c r="J743" i="76"/>
  <c r="J742" i="76"/>
  <c r="J741" i="76"/>
  <c r="J740" i="76"/>
  <c r="J739" i="76"/>
  <c r="J738" i="76"/>
  <c r="J737" i="76"/>
  <c r="J736" i="76"/>
  <c r="J735" i="76"/>
  <c r="J734" i="76"/>
  <c r="J733" i="76"/>
  <c r="J732" i="76"/>
  <c r="J731" i="76"/>
  <c r="J730" i="76"/>
  <c r="J729" i="76"/>
  <c r="J728" i="76"/>
  <c r="J727" i="76"/>
  <c r="J726" i="76"/>
  <c r="J725" i="76"/>
  <c r="J724" i="76"/>
  <c r="J723" i="76"/>
  <c r="J722" i="76"/>
  <c r="J721" i="76"/>
  <c r="J720" i="76"/>
  <c r="J719" i="76"/>
  <c r="J718" i="76"/>
  <c r="J717" i="76"/>
  <c r="J716" i="76"/>
  <c r="J715" i="76"/>
  <c r="J714" i="76"/>
  <c r="J713" i="76"/>
  <c r="J712" i="76"/>
  <c r="J711" i="76"/>
  <c r="J710" i="76"/>
  <c r="J709" i="76"/>
  <c r="J708" i="76"/>
  <c r="J707" i="76"/>
  <c r="J706" i="76"/>
  <c r="J705" i="76"/>
  <c r="J704" i="76"/>
  <c r="J703" i="76"/>
  <c r="J702" i="76"/>
  <c r="J701" i="76"/>
  <c r="J700" i="76"/>
  <c r="J699" i="76"/>
  <c r="J698" i="76"/>
  <c r="J697" i="76"/>
  <c r="J696" i="76"/>
  <c r="J695" i="76"/>
  <c r="J694" i="76"/>
  <c r="J693" i="76"/>
  <c r="J692" i="76"/>
  <c r="J691" i="76"/>
  <c r="J690" i="76"/>
  <c r="J689" i="76"/>
  <c r="J688" i="76"/>
  <c r="J687" i="76"/>
  <c r="J686" i="76"/>
  <c r="J685" i="76"/>
  <c r="J684" i="76"/>
  <c r="J683" i="76"/>
  <c r="J682" i="76"/>
  <c r="J681" i="76"/>
  <c r="J680" i="76"/>
  <c r="J679" i="76"/>
  <c r="J678" i="76"/>
  <c r="J677" i="76"/>
  <c r="J676" i="76"/>
  <c r="J675" i="76"/>
  <c r="J674" i="76"/>
  <c r="J673" i="76"/>
  <c r="J672" i="76"/>
  <c r="J671" i="76"/>
  <c r="J670" i="76"/>
  <c r="J669" i="76"/>
  <c r="J668" i="76"/>
  <c r="J667" i="76"/>
  <c r="J666" i="76"/>
  <c r="J665" i="76"/>
  <c r="J664" i="76"/>
  <c r="J663" i="76"/>
  <c r="J662" i="76"/>
  <c r="J661" i="76"/>
  <c r="J660" i="76"/>
  <c r="J659" i="76"/>
  <c r="J658" i="76"/>
  <c r="J657" i="76"/>
  <c r="J656" i="76"/>
  <c r="J655" i="76"/>
  <c r="J654" i="76"/>
  <c r="J653" i="76"/>
  <c r="J652" i="76"/>
  <c r="J651" i="76"/>
  <c r="J650" i="76"/>
  <c r="J649" i="76"/>
  <c r="J648" i="76"/>
  <c r="J647" i="76"/>
  <c r="J646" i="76"/>
  <c r="J645" i="76"/>
  <c r="J644" i="76"/>
  <c r="J643" i="76"/>
  <c r="J642" i="76"/>
  <c r="J641" i="76"/>
  <c r="J640" i="76"/>
  <c r="J639" i="76"/>
  <c r="J638" i="76"/>
  <c r="J637" i="76"/>
  <c r="J636" i="76"/>
  <c r="J635" i="76"/>
  <c r="J634" i="76"/>
  <c r="J633" i="76"/>
  <c r="J632" i="76"/>
  <c r="J631" i="76"/>
  <c r="J630" i="76"/>
  <c r="J629" i="76"/>
  <c r="J628" i="76"/>
  <c r="J627" i="76"/>
  <c r="J626" i="76"/>
  <c r="J625" i="76"/>
  <c r="J624" i="76"/>
  <c r="J623" i="76"/>
  <c r="J622" i="76"/>
  <c r="J621" i="76"/>
  <c r="J620" i="76"/>
  <c r="J619" i="76"/>
  <c r="J618" i="76"/>
  <c r="J617" i="76"/>
  <c r="J616" i="76"/>
  <c r="J615" i="76"/>
  <c r="J614" i="76"/>
  <c r="J613" i="76"/>
  <c r="J612" i="76"/>
  <c r="J611" i="76"/>
  <c r="J610" i="76"/>
  <c r="J609" i="76"/>
  <c r="J608" i="76"/>
  <c r="J607" i="76"/>
  <c r="J606" i="76"/>
  <c r="J605" i="76"/>
  <c r="J604" i="76"/>
  <c r="J603" i="76"/>
  <c r="J602" i="76"/>
  <c r="J601" i="76"/>
  <c r="J600" i="76"/>
  <c r="J599" i="76"/>
  <c r="J598" i="76"/>
  <c r="J597" i="76"/>
  <c r="J596" i="76"/>
  <c r="J595" i="76"/>
  <c r="J594" i="76"/>
  <c r="J593" i="76"/>
  <c r="J592" i="76"/>
  <c r="J591" i="76"/>
  <c r="J590" i="76"/>
  <c r="J589" i="76"/>
  <c r="J588" i="76"/>
  <c r="J587" i="76"/>
  <c r="J586" i="76"/>
  <c r="J585" i="76"/>
  <c r="J584" i="76"/>
  <c r="J583" i="76"/>
  <c r="J582" i="76"/>
  <c r="J581" i="76"/>
  <c r="J580" i="76"/>
  <c r="J579" i="76"/>
  <c r="J578" i="76"/>
  <c r="J577" i="76"/>
  <c r="J576" i="76"/>
  <c r="J575" i="76"/>
  <c r="J574" i="76"/>
  <c r="J573" i="76"/>
  <c r="J572" i="76"/>
  <c r="J571" i="76"/>
  <c r="J570" i="76"/>
  <c r="J569" i="76"/>
  <c r="J568" i="76"/>
  <c r="J567" i="76"/>
  <c r="J566" i="76"/>
  <c r="J565" i="76"/>
  <c r="J564" i="76"/>
  <c r="J563" i="76"/>
  <c r="J562" i="76"/>
  <c r="J561" i="76"/>
  <c r="J560" i="76"/>
  <c r="J559" i="76"/>
  <c r="J558" i="76"/>
  <c r="J557" i="76"/>
  <c r="J556" i="76"/>
  <c r="J555" i="76"/>
  <c r="J554" i="76"/>
  <c r="J553" i="76"/>
  <c r="J552" i="76"/>
  <c r="J551" i="76"/>
  <c r="J550" i="76"/>
  <c r="J549" i="76"/>
  <c r="J548" i="76"/>
  <c r="J547" i="76"/>
  <c r="J546" i="76"/>
  <c r="J545" i="76"/>
  <c r="J544" i="76"/>
  <c r="J543" i="76"/>
  <c r="J542" i="76"/>
  <c r="J541" i="76"/>
  <c r="J540" i="76"/>
  <c r="J539" i="76"/>
  <c r="J538" i="76"/>
  <c r="J537" i="76"/>
  <c r="J536" i="76"/>
  <c r="J535" i="76"/>
  <c r="J534" i="76"/>
  <c r="J533" i="76"/>
  <c r="J532" i="76"/>
  <c r="J531" i="76"/>
  <c r="J530" i="76"/>
  <c r="J529" i="76"/>
  <c r="J528" i="76"/>
  <c r="J527" i="76"/>
  <c r="J526" i="76"/>
  <c r="J525" i="76"/>
  <c r="J524" i="76"/>
  <c r="J523" i="76"/>
  <c r="J522" i="76"/>
  <c r="J521" i="76"/>
  <c r="J520" i="76"/>
  <c r="J519" i="76"/>
  <c r="J518" i="76"/>
  <c r="J517" i="76"/>
  <c r="J516" i="76"/>
  <c r="J515" i="76"/>
  <c r="J514" i="76"/>
  <c r="J513" i="76"/>
  <c r="J512" i="76"/>
  <c r="J511" i="76"/>
  <c r="J510" i="76"/>
  <c r="J509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4" i="76"/>
  <c r="J493" i="76"/>
  <c r="J492" i="76"/>
  <c r="J491" i="76"/>
  <c r="J490" i="76"/>
  <c r="J489" i="76"/>
  <c r="J488" i="76"/>
  <c r="J487" i="76"/>
  <c r="J486" i="76"/>
  <c r="J485" i="76"/>
  <c r="J484" i="76"/>
  <c r="J483" i="76"/>
  <c r="J482" i="76"/>
  <c r="J481" i="76"/>
  <c r="J480" i="76"/>
  <c r="J479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6" i="76"/>
  <c r="J465" i="76"/>
  <c r="J464" i="76"/>
  <c r="J463" i="76"/>
  <c r="J462" i="76"/>
  <c r="J461" i="76"/>
  <c r="J460" i="76"/>
  <c r="J459" i="76"/>
  <c r="J458" i="76"/>
  <c r="J457" i="76"/>
  <c r="J456" i="76"/>
  <c r="J455" i="76"/>
  <c r="J454" i="76"/>
  <c r="J453" i="76"/>
  <c r="J452" i="76"/>
  <c r="J451" i="76"/>
  <c r="J450" i="76"/>
  <c r="J449" i="76"/>
  <c r="J448" i="76"/>
  <c r="J447" i="76"/>
  <c r="J446" i="76"/>
  <c r="J445" i="76"/>
  <c r="J444" i="76"/>
  <c r="J443" i="76"/>
  <c r="J442" i="76"/>
  <c r="J441" i="76"/>
  <c r="J440" i="76"/>
  <c r="J439" i="76"/>
  <c r="J438" i="76"/>
  <c r="J437" i="76"/>
  <c r="J436" i="76"/>
  <c r="J435" i="76"/>
  <c r="J434" i="76"/>
  <c r="J433" i="76"/>
  <c r="J432" i="76"/>
  <c r="J431" i="76"/>
  <c r="J430" i="76"/>
  <c r="J429" i="76"/>
  <c r="J428" i="76"/>
  <c r="J427" i="76"/>
  <c r="J426" i="76"/>
  <c r="J425" i="76"/>
  <c r="J424" i="76"/>
  <c r="J423" i="76"/>
  <c r="J422" i="76"/>
  <c r="J421" i="76"/>
  <c r="J420" i="76"/>
  <c r="J419" i="76"/>
  <c r="J418" i="76"/>
  <c r="J417" i="76"/>
  <c r="J416" i="76"/>
  <c r="J415" i="76"/>
  <c r="J414" i="76"/>
  <c r="J413" i="76"/>
  <c r="J412" i="76"/>
  <c r="J411" i="76"/>
  <c r="J410" i="76"/>
  <c r="J409" i="76"/>
  <c r="J408" i="76"/>
  <c r="J407" i="76"/>
  <c r="J406" i="76"/>
  <c r="J405" i="76"/>
  <c r="J404" i="76"/>
  <c r="J403" i="76"/>
  <c r="J402" i="76"/>
  <c r="J401" i="76"/>
  <c r="J400" i="76"/>
  <c r="J399" i="76"/>
  <c r="J398" i="76"/>
  <c r="J397" i="76"/>
  <c r="J396" i="76"/>
  <c r="J395" i="76"/>
  <c r="J394" i="76"/>
  <c r="J393" i="76"/>
  <c r="J392" i="76"/>
  <c r="J391" i="76"/>
  <c r="J390" i="76"/>
  <c r="J389" i="76"/>
  <c r="J388" i="76"/>
  <c r="J387" i="76"/>
  <c r="J386" i="76"/>
  <c r="J385" i="76"/>
  <c r="J384" i="76"/>
  <c r="J383" i="76"/>
  <c r="J382" i="76"/>
  <c r="J381" i="76"/>
  <c r="J380" i="76"/>
  <c r="J379" i="76"/>
  <c r="J378" i="76"/>
  <c r="J377" i="76"/>
  <c r="J376" i="76"/>
  <c r="J375" i="76"/>
  <c r="J374" i="76"/>
  <c r="J373" i="76"/>
  <c r="J372" i="76"/>
  <c r="J371" i="76"/>
  <c r="J370" i="76"/>
  <c r="J369" i="76"/>
  <c r="J368" i="76"/>
  <c r="J367" i="76"/>
  <c r="J366" i="76"/>
  <c r="J365" i="76"/>
  <c r="J364" i="76"/>
  <c r="J363" i="76"/>
  <c r="J362" i="76"/>
  <c r="J361" i="76"/>
  <c r="J360" i="76"/>
  <c r="J359" i="76"/>
  <c r="J358" i="76"/>
  <c r="J357" i="76"/>
  <c r="J356" i="76"/>
  <c r="J355" i="76"/>
  <c r="J354" i="76"/>
  <c r="J353" i="76"/>
  <c r="J352" i="76"/>
  <c r="J351" i="76"/>
  <c r="J350" i="76"/>
  <c r="J349" i="76"/>
  <c r="J348" i="76"/>
  <c r="J347" i="76"/>
  <c r="J346" i="76"/>
  <c r="J345" i="76"/>
  <c r="J344" i="76"/>
  <c r="J343" i="76"/>
  <c r="J342" i="76"/>
  <c r="J341" i="76"/>
  <c r="J340" i="76"/>
  <c r="J339" i="76"/>
  <c r="J338" i="76"/>
  <c r="J337" i="76"/>
  <c r="J336" i="76"/>
  <c r="J335" i="76"/>
  <c r="J334" i="76"/>
  <c r="J333" i="76"/>
  <c r="J332" i="76"/>
  <c r="J331" i="76"/>
  <c r="J330" i="76"/>
  <c r="J329" i="76"/>
  <c r="J328" i="76"/>
  <c r="J327" i="76"/>
  <c r="J326" i="76"/>
  <c r="J325" i="76"/>
  <c r="J324" i="76"/>
  <c r="J323" i="76"/>
  <c r="J322" i="76"/>
  <c r="J321" i="76"/>
  <c r="J320" i="76"/>
  <c r="J319" i="76"/>
  <c r="J318" i="76"/>
  <c r="J317" i="76"/>
  <c r="J316" i="76"/>
  <c r="J315" i="76"/>
  <c r="J314" i="76"/>
  <c r="J313" i="76"/>
  <c r="J312" i="76"/>
  <c r="J311" i="76"/>
  <c r="J310" i="76"/>
  <c r="J309" i="76"/>
  <c r="J308" i="76"/>
  <c r="J307" i="76"/>
  <c r="J306" i="76"/>
  <c r="J305" i="76"/>
  <c r="J304" i="76"/>
  <c r="J303" i="76"/>
  <c r="J302" i="76"/>
  <c r="J301" i="76"/>
  <c r="J300" i="76"/>
  <c r="J299" i="76"/>
  <c r="J298" i="76"/>
  <c r="J297" i="76"/>
  <c r="J296" i="76"/>
  <c r="J295" i="76"/>
  <c r="J294" i="76"/>
  <c r="J293" i="76"/>
  <c r="J292" i="76"/>
  <c r="J291" i="76"/>
  <c r="J290" i="76"/>
  <c r="J289" i="76"/>
  <c r="J288" i="76"/>
  <c r="J287" i="76"/>
  <c r="J286" i="76"/>
  <c r="J285" i="76"/>
  <c r="J284" i="76"/>
  <c r="J283" i="76"/>
  <c r="J282" i="76"/>
  <c r="J281" i="76"/>
  <c r="J280" i="76"/>
  <c r="J279" i="76"/>
  <c r="J278" i="76"/>
  <c r="J277" i="76"/>
  <c r="J276" i="76"/>
  <c r="J275" i="76"/>
  <c r="J274" i="76"/>
  <c r="J273" i="76"/>
  <c r="J272" i="76"/>
  <c r="J271" i="76"/>
  <c r="J270" i="76"/>
  <c r="J269" i="76"/>
  <c r="J268" i="76"/>
  <c r="J267" i="76"/>
  <c r="J266" i="76"/>
  <c r="J265" i="76"/>
  <c r="J264" i="76"/>
  <c r="J263" i="76"/>
  <c r="J262" i="76"/>
  <c r="J261" i="76"/>
  <c r="J260" i="76"/>
  <c r="J259" i="76"/>
  <c r="J258" i="76"/>
  <c r="J257" i="76"/>
  <c r="J256" i="76"/>
  <c r="J255" i="76"/>
  <c r="J254" i="76"/>
  <c r="J253" i="76"/>
  <c r="J252" i="76"/>
  <c r="J251" i="76"/>
  <c r="J250" i="76"/>
  <c r="J249" i="76"/>
  <c r="J248" i="76"/>
  <c r="J247" i="76"/>
  <c r="J246" i="76"/>
  <c r="J245" i="76"/>
  <c r="J244" i="76"/>
  <c r="J243" i="76"/>
  <c r="J242" i="76"/>
  <c r="J241" i="76"/>
  <c r="J240" i="76"/>
  <c r="J239" i="76"/>
  <c r="J238" i="76"/>
  <c r="J237" i="76"/>
  <c r="J236" i="76"/>
  <c r="J235" i="76"/>
  <c r="J234" i="76"/>
  <c r="J233" i="76"/>
  <c r="J232" i="76"/>
  <c r="J231" i="76"/>
  <c r="J230" i="76"/>
  <c r="J229" i="76"/>
  <c r="J228" i="76"/>
  <c r="J227" i="76"/>
  <c r="J226" i="76"/>
  <c r="J225" i="76"/>
  <c r="J224" i="76"/>
  <c r="J223" i="76"/>
  <c r="J222" i="76"/>
  <c r="J221" i="76"/>
  <c r="J220" i="76"/>
  <c r="J219" i="76"/>
  <c r="J218" i="76"/>
  <c r="J217" i="76"/>
  <c r="J216" i="76"/>
  <c r="J215" i="76"/>
  <c r="J214" i="76"/>
  <c r="J213" i="76"/>
  <c r="J212" i="76"/>
  <c r="J211" i="76"/>
  <c r="J210" i="76"/>
  <c r="J209" i="76"/>
  <c r="J208" i="76"/>
  <c r="J207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2" i="76"/>
  <c r="J191" i="76"/>
  <c r="J190" i="76"/>
  <c r="J189" i="76"/>
  <c r="J188" i="76"/>
  <c r="J187" i="76"/>
  <c r="J186" i="76"/>
  <c r="J185" i="76"/>
  <c r="J184" i="76"/>
  <c r="J183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3" i="76"/>
  <c r="J22" i="76"/>
  <c r="J21" i="76"/>
  <c r="J20" i="76"/>
  <c r="J19" i="76"/>
  <c r="J18" i="76"/>
  <c r="J17" i="76"/>
  <c r="J16" i="76"/>
  <c r="J15" i="76"/>
  <c r="J14" i="76"/>
  <c r="J13" i="76"/>
  <c r="J12" i="76"/>
  <c r="J11" i="76"/>
  <c r="K11" i="75"/>
  <c r="K16" i="74"/>
  <c r="K15" i="74"/>
  <c r="K14" i="74"/>
  <c r="K13" i="74"/>
  <c r="K12" i="74"/>
  <c r="K11" i="74"/>
  <c r="L42" i="72"/>
  <c r="L41" i="72"/>
  <c r="L40" i="72"/>
  <c r="L39" i="72"/>
  <c r="L38" i="72"/>
  <c r="L37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7" i="72"/>
  <c r="L16" i="72"/>
  <c r="L15" i="72"/>
  <c r="L13" i="72"/>
  <c r="L12" i="72"/>
  <c r="L11" i="72"/>
  <c r="R37" i="71"/>
  <c r="R36" i="71"/>
  <c r="R35" i="71"/>
  <c r="R34" i="71"/>
  <c r="R33" i="71"/>
  <c r="R31" i="71"/>
  <c r="R30" i="71"/>
  <c r="R28" i="71"/>
  <c r="R27" i="71"/>
  <c r="R26" i="71"/>
  <c r="R25" i="71"/>
  <c r="R24" i="71"/>
  <c r="R23" i="71"/>
  <c r="R21" i="71"/>
  <c r="R20" i="71"/>
  <c r="R19" i="71"/>
  <c r="R18" i="71"/>
  <c r="R17" i="71"/>
  <c r="R16" i="71"/>
  <c r="R15" i="71"/>
  <c r="R14" i="71"/>
  <c r="R13" i="71"/>
  <c r="R12" i="71"/>
  <c r="R11" i="71"/>
  <c r="O170" i="69"/>
  <c r="O169" i="69"/>
  <c r="O168" i="69"/>
  <c r="O167" i="69"/>
  <c r="O166" i="69"/>
  <c r="O165" i="69"/>
  <c r="O164" i="69"/>
  <c r="O163" i="69"/>
  <c r="O162" i="69"/>
  <c r="O160" i="69"/>
  <c r="O159" i="69"/>
  <c r="O158" i="69"/>
  <c r="O157" i="69"/>
  <c r="O156" i="69"/>
  <c r="O155" i="69"/>
  <c r="O154" i="69"/>
  <c r="O153" i="69"/>
  <c r="O152" i="69"/>
  <c r="O151" i="69"/>
  <c r="O150" i="69"/>
  <c r="O149" i="69"/>
  <c r="O148" i="69"/>
  <c r="O147" i="69"/>
  <c r="O146" i="69"/>
  <c r="O145" i="69"/>
  <c r="O144" i="69"/>
  <c r="O143" i="69"/>
  <c r="O142" i="69"/>
  <c r="O141" i="69"/>
  <c r="O140" i="69"/>
  <c r="O139" i="69"/>
  <c r="O138" i="69"/>
  <c r="O137" i="69"/>
  <c r="O136" i="69"/>
  <c r="O135" i="69"/>
  <c r="O134" i="69"/>
  <c r="O133" i="69"/>
  <c r="O132" i="69"/>
  <c r="O131" i="69"/>
  <c r="O130" i="69"/>
  <c r="O129" i="69"/>
  <c r="O128" i="69"/>
  <c r="O127" i="69"/>
  <c r="O126" i="69"/>
  <c r="O125" i="69"/>
  <c r="O124" i="69"/>
  <c r="O123" i="69"/>
  <c r="O122" i="69"/>
  <c r="O121" i="69"/>
  <c r="O120" i="69"/>
  <c r="O119" i="69"/>
  <c r="O118" i="69"/>
  <c r="O117" i="69"/>
  <c r="O116" i="69"/>
  <c r="O115" i="69"/>
  <c r="O114" i="69"/>
  <c r="O113" i="69"/>
  <c r="O112" i="69"/>
  <c r="O111" i="69"/>
  <c r="O110" i="69"/>
  <c r="O109" i="69"/>
  <c r="O108" i="69"/>
  <c r="O107" i="69"/>
  <c r="O106" i="69"/>
  <c r="O105" i="69"/>
  <c r="O104" i="69"/>
  <c r="O103" i="69"/>
  <c r="O102" i="69"/>
  <c r="O101" i="69"/>
  <c r="O100" i="69"/>
  <c r="O99" i="69"/>
  <c r="O98" i="69"/>
  <c r="O97" i="69"/>
  <c r="O96" i="69"/>
  <c r="O95" i="69"/>
  <c r="O94" i="69"/>
  <c r="O93" i="69"/>
  <c r="O92" i="69"/>
  <c r="O91" i="69"/>
  <c r="O90" i="69"/>
  <c r="O89" i="69"/>
  <c r="O88" i="69"/>
  <c r="O87" i="69"/>
  <c r="O86" i="69"/>
  <c r="O85" i="69"/>
  <c r="O84" i="69"/>
  <c r="O83" i="69"/>
  <c r="O82" i="69"/>
  <c r="O81" i="69"/>
  <c r="O80" i="69"/>
  <c r="O79" i="69"/>
  <c r="O78" i="69"/>
  <c r="O77" i="69"/>
  <c r="O76" i="69"/>
  <c r="O75" i="69"/>
  <c r="O74" i="69"/>
  <c r="O73" i="69"/>
  <c r="O72" i="69"/>
  <c r="O71" i="69"/>
  <c r="O70" i="69"/>
  <c r="O69" i="69"/>
  <c r="O68" i="69"/>
  <c r="O67" i="69"/>
  <c r="O66" i="69"/>
  <c r="O65" i="69"/>
  <c r="O64" i="69"/>
  <c r="O63" i="69"/>
  <c r="O62" i="69"/>
  <c r="O61" i="69"/>
  <c r="O60" i="69"/>
  <c r="O59" i="69"/>
  <c r="O58" i="69"/>
  <c r="O57" i="69"/>
  <c r="O56" i="69"/>
  <c r="O55" i="69"/>
  <c r="O54" i="69"/>
  <c r="O53" i="69"/>
  <c r="O52" i="69"/>
  <c r="O51" i="69"/>
  <c r="O50" i="69"/>
  <c r="O49" i="69"/>
  <c r="O48" i="69"/>
  <c r="O47" i="69"/>
  <c r="O46" i="69"/>
  <c r="O45" i="69"/>
  <c r="O44" i="69"/>
  <c r="O43" i="69"/>
  <c r="O42" i="69"/>
  <c r="O41" i="69"/>
  <c r="O40" i="69"/>
  <c r="O39" i="69"/>
  <c r="O38" i="69"/>
  <c r="O37" i="69"/>
  <c r="O36" i="69"/>
  <c r="O35" i="69"/>
  <c r="O34" i="69"/>
  <c r="O33" i="69"/>
  <c r="O32" i="69"/>
  <c r="O31" i="69"/>
  <c r="O30" i="69"/>
  <c r="O29" i="69"/>
  <c r="O28" i="69"/>
  <c r="O27" i="69"/>
  <c r="O26" i="69"/>
  <c r="O25" i="69"/>
  <c r="O24" i="69"/>
  <c r="O23" i="69"/>
  <c r="O22" i="69"/>
  <c r="O21" i="69"/>
  <c r="O20" i="69"/>
  <c r="O19" i="69"/>
  <c r="O18" i="69"/>
  <c r="O17" i="69"/>
  <c r="O16" i="69"/>
  <c r="O15" i="69"/>
  <c r="O14" i="69"/>
  <c r="O13" i="69"/>
  <c r="O12" i="69"/>
  <c r="O11" i="69"/>
  <c r="J18" i="67"/>
  <c r="J17" i="67"/>
  <c r="J16" i="67"/>
  <c r="J15" i="67"/>
  <c r="J14" i="67"/>
  <c r="J13" i="67"/>
  <c r="J12" i="67"/>
  <c r="J11" i="67"/>
  <c r="K24" i="66"/>
  <c r="K23" i="66"/>
  <c r="K22" i="66"/>
  <c r="K21" i="66"/>
  <c r="K20" i="66"/>
  <c r="K19" i="66"/>
  <c r="K17" i="66"/>
  <c r="K16" i="66"/>
  <c r="K15" i="66"/>
  <c r="K14" i="66"/>
  <c r="K13" i="66"/>
  <c r="K12" i="66"/>
  <c r="K11" i="66"/>
  <c r="K21" i="65"/>
  <c r="K20" i="65"/>
  <c r="K19" i="65"/>
  <c r="K18" i="65"/>
  <c r="K16" i="65"/>
  <c r="K15" i="65"/>
  <c r="K14" i="65"/>
  <c r="K13" i="65"/>
  <c r="K12" i="65"/>
  <c r="K11" i="65"/>
  <c r="N24" i="64"/>
  <c r="N23" i="64"/>
  <c r="N22" i="64"/>
  <c r="N20" i="64"/>
  <c r="N19" i="64"/>
  <c r="N18" i="64"/>
  <c r="N17" i="64"/>
  <c r="N16" i="64"/>
  <c r="N15" i="64"/>
  <c r="N14" i="64"/>
  <c r="N13" i="64"/>
  <c r="N12" i="64"/>
  <c r="N11" i="64"/>
  <c r="M121" i="63"/>
  <c r="M120" i="63"/>
  <c r="M119" i="63"/>
  <c r="M118" i="63"/>
  <c r="M117" i="63"/>
  <c r="M116" i="63"/>
  <c r="M115" i="63"/>
  <c r="M114" i="63"/>
  <c r="M113" i="63"/>
  <c r="M111" i="63"/>
  <c r="M110" i="63"/>
  <c r="M109" i="63"/>
  <c r="M108" i="63"/>
  <c r="M107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5" i="63"/>
  <c r="M34" i="63"/>
  <c r="M33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N243" i="62"/>
  <c r="N242" i="62"/>
  <c r="N241" i="62"/>
  <c r="N240" i="62"/>
  <c r="N239" i="62"/>
  <c r="N238" i="62"/>
  <c r="N237" i="62"/>
  <c r="N235" i="62"/>
  <c r="N234" i="62"/>
  <c r="N232" i="62"/>
  <c r="N231" i="62"/>
  <c r="N230" i="62"/>
  <c r="N229" i="62"/>
  <c r="N227" i="62"/>
  <c r="N226" i="62"/>
  <c r="N225" i="62"/>
  <c r="N224" i="62"/>
  <c r="N223" i="62"/>
  <c r="N222" i="62"/>
  <c r="N220" i="62"/>
  <c r="N219" i="62"/>
  <c r="N218" i="62"/>
  <c r="N217" i="62"/>
  <c r="N216" i="62"/>
  <c r="N215" i="62"/>
  <c r="N214" i="62"/>
  <c r="N213" i="62"/>
  <c r="N212" i="62"/>
  <c r="N211" i="62"/>
  <c r="N210" i="62"/>
  <c r="N209" i="62"/>
  <c r="N208" i="62"/>
  <c r="N206" i="62"/>
  <c r="N205" i="62"/>
  <c r="N204" i="62"/>
  <c r="N203" i="62"/>
  <c r="N202" i="62"/>
  <c r="N201" i="62"/>
  <c r="N200" i="62"/>
  <c r="N199" i="62"/>
  <c r="N198" i="62"/>
  <c r="N197" i="62"/>
  <c r="N196" i="62"/>
  <c r="N233" i="62"/>
  <c r="N195" i="62"/>
  <c r="N194" i="62"/>
  <c r="N193" i="62"/>
  <c r="N228" i="62"/>
  <c r="N192" i="62"/>
  <c r="N191" i="62"/>
  <c r="N190" i="62"/>
  <c r="N189" i="62"/>
  <c r="N188" i="62"/>
  <c r="N187" i="62"/>
  <c r="N221" i="62"/>
  <c r="N186" i="62"/>
  <c r="N185" i="62"/>
  <c r="N184" i="62"/>
  <c r="N183" i="62"/>
  <c r="N182" i="62"/>
  <c r="N181" i="62"/>
  <c r="N180" i="62"/>
  <c r="N178" i="62"/>
  <c r="N177" i="62"/>
  <c r="N176" i="62"/>
  <c r="N175" i="62"/>
  <c r="N174" i="62"/>
  <c r="N173" i="62"/>
  <c r="N172" i="62"/>
  <c r="N171" i="62"/>
  <c r="N170" i="62"/>
  <c r="N169" i="62"/>
  <c r="N168" i="62"/>
  <c r="N167" i="62"/>
  <c r="N166" i="62"/>
  <c r="N165" i="62"/>
  <c r="N164" i="62"/>
  <c r="N163" i="62"/>
  <c r="N162" i="62"/>
  <c r="N161" i="62"/>
  <c r="N160" i="62"/>
  <c r="N159" i="62"/>
  <c r="N158" i="62"/>
  <c r="N157" i="62"/>
  <c r="N156" i="62"/>
  <c r="N155" i="62"/>
  <c r="N154" i="62"/>
  <c r="N153" i="62"/>
  <c r="N152" i="62"/>
  <c r="N151" i="62"/>
  <c r="N150" i="62"/>
  <c r="N149" i="62"/>
  <c r="N148" i="62"/>
  <c r="N147" i="62"/>
  <c r="N146" i="62"/>
  <c r="N145" i="62"/>
  <c r="N144" i="62"/>
  <c r="N143" i="62"/>
  <c r="N142" i="62"/>
  <c r="N141" i="62"/>
  <c r="N140" i="62"/>
  <c r="N139" i="62"/>
  <c r="N138" i="62"/>
  <c r="N137" i="62"/>
  <c r="N136" i="62"/>
  <c r="N135" i="62"/>
  <c r="N134" i="62"/>
  <c r="N133" i="62"/>
  <c r="N132" i="62"/>
  <c r="N131" i="62"/>
  <c r="N130" i="62"/>
  <c r="N129" i="62"/>
  <c r="N128" i="62"/>
  <c r="N127" i="62"/>
  <c r="N126" i="62"/>
  <c r="N125" i="62"/>
  <c r="N124" i="62"/>
  <c r="N123" i="62"/>
  <c r="N122" i="62"/>
  <c r="N121" i="62"/>
  <c r="N120" i="62"/>
  <c r="N119" i="62"/>
  <c r="N118" i="62"/>
  <c r="N117" i="62"/>
  <c r="N116" i="62"/>
  <c r="N115" i="62"/>
  <c r="N114" i="62"/>
  <c r="N113" i="62"/>
  <c r="N112" i="62"/>
  <c r="N111" i="62"/>
  <c r="N110" i="62"/>
  <c r="N108" i="62"/>
  <c r="N107" i="62"/>
  <c r="N106" i="62"/>
  <c r="N105" i="62"/>
  <c r="N104" i="62"/>
  <c r="N103" i="62"/>
  <c r="N102" i="62"/>
  <c r="N101" i="62"/>
  <c r="N100" i="62"/>
  <c r="N99" i="62"/>
  <c r="N98" i="62"/>
  <c r="N97" i="62"/>
  <c r="N96" i="62"/>
  <c r="N95" i="62"/>
  <c r="N94" i="62"/>
  <c r="N93" i="62"/>
  <c r="N92" i="62"/>
  <c r="N91" i="62"/>
  <c r="N90" i="62"/>
  <c r="N89" i="62"/>
  <c r="N88" i="62"/>
  <c r="N87" i="62"/>
  <c r="N86" i="62"/>
  <c r="N85" i="62"/>
  <c r="N84" i="62"/>
  <c r="N83" i="62"/>
  <c r="N82" i="62"/>
  <c r="N81" i="62"/>
  <c r="N80" i="62"/>
  <c r="N79" i="62"/>
  <c r="N78" i="62"/>
  <c r="N77" i="62"/>
  <c r="N76" i="62"/>
  <c r="N75" i="62"/>
  <c r="N74" i="62"/>
  <c r="N73" i="62"/>
  <c r="N72" i="62"/>
  <c r="N71" i="62"/>
  <c r="N70" i="62"/>
  <c r="N69" i="62"/>
  <c r="N68" i="62"/>
  <c r="N67" i="62"/>
  <c r="N66" i="62"/>
  <c r="N65" i="62"/>
  <c r="N64" i="62"/>
  <c r="N63" i="62"/>
  <c r="N62" i="62"/>
  <c r="N61" i="62"/>
  <c r="N60" i="62"/>
  <c r="N59" i="62"/>
  <c r="N58" i="62"/>
  <c r="N57" i="62"/>
  <c r="N56" i="62"/>
  <c r="N55" i="62"/>
  <c r="N54" i="62"/>
  <c r="N53" i="62"/>
  <c r="N52" i="62"/>
  <c r="N51" i="62"/>
  <c r="N50" i="62"/>
  <c r="N49" i="62"/>
  <c r="N48" i="62"/>
  <c r="N47" i="62"/>
  <c r="N46" i="62"/>
  <c r="N44" i="62"/>
  <c r="N43" i="62"/>
  <c r="N42" i="62"/>
  <c r="N41" i="62"/>
  <c r="N40" i="62"/>
  <c r="N39" i="62"/>
  <c r="N38" i="62"/>
  <c r="N37" i="62"/>
  <c r="N36" i="62"/>
  <c r="N35" i="62"/>
  <c r="N34" i="62"/>
  <c r="N33" i="62"/>
  <c r="N32" i="62"/>
  <c r="N31" i="62"/>
  <c r="N30" i="62"/>
  <c r="N29" i="62"/>
  <c r="N28" i="62"/>
  <c r="N27" i="62"/>
  <c r="N26" i="62"/>
  <c r="N25" i="62"/>
  <c r="N24" i="62"/>
  <c r="N23" i="62"/>
  <c r="N22" i="62"/>
  <c r="N21" i="62"/>
  <c r="N20" i="62"/>
  <c r="N19" i="62"/>
  <c r="N18" i="62"/>
  <c r="N17" i="62"/>
  <c r="N16" i="62"/>
  <c r="N15" i="62"/>
  <c r="N14" i="62"/>
  <c r="N13" i="62"/>
  <c r="N12" i="62"/>
  <c r="N11" i="62"/>
  <c r="T390" i="61"/>
  <c r="T389" i="61"/>
  <c r="T388" i="61"/>
  <c r="T387" i="61"/>
  <c r="T386" i="61"/>
  <c r="T385" i="61"/>
  <c r="T384" i="61"/>
  <c r="T383" i="61"/>
  <c r="T382" i="61"/>
  <c r="T381" i="61"/>
  <c r="T380" i="61"/>
  <c r="T379" i="61"/>
  <c r="T378" i="61"/>
  <c r="T377" i="61"/>
  <c r="T376" i="61"/>
  <c r="T375" i="61"/>
  <c r="T374" i="61"/>
  <c r="T373" i="61"/>
  <c r="T372" i="61"/>
  <c r="T371" i="61"/>
  <c r="T370" i="61"/>
  <c r="T369" i="61"/>
  <c r="T368" i="61"/>
  <c r="T367" i="61"/>
  <c r="T366" i="61"/>
  <c r="T365" i="61"/>
  <c r="T364" i="61"/>
  <c r="T363" i="61"/>
  <c r="T362" i="61"/>
  <c r="T361" i="61"/>
  <c r="T360" i="61"/>
  <c r="T359" i="61"/>
  <c r="T358" i="61"/>
  <c r="T357" i="61"/>
  <c r="T356" i="61"/>
  <c r="T355" i="61"/>
  <c r="T354" i="61"/>
  <c r="T353" i="61"/>
  <c r="T352" i="61"/>
  <c r="T351" i="61"/>
  <c r="T350" i="61"/>
  <c r="T349" i="61"/>
  <c r="T348" i="61"/>
  <c r="T347" i="61"/>
  <c r="T346" i="61"/>
  <c r="T345" i="61"/>
  <c r="T344" i="61"/>
  <c r="T343" i="61"/>
  <c r="T342" i="61"/>
  <c r="T341" i="61"/>
  <c r="T340" i="61"/>
  <c r="T339" i="61"/>
  <c r="T338" i="61"/>
  <c r="T337" i="61"/>
  <c r="T336" i="61"/>
  <c r="T335" i="61"/>
  <c r="T334" i="61"/>
  <c r="T333" i="61"/>
  <c r="T332" i="61"/>
  <c r="T331" i="61"/>
  <c r="T330" i="61"/>
  <c r="T329" i="61"/>
  <c r="T328" i="61"/>
  <c r="T327" i="61"/>
  <c r="T326" i="61"/>
  <c r="T325" i="61"/>
  <c r="T324" i="61"/>
  <c r="T323" i="61"/>
  <c r="T322" i="61"/>
  <c r="T321" i="61"/>
  <c r="T320" i="61"/>
  <c r="T319" i="61"/>
  <c r="T318" i="61"/>
  <c r="T317" i="61"/>
  <c r="T316" i="61"/>
  <c r="T315" i="61"/>
  <c r="T314" i="61"/>
  <c r="T313" i="61"/>
  <c r="T312" i="61"/>
  <c r="T311" i="61"/>
  <c r="T310" i="61"/>
  <c r="T309" i="61"/>
  <c r="T308" i="61"/>
  <c r="T307" i="61"/>
  <c r="T306" i="61"/>
  <c r="T305" i="61"/>
  <c r="T304" i="61"/>
  <c r="T303" i="61"/>
  <c r="T302" i="61"/>
  <c r="T301" i="61"/>
  <c r="T300" i="61"/>
  <c r="T299" i="61"/>
  <c r="T298" i="61"/>
  <c r="T297" i="61"/>
  <c r="T296" i="61"/>
  <c r="T295" i="61"/>
  <c r="T294" i="61"/>
  <c r="T293" i="61"/>
  <c r="T292" i="61"/>
  <c r="T291" i="61"/>
  <c r="T290" i="61"/>
  <c r="T289" i="61"/>
  <c r="T288" i="61"/>
  <c r="T287" i="61"/>
  <c r="T286" i="61"/>
  <c r="T285" i="61"/>
  <c r="T284" i="61"/>
  <c r="T283" i="61"/>
  <c r="T282" i="61"/>
  <c r="T281" i="61"/>
  <c r="T280" i="61"/>
  <c r="T279" i="61"/>
  <c r="T278" i="61"/>
  <c r="T276" i="61"/>
  <c r="T275" i="61"/>
  <c r="T274" i="61"/>
  <c r="T273" i="61"/>
  <c r="T272" i="61"/>
  <c r="T271" i="61"/>
  <c r="T270" i="61"/>
  <c r="T269" i="61"/>
  <c r="T268" i="61"/>
  <c r="T267" i="61"/>
  <c r="T266" i="61"/>
  <c r="T265" i="61"/>
  <c r="T264" i="61"/>
  <c r="T263" i="61"/>
  <c r="T262" i="61"/>
  <c r="T261" i="61"/>
  <c r="T259" i="61"/>
  <c r="T258" i="61"/>
  <c r="T257" i="61"/>
  <c r="T256" i="61"/>
  <c r="T255" i="61"/>
  <c r="T254" i="61"/>
  <c r="T253" i="61"/>
  <c r="T252" i="61"/>
  <c r="T251" i="61"/>
  <c r="T249" i="61"/>
  <c r="T248" i="61"/>
  <c r="T247" i="61"/>
  <c r="T246" i="61"/>
  <c r="T245" i="61"/>
  <c r="T244" i="61"/>
  <c r="T243" i="61"/>
  <c r="T242" i="61"/>
  <c r="T241" i="61"/>
  <c r="T240" i="61"/>
  <c r="T239" i="61"/>
  <c r="T238" i="61"/>
  <c r="T237" i="61"/>
  <c r="T236" i="61"/>
  <c r="T235" i="61"/>
  <c r="T234" i="61"/>
  <c r="T233" i="61"/>
  <c r="T232" i="61"/>
  <c r="T231" i="61"/>
  <c r="T230" i="61"/>
  <c r="T229" i="61"/>
  <c r="T228" i="61"/>
  <c r="T227" i="61"/>
  <c r="T226" i="61"/>
  <c r="T225" i="61"/>
  <c r="T224" i="61"/>
  <c r="T223" i="61"/>
  <c r="T222" i="61"/>
  <c r="T221" i="61"/>
  <c r="T220" i="61"/>
  <c r="T219" i="61"/>
  <c r="T218" i="61"/>
  <c r="T217" i="61"/>
  <c r="T216" i="61"/>
  <c r="T215" i="61"/>
  <c r="T214" i="61"/>
  <c r="T213" i="61"/>
  <c r="T212" i="61"/>
  <c r="T211" i="61"/>
  <c r="T210" i="61"/>
  <c r="T209" i="61"/>
  <c r="T208" i="61"/>
  <c r="T207" i="61"/>
  <c r="T206" i="61"/>
  <c r="T205" i="61"/>
  <c r="T204" i="61"/>
  <c r="T203" i="61"/>
  <c r="T202" i="61"/>
  <c r="T201" i="61"/>
  <c r="T200" i="61"/>
  <c r="T199" i="61"/>
  <c r="T198" i="61"/>
  <c r="T197" i="61"/>
  <c r="T196" i="61"/>
  <c r="T195" i="61"/>
  <c r="T194" i="61"/>
  <c r="T193" i="61"/>
  <c r="T192" i="61"/>
  <c r="T191" i="61"/>
  <c r="T190" i="61"/>
  <c r="T189" i="61"/>
  <c r="T188" i="61"/>
  <c r="T187" i="61"/>
  <c r="T186" i="61"/>
  <c r="T185" i="61"/>
  <c r="T184" i="61"/>
  <c r="T183" i="61"/>
  <c r="T182" i="61"/>
  <c r="T181" i="61"/>
  <c r="T180" i="61"/>
  <c r="T179" i="61"/>
  <c r="T178" i="61"/>
  <c r="T177" i="61"/>
  <c r="T176" i="61"/>
  <c r="T175" i="61"/>
  <c r="T174" i="61"/>
  <c r="T173" i="61"/>
  <c r="T172" i="61"/>
  <c r="T171" i="61"/>
  <c r="T169" i="61"/>
  <c r="T168" i="61"/>
  <c r="T167" i="61"/>
  <c r="T166" i="61"/>
  <c r="T165" i="61"/>
  <c r="T164" i="61"/>
  <c r="T163" i="61"/>
  <c r="T162" i="61"/>
  <c r="T161" i="61"/>
  <c r="T160" i="61"/>
  <c r="T159" i="61"/>
  <c r="T158" i="61"/>
  <c r="T157" i="61"/>
  <c r="T156" i="61"/>
  <c r="T155" i="61"/>
  <c r="T154" i="61"/>
  <c r="T153" i="61"/>
  <c r="T152" i="61"/>
  <c r="T151" i="61"/>
  <c r="T150" i="61"/>
  <c r="T149" i="61"/>
  <c r="T148" i="61"/>
  <c r="T147" i="61"/>
  <c r="T146" i="61"/>
  <c r="T145" i="61"/>
  <c r="T144" i="61"/>
  <c r="T143" i="61"/>
  <c r="T142" i="61"/>
  <c r="T141" i="61"/>
  <c r="T140" i="61"/>
  <c r="T139" i="61"/>
  <c r="T138" i="61"/>
  <c r="T137" i="61"/>
  <c r="T136" i="61"/>
  <c r="T135" i="61"/>
  <c r="T134" i="61"/>
  <c r="T133" i="61"/>
  <c r="T132" i="61"/>
  <c r="T131" i="61"/>
  <c r="T130" i="61"/>
  <c r="T129" i="61"/>
  <c r="T128" i="61"/>
  <c r="T127" i="61"/>
  <c r="T126" i="61"/>
  <c r="T125" i="61"/>
  <c r="T124" i="61"/>
  <c r="T123" i="61"/>
  <c r="T122" i="61"/>
  <c r="T121" i="61"/>
  <c r="T120" i="61"/>
  <c r="T119" i="61"/>
  <c r="T118" i="61"/>
  <c r="T117" i="61"/>
  <c r="T116" i="61"/>
  <c r="T115" i="61"/>
  <c r="T114" i="61"/>
  <c r="T113" i="61"/>
  <c r="T112" i="61"/>
  <c r="T111" i="61"/>
  <c r="T110" i="61"/>
  <c r="T109" i="61"/>
  <c r="T108" i="61"/>
  <c r="T107" i="61"/>
  <c r="T106" i="61"/>
  <c r="T105" i="61"/>
  <c r="T104" i="61"/>
  <c r="T103" i="61"/>
  <c r="T102" i="61"/>
  <c r="T101" i="61"/>
  <c r="T100" i="61"/>
  <c r="T99" i="61"/>
  <c r="T98" i="61"/>
  <c r="T97" i="61"/>
  <c r="T96" i="61"/>
  <c r="T95" i="61"/>
  <c r="T94" i="61"/>
  <c r="T93" i="61"/>
  <c r="T92" i="61"/>
  <c r="T91" i="61"/>
  <c r="T90" i="61"/>
  <c r="T89" i="61"/>
  <c r="T88" i="61"/>
  <c r="T87" i="61"/>
  <c r="T86" i="61"/>
  <c r="T85" i="61"/>
  <c r="T84" i="61"/>
  <c r="T83" i="61"/>
  <c r="T82" i="61"/>
  <c r="T81" i="61"/>
  <c r="T80" i="61"/>
  <c r="T79" i="61"/>
  <c r="T78" i="61"/>
  <c r="T77" i="61"/>
  <c r="T76" i="61"/>
  <c r="T75" i="61"/>
  <c r="T74" i="61"/>
  <c r="T73" i="61"/>
  <c r="T72" i="61"/>
  <c r="T71" i="61"/>
  <c r="T70" i="61"/>
  <c r="T69" i="61"/>
  <c r="T68" i="61"/>
  <c r="T67" i="61"/>
  <c r="T66" i="61"/>
  <c r="T65" i="61"/>
  <c r="T64" i="61"/>
  <c r="T63" i="61"/>
  <c r="T62" i="61"/>
  <c r="T61" i="61"/>
  <c r="T60" i="61"/>
  <c r="T59" i="61"/>
  <c r="T58" i="61"/>
  <c r="T57" i="61"/>
  <c r="T56" i="61"/>
  <c r="T55" i="61"/>
  <c r="T54" i="61"/>
  <c r="T53" i="61"/>
  <c r="T52" i="61"/>
  <c r="T51" i="61"/>
  <c r="T50" i="61"/>
  <c r="T49" i="61"/>
  <c r="T48" i="61"/>
  <c r="T47" i="61"/>
  <c r="T46" i="61"/>
  <c r="T45" i="61"/>
  <c r="T44" i="61"/>
  <c r="T43" i="61"/>
  <c r="T42" i="61"/>
  <c r="T41" i="61"/>
  <c r="T40" i="61"/>
  <c r="T39" i="61"/>
  <c r="T38" i="61"/>
  <c r="T37" i="61"/>
  <c r="T36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Q67" i="59"/>
  <c r="Q66" i="59"/>
  <c r="Q64" i="59"/>
  <c r="Q63" i="59"/>
  <c r="Q62" i="59"/>
  <c r="Q60" i="59"/>
  <c r="Q59" i="59"/>
  <c r="Q58" i="59"/>
  <c r="Q56" i="59"/>
  <c r="Q55" i="59"/>
  <c r="Q54" i="59"/>
  <c r="Q53" i="59"/>
  <c r="Q52" i="59"/>
  <c r="Q51" i="59"/>
  <c r="Q50" i="59"/>
  <c r="Q49" i="59"/>
  <c r="Q48" i="59"/>
  <c r="Q47" i="59"/>
  <c r="Q46" i="59"/>
  <c r="Q45" i="59"/>
  <c r="Q44" i="59"/>
  <c r="Q43" i="59"/>
  <c r="Q42" i="59"/>
  <c r="Q41" i="59"/>
  <c r="Q40" i="59"/>
  <c r="Q39" i="59"/>
  <c r="Q37" i="59"/>
  <c r="Q36" i="59"/>
  <c r="Q35" i="59"/>
  <c r="Q34" i="59"/>
  <c r="Q33" i="59"/>
  <c r="Q32" i="59"/>
  <c r="Q31" i="59"/>
  <c r="Q30" i="59"/>
  <c r="Q29" i="59"/>
  <c r="Q28" i="59"/>
  <c r="Q27" i="59"/>
  <c r="Q25" i="59"/>
  <c r="Q24" i="59"/>
  <c r="Q23" i="59"/>
  <c r="Q22" i="59"/>
  <c r="Q21" i="59"/>
  <c r="Q20" i="59"/>
  <c r="Q19" i="59"/>
  <c r="Q18" i="59"/>
  <c r="Q17" i="59"/>
  <c r="Q16" i="59"/>
  <c r="Q15" i="59"/>
  <c r="Q14" i="59"/>
  <c r="Q13" i="59"/>
  <c r="Q12" i="59"/>
  <c r="Q11" i="59"/>
  <c r="J25" i="58" l="1"/>
  <c r="J12" i="58"/>
  <c r="C27" i="88"/>
  <c r="C26" i="88"/>
  <c r="C18" i="88"/>
  <c r="C17" i="88"/>
  <c r="C16" i="88"/>
  <c r="C15" i="88"/>
  <c r="C23" i="88" l="1"/>
  <c r="C12" i="88"/>
  <c r="J11" i="58"/>
  <c r="J10" i="58" l="1"/>
  <c r="K11" i="58" s="1"/>
  <c r="K68" i="58" l="1"/>
  <c r="K65" i="58"/>
  <c r="K62" i="58"/>
  <c r="K59" i="58"/>
  <c r="K56" i="58"/>
  <c r="K53" i="58"/>
  <c r="K50" i="58"/>
  <c r="K47" i="58"/>
  <c r="K44" i="58"/>
  <c r="K41" i="58"/>
  <c r="K38" i="58"/>
  <c r="K35" i="58"/>
  <c r="K32" i="58"/>
  <c r="K29" i="58"/>
  <c r="K26" i="58"/>
  <c r="K23" i="58"/>
  <c r="K20" i="58"/>
  <c r="K17" i="58"/>
  <c r="K14" i="58"/>
  <c r="K67" i="58"/>
  <c r="K63" i="58"/>
  <c r="K58" i="58"/>
  <c r="K54" i="58"/>
  <c r="K49" i="58"/>
  <c r="K45" i="58"/>
  <c r="K40" i="58"/>
  <c r="K36" i="58"/>
  <c r="K31" i="58"/>
  <c r="K27" i="58"/>
  <c r="K22" i="58"/>
  <c r="K18" i="58"/>
  <c r="K13" i="58"/>
  <c r="K69" i="58"/>
  <c r="K60" i="58"/>
  <c r="K51" i="58"/>
  <c r="K42" i="58"/>
  <c r="K33" i="58"/>
  <c r="K15" i="58"/>
  <c r="K55" i="58"/>
  <c r="K37" i="58"/>
  <c r="K19" i="58"/>
  <c r="K61" i="58"/>
  <c r="K52" i="58"/>
  <c r="K34" i="58"/>
  <c r="K16" i="58"/>
  <c r="K66" i="58"/>
  <c r="K57" i="58"/>
  <c r="K48" i="58"/>
  <c r="K39" i="58"/>
  <c r="K30" i="58"/>
  <c r="K21" i="58"/>
  <c r="K64" i="58"/>
  <c r="K46" i="58"/>
  <c r="K28" i="58"/>
  <c r="K10" i="58"/>
  <c r="K70" i="58"/>
  <c r="K43" i="58"/>
  <c r="K12" i="58"/>
  <c r="K25" i="58"/>
  <c r="C11" i="88"/>
  <c r="C10" i="88" l="1"/>
  <c r="C42" i="88" s="1"/>
  <c r="K10" i="81" l="1"/>
  <c r="K11" i="81"/>
  <c r="K13" i="81"/>
  <c r="K12" i="81"/>
  <c r="L18" i="74"/>
  <c r="L19" i="74"/>
  <c r="L17" i="74"/>
  <c r="M14" i="72"/>
  <c r="M43" i="72"/>
  <c r="M82" i="72"/>
  <c r="M44" i="72"/>
  <c r="M50" i="72"/>
  <c r="M53" i="72"/>
  <c r="M56" i="72"/>
  <c r="M59" i="72"/>
  <c r="M62" i="72"/>
  <c r="M65" i="72"/>
  <c r="M68" i="72"/>
  <c r="M71" i="72"/>
  <c r="M77" i="72"/>
  <c r="M80" i="72"/>
  <c r="M83" i="72"/>
  <c r="M86" i="72"/>
  <c r="M45" i="72"/>
  <c r="M48" i="72"/>
  <c r="M51" i="72"/>
  <c r="M54" i="72"/>
  <c r="M57" i="72"/>
  <c r="M60" i="72"/>
  <c r="M63" i="72"/>
  <c r="M66" i="72"/>
  <c r="M69" i="72"/>
  <c r="M72" i="72"/>
  <c r="M75" i="72"/>
  <c r="M78" i="72"/>
  <c r="M81" i="72"/>
  <c r="M84" i="72"/>
  <c r="M87" i="72"/>
  <c r="M90" i="72"/>
  <c r="M46" i="72"/>
  <c r="M49" i="72"/>
  <c r="M52" i="72"/>
  <c r="M55" i="72"/>
  <c r="M58" i="72"/>
  <c r="M61" i="72"/>
  <c r="M64" i="72"/>
  <c r="M67" i="72"/>
  <c r="M70" i="72"/>
  <c r="M73" i="72"/>
  <c r="M76" i="72"/>
  <c r="M79" i="72"/>
  <c r="M85" i="72"/>
  <c r="M88" i="72"/>
  <c r="M47" i="72"/>
  <c r="M74" i="72"/>
  <c r="M89" i="72"/>
  <c r="O236" i="62"/>
  <c r="D37" i="88"/>
  <c r="P11" i="93"/>
  <c r="I50" i="80"/>
  <c r="I47" i="80"/>
  <c r="I43" i="80"/>
  <c r="I40" i="80"/>
  <c r="I37" i="80"/>
  <c r="I34" i="80"/>
  <c r="I31" i="80"/>
  <c r="I28" i="80"/>
  <c r="I25" i="80"/>
  <c r="I22" i="80"/>
  <c r="I19" i="80"/>
  <c r="I16" i="80"/>
  <c r="I13" i="80"/>
  <c r="I10" i="80"/>
  <c r="O20" i="79"/>
  <c r="O17" i="79"/>
  <c r="O14" i="79"/>
  <c r="O11" i="79"/>
  <c r="R399" i="78"/>
  <c r="R396" i="78"/>
  <c r="R393" i="78"/>
  <c r="R390" i="78"/>
  <c r="R387" i="78"/>
  <c r="R384" i="78"/>
  <c r="R381" i="78"/>
  <c r="R378" i="78"/>
  <c r="R375" i="78"/>
  <c r="R372" i="78"/>
  <c r="R369" i="78"/>
  <c r="R366" i="78"/>
  <c r="R363" i="78"/>
  <c r="R360" i="78"/>
  <c r="R357" i="78"/>
  <c r="R354" i="78"/>
  <c r="R351" i="78"/>
  <c r="R348" i="78"/>
  <c r="R345" i="78"/>
  <c r="R342" i="78"/>
  <c r="R339" i="78"/>
  <c r="R336" i="78"/>
  <c r="R333" i="78"/>
  <c r="R330" i="78"/>
  <c r="R327" i="78"/>
  <c r="R324" i="78"/>
  <c r="R321" i="78"/>
  <c r="R318" i="78"/>
  <c r="R315" i="78"/>
  <c r="R312" i="78"/>
  <c r="R309" i="78"/>
  <c r="R306" i="78"/>
  <c r="R303" i="78"/>
  <c r="R300" i="78"/>
  <c r="R297" i="78"/>
  <c r="R294" i="78"/>
  <c r="R291" i="78"/>
  <c r="R288" i="78"/>
  <c r="R285" i="78"/>
  <c r="R282" i="78"/>
  <c r="R279" i="78"/>
  <c r="R276" i="78"/>
  <c r="R273" i="78"/>
  <c r="R270" i="78"/>
  <c r="R267" i="78"/>
  <c r="R264" i="78"/>
  <c r="R255" i="78"/>
  <c r="R254" i="78"/>
  <c r="R251" i="78"/>
  <c r="R248" i="78"/>
  <c r="R245" i="78"/>
  <c r="R242" i="78"/>
  <c r="R239" i="78"/>
  <c r="R236" i="78"/>
  <c r="R233" i="78"/>
  <c r="R230" i="78"/>
  <c r="R227" i="78"/>
  <c r="R224" i="78"/>
  <c r="R221" i="78"/>
  <c r="I52" i="80"/>
  <c r="I45" i="80"/>
  <c r="I33" i="80"/>
  <c r="I26" i="80"/>
  <c r="I15" i="80"/>
  <c r="O21" i="79"/>
  <c r="O10" i="79"/>
  <c r="R394" i="78"/>
  <c r="R383" i="78"/>
  <c r="R376" i="78"/>
  <c r="R365" i="78"/>
  <c r="R358" i="78"/>
  <c r="R347" i="78"/>
  <c r="R340" i="78"/>
  <c r="R329" i="78"/>
  <c r="R322" i="78"/>
  <c r="R311" i="78"/>
  <c r="R304" i="78"/>
  <c r="R293" i="78"/>
  <c r="R286" i="78"/>
  <c r="R275" i="78"/>
  <c r="R268" i="78"/>
  <c r="R253" i="78"/>
  <c r="R246" i="78"/>
  <c r="R235" i="78"/>
  <c r="R228" i="78"/>
  <c r="P10" i="93"/>
  <c r="I48" i="80"/>
  <c r="I36" i="80"/>
  <c r="I29" i="80"/>
  <c r="I18" i="80"/>
  <c r="I11" i="80"/>
  <c r="O13" i="79"/>
  <c r="R397" i="78"/>
  <c r="R386" i="78"/>
  <c r="R379" i="78"/>
  <c r="R368" i="78"/>
  <c r="R361" i="78"/>
  <c r="R350" i="78"/>
  <c r="R343" i="78"/>
  <c r="R332" i="78"/>
  <c r="R325" i="78"/>
  <c r="R314" i="78"/>
  <c r="R307" i="78"/>
  <c r="R296" i="78"/>
  <c r="R289" i="78"/>
  <c r="R278" i="78"/>
  <c r="R271" i="78"/>
  <c r="R249" i="78"/>
  <c r="R238" i="78"/>
  <c r="R231" i="78"/>
  <c r="R220" i="78"/>
  <c r="R217" i="78"/>
  <c r="R214" i="78"/>
  <c r="R211" i="78"/>
  <c r="R208" i="78"/>
  <c r="R205" i="78"/>
  <c r="R202" i="78"/>
  <c r="R199" i="78"/>
  <c r="R196" i="78"/>
  <c r="R193" i="78"/>
  <c r="R190" i="78"/>
  <c r="R187" i="78"/>
  <c r="R184" i="78"/>
  <c r="R181" i="78"/>
  <c r="R178" i="78"/>
  <c r="R175" i="78"/>
  <c r="R172" i="78"/>
  <c r="R169" i="78"/>
  <c r="R166" i="78"/>
  <c r="R163" i="78"/>
  <c r="R160" i="78"/>
  <c r="R157" i="78"/>
  <c r="R154" i="78"/>
  <c r="R151" i="78"/>
  <c r="R148" i="78"/>
  <c r="R145" i="78"/>
  <c r="R142" i="78"/>
  <c r="R139" i="78"/>
  <c r="R136" i="78"/>
  <c r="R133" i="78"/>
  <c r="R261" i="78"/>
  <c r="R128" i="78"/>
  <c r="R125" i="78"/>
  <c r="R122" i="78"/>
  <c r="R259" i="78"/>
  <c r="R120" i="78"/>
  <c r="R117" i="78"/>
  <c r="R114" i="78"/>
  <c r="R111" i="78"/>
  <c r="R108" i="78"/>
  <c r="R105" i="78"/>
  <c r="R102" i="78"/>
  <c r="R99" i="78"/>
  <c r="R96" i="78"/>
  <c r="R93" i="78"/>
  <c r="R90" i="78"/>
  <c r="R87" i="78"/>
  <c r="R84" i="78"/>
  <c r="R81" i="78"/>
  <c r="R78" i="78"/>
  <c r="R75" i="78"/>
  <c r="R72" i="78"/>
  <c r="R69" i="78"/>
  <c r="R66" i="78"/>
  <c r="R63" i="78"/>
  <c r="R60" i="78"/>
  <c r="R57" i="78"/>
  <c r="I51" i="80"/>
  <c r="I38" i="80"/>
  <c r="I21" i="80"/>
  <c r="I17" i="80"/>
  <c r="R400" i="78"/>
  <c r="R388" i="78"/>
  <c r="R371" i="78"/>
  <c r="R367" i="78"/>
  <c r="R346" i="78"/>
  <c r="R334" i="78"/>
  <c r="R317" i="78"/>
  <c r="R313" i="78"/>
  <c r="R292" i="78"/>
  <c r="R280" i="78"/>
  <c r="R263" i="78"/>
  <c r="R252" i="78"/>
  <c r="R240" i="78"/>
  <c r="R223" i="78"/>
  <c r="R219" i="78"/>
  <c r="R212" i="78"/>
  <c r="R201" i="78"/>
  <c r="R194" i="78"/>
  <c r="R183" i="78"/>
  <c r="R176" i="78"/>
  <c r="R165" i="78"/>
  <c r="R158" i="78"/>
  <c r="R147" i="78"/>
  <c r="R140" i="78"/>
  <c r="R130" i="78"/>
  <c r="R123" i="78"/>
  <c r="R116" i="78"/>
  <c r="R109" i="78"/>
  <c r="R98" i="78"/>
  <c r="R91" i="78"/>
  <c r="R80" i="78"/>
  <c r="R73" i="78"/>
  <c r="R62" i="78"/>
  <c r="R55" i="78"/>
  <c r="R52" i="78"/>
  <c r="R49" i="78"/>
  <c r="R46" i="78"/>
  <c r="R43" i="78"/>
  <c r="R40" i="78"/>
  <c r="R36" i="78"/>
  <c r="R33" i="78"/>
  <c r="R30" i="78"/>
  <c r="R27" i="78"/>
  <c r="R24" i="78"/>
  <c r="R21" i="78"/>
  <c r="R18" i="78"/>
  <c r="R12" i="78"/>
  <c r="K1000" i="76"/>
  <c r="K997" i="76"/>
  <c r="K994" i="76"/>
  <c r="K991" i="76"/>
  <c r="K988" i="76"/>
  <c r="K985" i="76"/>
  <c r="K982" i="76"/>
  <c r="K979" i="76"/>
  <c r="K976" i="76"/>
  <c r="K973" i="76"/>
  <c r="K970" i="76"/>
  <c r="K967" i="76"/>
  <c r="K964" i="76"/>
  <c r="K961" i="76"/>
  <c r="K958" i="76"/>
  <c r="K955" i="76"/>
  <c r="K952" i="76"/>
  <c r="K949" i="76"/>
  <c r="K946" i="76"/>
  <c r="K943" i="76"/>
  <c r="K940" i="76"/>
  <c r="K937" i="76"/>
  <c r="K934" i="76"/>
  <c r="K931" i="76"/>
  <c r="K928" i="76"/>
  <c r="K925" i="76"/>
  <c r="K922" i="76"/>
  <c r="K919" i="76"/>
  <c r="K916" i="76"/>
  <c r="K913" i="76"/>
  <c r="K910" i="76"/>
  <c r="K907" i="76"/>
  <c r="K904" i="76"/>
  <c r="K901" i="76"/>
  <c r="K898" i="76"/>
  <c r="K894" i="76"/>
  <c r="K891" i="76"/>
  <c r="K888" i="76"/>
  <c r="K885" i="76"/>
  <c r="K882" i="76"/>
  <c r="K879" i="76"/>
  <c r="K876" i="76"/>
  <c r="K873" i="76"/>
  <c r="K870" i="76"/>
  <c r="K867" i="76"/>
  <c r="K864" i="76"/>
  <c r="K861" i="76"/>
  <c r="K858" i="76"/>
  <c r="K855" i="76"/>
  <c r="K852" i="76"/>
  <c r="K849" i="76"/>
  <c r="K846" i="76"/>
  <c r="K843" i="76"/>
  <c r="K840" i="76"/>
  <c r="K837" i="76"/>
  <c r="K834" i="76"/>
  <c r="K831" i="76"/>
  <c r="K828" i="76"/>
  <c r="K825" i="76"/>
  <c r="K822" i="76"/>
  <c r="K819" i="76"/>
  <c r="K816" i="76"/>
  <c r="K813" i="76"/>
  <c r="K810" i="76"/>
  <c r="K807" i="76"/>
  <c r="K804" i="76"/>
  <c r="K801" i="76"/>
  <c r="K798" i="76"/>
  <c r="K795" i="76"/>
  <c r="K792" i="76"/>
  <c r="K789" i="76"/>
  <c r="K786" i="76"/>
  <c r="K783" i="76"/>
  <c r="K780" i="76"/>
  <c r="K777" i="76"/>
  <c r="K774" i="76"/>
  <c r="K771" i="76"/>
  <c r="K768" i="76"/>
  <c r="K765" i="76"/>
  <c r="K762" i="76"/>
  <c r="K759" i="76"/>
  <c r="K756" i="76"/>
  <c r="K753" i="76"/>
  <c r="K750" i="76"/>
  <c r="K747" i="76"/>
  <c r="K744" i="76"/>
  <c r="K741" i="76"/>
  <c r="K738" i="76"/>
  <c r="K735" i="76"/>
  <c r="K732" i="76"/>
  <c r="K729" i="76"/>
  <c r="K726" i="76"/>
  <c r="K723" i="76"/>
  <c r="K720" i="76"/>
  <c r="K717" i="76"/>
  <c r="K714" i="76"/>
  <c r="K711" i="76"/>
  <c r="K708" i="76"/>
  <c r="K705" i="76"/>
  <c r="K702" i="76"/>
  <c r="K699" i="76"/>
  <c r="K696" i="76"/>
  <c r="K693" i="76"/>
  <c r="K690" i="76"/>
  <c r="K687" i="76"/>
  <c r="K684" i="76"/>
  <c r="K681" i="76"/>
  <c r="K678" i="76"/>
  <c r="K675" i="76"/>
  <c r="K672" i="76"/>
  <c r="K669" i="76"/>
  <c r="K666" i="76"/>
  <c r="K663" i="76"/>
  <c r="I46" i="80"/>
  <c r="I41" i="80"/>
  <c r="I32" i="80"/>
  <c r="I14" i="80"/>
  <c r="O15" i="79"/>
  <c r="R392" i="78"/>
  <c r="R353" i="78"/>
  <c r="R349" i="78"/>
  <c r="R344" i="78"/>
  <c r="R331" i="78"/>
  <c r="R287" i="78"/>
  <c r="R283" i="78"/>
  <c r="R274" i="78"/>
  <c r="R244" i="78"/>
  <c r="R218" i="78"/>
  <c r="R210" i="78"/>
  <c r="R203" i="78"/>
  <c r="R195" i="78"/>
  <c r="R191" i="78"/>
  <c r="R168" i="78"/>
  <c r="R164" i="78"/>
  <c r="R156" i="78"/>
  <c r="R149" i="78"/>
  <c r="R141" i="78"/>
  <c r="R137" i="78"/>
  <c r="R119" i="78"/>
  <c r="R115" i="78"/>
  <c r="R107" i="78"/>
  <c r="R100" i="78"/>
  <c r="R92" i="78"/>
  <c r="R88" i="78"/>
  <c r="R65" i="78"/>
  <c r="R61" i="78"/>
  <c r="R50" i="78"/>
  <c r="R39" i="78"/>
  <c r="R31" i="78"/>
  <c r="R20" i="78"/>
  <c r="R15" i="78"/>
  <c r="K998" i="76"/>
  <c r="K987" i="76"/>
  <c r="K980" i="76"/>
  <c r="K969" i="76"/>
  <c r="K962" i="76"/>
  <c r="K951" i="76"/>
  <c r="K944" i="76"/>
  <c r="K933" i="76"/>
  <c r="K926" i="76"/>
  <c r="K915" i="76"/>
  <c r="K908" i="76"/>
  <c r="K896" i="76"/>
  <c r="K889" i="76"/>
  <c r="K878" i="76"/>
  <c r="K871" i="76"/>
  <c r="K860" i="76"/>
  <c r="K853" i="76"/>
  <c r="K842" i="76"/>
  <c r="K835" i="76"/>
  <c r="K824" i="76"/>
  <c r="K817" i="76"/>
  <c r="K806" i="76"/>
  <c r="K799" i="76"/>
  <c r="K788" i="76"/>
  <c r="K781" i="76"/>
  <c r="K770" i="76"/>
  <c r="K763" i="76"/>
  <c r="K752" i="76"/>
  <c r="K745" i="76"/>
  <c r="K734" i="76"/>
  <c r="K727" i="76"/>
  <c r="K716" i="76"/>
  <c r="K709" i="76"/>
  <c r="K698" i="76"/>
  <c r="K691" i="76"/>
  <c r="K680" i="76"/>
  <c r="K673" i="76"/>
  <c r="K662" i="76"/>
  <c r="K659" i="76"/>
  <c r="K656" i="76"/>
  <c r="K653" i="76"/>
  <c r="K650" i="76"/>
  <c r="K647" i="76"/>
  <c r="K644" i="76"/>
  <c r="K641" i="76"/>
  <c r="K638" i="76"/>
  <c r="K635" i="76"/>
  <c r="K632" i="76"/>
  <c r="K629" i="76"/>
  <c r="K626" i="76"/>
  <c r="K623" i="76"/>
  <c r="K620" i="76"/>
  <c r="K617" i="76"/>
  <c r="K614" i="76"/>
  <c r="K611" i="76"/>
  <c r="K608" i="76"/>
  <c r="K605" i="76"/>
  <c r="K602" i="76"/>
  <c r="K599" i="76"/>
  <c r="K596" i="76"/>
  <c r="K593" i="76"/>
  <c r="K590" i="76"/>
  <c r="K587" i="76"/>
  <c r="K584" i="76"/>
  <c r="K581" i="76"/>
  <c r="K578" i="76"/>
  <c r="K575" i="76"/>
  <c r="K572" i="76"/>
  <c r="K569" i="76"/>
  <c r="K566" i="76"/>
  <c r="K563" i="76"/>
  <c r="K560" i="76"/>
  <c r="K557" i="76"/>
  <c r="K554" i="76"/>
  <c r="K551" i="76"/>
  <c r="K548" i="76"/>
  <c r="K545" i="76"/>
  <c r="K542" i="76"/>
  <c r="K539" i="76"/>
  <c r="K536" i="76"/>
  <c r="K533" i="76"/>
  <c r="K530" i="76"/>
  <c r="K527" i="76"/>
  <c r="K524" i="76"/>
  <c r="K521" i="76"/>
  <c r="K518" i="76"/>
  <c r="K515" i="76"/>
  <c r="K512" i="76"/>
  <c r="K509" i="76"/>
  <c r="K506" i="76"/>
  <c r="K503" i="76"/>
  <c r="K500" i="76"/>
  <c r="K497" i="76"/>
  <c r="K494" i="76"/>
  <c r="K491" i="76"/>
  <c r="K488" i="76"/>
  <c r="K485" i="76"/>
  <c r="K482" i="76"/>
  <c r="K479" i="76"/>
  <c r="K476" i="76"/>
  <c r="K473" i="76"/>
  <c r="K470" i="76"/>
  <c r="K467" i="76"/>
  <c r="K464" i="76"/>
  <c r="K461" i="76"/>
  <c r="K458" i="76"/>
  <c r="K455" i="76"/>
  <c r="K452" i="76"/>
  <c r="K449" i="76"/>
  <c r="K446" i="76"/>
  <c r="K443" i="76"/>
  <c r="K440" i="76"/>
  <c r="K437" i="76"/>
  <c r="K434" i="76"/>
  <c r="K431" i="76"/>
  <c r="K428" i="76"/>
  <c r="K425" i="76"/>
  <c r="K422" i="76"/>
  <c r="K419" i="76"/>
  <c r="K416" i="76"/>
  <c r="K413" i="76"/>
  <c r="K410" i="76"/>
  <c r="K407" i="76"/>
  <c r="K404" i="76"/>
  <c r="K401" i="76"/>
  <c r="K398" i="76"/>
  <c r="K395" i="76"/>
  <c r="K392" i="76"/>
  <c r="K389" i="76"/>
  <c r="K386" i="76"/>
  <c r="K383" i="76"/>
  <c r="K380" i="76"/>
  <c r="K377" i="76"/>
  <c r="K374" i="76"/>
  <c r="K371" i="76"/>
  <c r="K368" i="76"/>
  <c r="K365" i="76"/>
  <c r="K362" i="76"/>
  <c r="K359" i="76"/>
  <c r="K356" i="76"/>
  <c r="K353" i="76"/>
  <c r="K350" i="76"/>
  <c r="K347" i="76"/>
  <c r="K344" i="76"/>
  <c r="K341" i="76"/>
  <c r="K338" i="76"/>
  <c r="K335" i="76"/>
  <c r="K332" i="76"/>
  <c r="K329" i="76"/>
  <c r="K326" i="76"/>
  <c r="K323" i="76"/>
  <c r="K320" i="76"/>
  <c r="K317" i="76"/>
  <c r="K314" i="76"/>
  <c r="K311" i="76"/>
  <c r="K308" i="76"/>
  <c r="K305" i="76"/>
  <c r="K302" i="76"/>
  <c r="K299" i="76"/>
  <c r="K296" i="76"/>
  <c r="K293" i="76"/>
  <c r="K290" i="76"/>
  <c r="K287" i="76"/>
  <c r="K284" i="76"/>
  <c r="K281" i="76"/>
  <c r="K278" i="76"/>
  <c r="K275" i="76"/>
  <c r="K272" i="76"/>
  <c r="K269" i="76"/>
  <c r="K266" i="76"/>
  <c r="K263" i="76"/>
  <c r="K260" i="76"/>
  <c r="K257" i="76"/>
  <c r="K254" i="76"/>
  <c r="K251" i="76"/>
  <c r="K248" i="76"/>
  <c r="K245" i="76"/>
  <c r="K242" i="76"/>
  <c r="K239" i="76"/>
  <c r="K236" i="76"/>
  <c r="K233" i="76"/>
  <c r="K230" i="76"/>
  <c r="K227" i="76"/>
  <c r="K224" i="76"/>
  <c r="K221" i="76"/>
  <c r="K218" i="76"/>
  <c r="K215" i="76"/>
  <c r="K212" i="76"/>
  <c r="K209" i="76"/>
  <c r="K206" i="76"/>
  <c r="K203" i="76"/>
  <c r="K200" i="76"/>
  <c r="K197" i="76"/>
  <c r="K194" i="76"/>
  <c r="K191" i="76"/>
  <c r="K188" i="76"/>
  <c r="K185" i="76"/>
  <c r="K182" i="76"/>
  <c r="K179" i="76"/>
  <c r="K176" i="76"/>
  <c r="K173" i="76"/>
  <c r="K170" i="76"/>
  <c r="K167" i="76"/>
  <c r="K164" i="76"/>
  <c r="K161" i="76"/>
  <c r="K158" i="76"/>
  <c r="K155" i="76"/>
  <c r="K152" i="76"/>
  <c r="K149" i="76"/>
  <c r="K146" i="76"/>
  <c r="K143" i="76"/>
  <c r="K140" i="76"/>
  <c r="K137" i="76"/>
  <c r="K134" i="76"/>
  <c r="K131" i="76"/>
  <c r="K128" i="76"/>
  <c r="K125" i="76"/>
  <c r="K122" i="76"/>
  <c r="K119" i="76"/>
  <c r="K116" i="76"/>
  <c r="K113" i="76"/>
  <c r="K110" i="76"/>
  <c r="K107" i="76"/>
  <c r="K104" i="76"/>
  <c r="K101" i="76"/>
  <c r="K98" i="76"/>
  <c r="K95" i="76"/>
  <c r="K92" i="76"/>
  <c r="K89" i="76"/>
  <c r="K86" i="76"/>
  <c r="K83" i="76"/>
  <c r="K80" i="76"/>
  <c r="K77" i="76"/>
  <c r="K74" i="76"/>
  <c r="K71" i="76"/>
  <c r="K68" i="76"/>
  <c r="K65" i="76"/>
  <c r="K62" i="76"/>
  <c r="K59" i="76"/>
  <c r="K56" i="76"/>
  <c r="K53" i="76"/>
  <c r="K50" i="76"/>
  <c r="K47" i="76"/>
  <c r="K44" i="76"/>
  <c r="K41" i="76"/>
  <c r="K38" i="76"/>
  <c r="K35" i="76"/>
  <c r="K32" i="76"/>
  <c r="K29" i="76"/>
  <c r="K26" i="76"/>
  <c r="K22" i="76"/>
  <c r="K19" i="76"/>
  <c r="K16" i="76"/>
  <c r="K13" i="76"/>
  <c r="L11" i="75"/>
  <c r="L16" i="74"/>
  <c r="L13" i="74"/>
  <c r="I35" i="80"/>
  <c r="I30" i="80"/>
  <c r="O16" i="79"/>
  <c r="R328" i="78"/>
  <c r="R310" i="78"/>
  <c r="R298" i="78"/>
  <c r="R269" i="78"/>
  <c r="R265" i="78"/>
  <c r="R237" i="78"/>
  <c r="R215" i="78"/>
  <c r="R198" i="78"/>
  <c r="R189" i="78"/>
  <c r="R170" i="78"/>
  <c r="R161" i="78"/>
  <c r="R144" i="78"/>
  <c r="R135" i="78"/>
  <c r="R257" i="78"/>
  <c r="R112" i="78"/>
  <c r="R95" i="78"/>
  <c r="R86" i="78"/>
  <c r="R67" i="78"/>
  <c r="R58" i="78"/>
  <c r="R54" i="78"/>
  <c r="R34" i="78"/>
  <c r="R26" i="78"/>
  <c r="R13" i="78"/>
  <c r="R11" i="78"/>
  <c r="K983" i="76"/>
  <c r="K975" i="76"/>
  <c r="K956" i="76"/>
  <c r="K948" i="76"/>
  <c r="K929" i="76"/>
  <c r="K921" i="76"/>
  <c r="K902" i="76"/>
  <c r="K893" i="76"/>
  <c r="K874" i="76"/>
  <c r="K866" i="76"/>
  <c r="K847" i="76"/>
  <c r="K839" i="76"/>
  <c r="K820" i="76"/>
  <c r="K812" i="76"/>
  <c r="K793" i="76"/>
  <c r="K785" i="76"/>
  <c r="K766" i="76"/>
  <c r="K758" i="76"/>
  <c r="K739" i="76"/>
  <c r="K731" i="76"/>
  <c r="K712" i="76"/>
  <c r="K704" i="76"/>
  <c r="K685" i="76"/>
  <c r="K677" i="76"/>
  <c r="K658" i="76"/>
  <c r="K651" i="76"/>
  <c r="K640" i="76"/>
  <c r="K633" i="76"/>
  <c r="K622" i="76"/>
  <c r="K615" i="76"/>
  <c r="K604" i="76"/>
  <c r="K597" i="76"/>
  <c r="K586" i="76"/>
  <c r="K579" i="76"/>
  <c r="K568" i="76"/>
  <c r="K561" i="76"/>
  <c r="K550" i="76"/>
  <c r="K543" i="76"/>
  <c r="K532" i="76"/>
  <c r="K525" i="76"/>
  <c r="K514" i="76"/>
  <c r="K507" i="76"/>
  <c r="K496" i="76"/>
  <c r="K489" i="76"/>
  <c r="K478" i="76"/>
  <c r="K471" i="76"/>
  <c r="K460" i="76"/>
  <c r="K453" i="76"/>
  <c r="K442" i="76"/>
  <c r="K435" i="76"/>
  <c r="K424" i="76"/>
  <c r="K417" i="76"/>
  <c r="K406" i="76"/>
  <c r="K399" i="76"/>
  <c r="K388" i="76"/>
  <c r="K381" i="76"/>
  <c r="K370" i="76"/>
  <c r="K363" i="76"/>
  <c r="K352" i="76"/>
  <c r="K345" i="76"/>
  <c r="K334" i="76"/>
  <c r="K327" i="76"/>
  <c r="K316" i="76"/>
  <c r="K309" i="76"/>
  <c r="K298" i="76"/>
  <c r="K291" i="76"/>
  <c r="K280" i="76"/>
  <c r="K273" i="76"/>
  <c r="K262" i="76"/>
  <c r="K255" i="76"/>
  <c r="K244" i="76"/>
  <c r="K237" i="76"/>
  <c r="K226" i="76"/>
  <c r="K219" i="76"/>
  <c r="K208" i="76"/>
  <c r="K201" i="76"/>
  <c r="K190" i="76"/>
  <c r="K183" i="76"/>
  <c r="K172" i="76"/>
  <c r="K165" i="76"/>
  <c r="K154" i="76"/>
  <c r="K147" i="76"/>
  <c r="K136" i="76"/>
  <c r="K129" i="76"/>
  <c r="K118" i="76"/>
  <c r="K111" i="76"/>
  <c r="K100" i="76"/>
  <c r="K93" i="76"/>
  <c r="K82" i="76"/>
  <c r="K75" i="76"/>
  <c r="K64" i="76"/>
  <c r="K57" i="76"/>
  <c r="K46" i="76"/>
  <c r="K39" i="76"/>
  <c r="K28" i="76"/>
  <c r="K20" i="76"/>
  <c r="L11" i="74"/>
  <c r="I39" i="80"/>
  <c r="O19" i="79"/>
  <c r="R374" i="78"/>
  <c r="R370" i="78"/>
  <c r="R356" i="78"/>
  <c r="R352" i="78"/>
  <c r="R341" i="78"/>
  <c r="R337" i="78"/>
  <c r="R323" i="78"/>
  <c r="R319" i="78"/>
  <c r="R305" i="78"/>
  <c r="R301" i="78"/>
  <c r="R250" i="78"/>
  <c r="R241" i="78"/>
  <c r="R232" i="78"/>
  <c r="R206" i="78"/>
  <c r="R185" i="78"/>
  <c r="R177" i="78"/>
  <c r="R173" i="78"/>
  <c r="R152" i="78"/>
  <c r="R131" i="78"/>
  <c r="R124" i="78"/>
  <c r="R260" i="78"/>
  <c r="R103" i="78"/>
  <c r="R82" i="78"/>
  <c r="R74" i="78"/>
  <c r="R70" i="78"/>
  <c r="R42" i="78"/>
  <c r="R38" i="78"/>
  <c r="R29" i="78"/>
  <c r="R22" i="78"/>
  <c r="K990" i="76"/>
  <c r="K986" i="76"/>
  <c r="K978" i="76"/>
  <c r="K971" i="76"/>
  <c r="K963" i="76"/>
  <c r="K959" i="76"/>
  <c r="K936" i="76"/>
  <c r="K932" i="76"/>
  <c r="K924" i="76"/>
  <c r="K917" i="76"/>
  <c r="K909" i="76"/>
  <c r="K905" i="76"/>
  <c r="K881" i="76"/>
  <c r="K877" i="76"/>
  <c r="K869" i="76"/>
  <c r="K862" i="76"/>
  <c r="K854" i="76"/>
  <c r="K850" i="76"/>
  <c r="K827" i="76"/>
  <c r="K823" i="76"/>
  <c r="K815" i="76"/>
  <c r="K808" i="76"/>
  <c r="K800" i="76"/>
  <c r="K796" i="76"/>
  <c r="K773" i="76"/>
  <c r="K769" i="76"/>
  <c r="K761" i="76"/>
  <c r="K754" i="76"/>
  <c r="K746" i="76"/>
  <c r="K742" i="76"/>
  <c r="K719" i="76"/>
  <c r="K715" i="76"/>
  <c r="K707" i="76"/>
  <c r="K700" i="76"/>
  <c r="K692" i="76"/>
  <c r="K688" i="76"/>
  <c r="K665" i="76"/>
  <c r="K661" i="76"/>
  <c r="K654" i="76"/>
  <c r="K643" i="76"/>
  <c r="K636" i="76"/>
  <c r="K625" i="76"/>
  <c r="K618" i="76"/>
  <c r="K607" i="76"/>
  <c r="K600" i="76"/>
  <c r="K589" i="76"/>
  <c r="K582" i="76"/>
  <c r="K571" i="76"/>
  <c r="K564" i="76"/>
  <c r="K553" i="76"/>
  <c r="K546" i="76"/>
  <c r="K535" i="76"/>
  <c r="K528" i="76"/>
  <c r="K517" i="76"/>
  <c r="K510" i="76"/>
  <c r="K499" i="76"/>
  <c r="K492" i="76"/>
  <c r="K481" i="76"/>
  <c r="K474" i="76"/>
  <c r="K463" i="76"/>
  <c r="K456" i="76"/>
  <c r="K445" i="76"/>
  <c r="K438" i="76"/>
  <c r="K427" i="76"/>
  <c r="K420" i="76"/>
  <c r="K409" i="76"/>
  <c r="K402" i="76"/>
  <c r="K391" i="76"/>
  <c r="K384" i="76"/>
  <c r="K373" i="76"/>
  <c r="K366" i="76"/>
  <c r="K355" i="76"/>
  <c r="K348" i="76"/>
  <c r="K337" i="76"/>
  <c r="K330" i="76"/>
  <c r="K319" i="76"/>
  <c r="K312" i="76"/>
  <c r="K301" i="76"/>
  <c r="K294" i="76"/>
  <c r="K283" i="76"/>
  <c r="K276" i="76"/>
  <c r="K265" i="76"/>
  <c r="K258" i="76"/>
  <c r="K247" i="76"/>
  <c r="K240" i="76"/>
  <c r="K229" i="76"/>
  <c r="K222" i="76"/>
  <c r="K211" i="76"/>
  <c r="K204" i="76"/>
  <c r="K193" i="76"/>
  <c r="K186" i="76"/>
  <c r="K175" i="76"/>
  <c r="K168" i="76"/>
  <c r="K157" i="76"/>
  <c r="K150" i="76"/>
  <c r="K139" i="76"/>
  <c r="K132" i="76"/>
  <c r="K121" i="76"/>
  <c r="K114" i="76"/>
  <c r="K103" i="76"/>
  <c r="K96" i="76"/>
  <c r="K85" i="76"/>
  <c r="K78" i="76"/>
  <c r="K67" i="76"/>
  <c r="K60" i="76"/>
  <c r="K49" i="76"/>
  <c r="K42" i="76"/>
  <c r="K31" i="76"/>
  <c r="K23" i="76"/>
  <c r="K12" i="76"/>
  <c r="L14" i="74"/>
  <c r="O22" i="79"/>
  <c r="O12" i="79"/>
  <c r="R398" i="78"/>
  <c r="R389" i="78"/>
  <c r="R380" i="78"/>
  <c r="R308" i="78"/>
  <c r="R247" i="78"/>
  <c r="R213" i="78"/>
  <c r="R204" i="78"/>
  <c r="R167" i="78"/>
  <c r="R162" i="78"/>
  <c r="R153" i="78"/>
  <c r="R134" i="78"/>
  <c r="R79" i="78"/>
  <c r="R56" i="78"/>
  <c r="R44" i="78"/>
  <c r="R10" i="78"/>
  <c r="K993" i="76"/>
  <c r="K989" i="76"/>
  <c r="K984" i="76"/>
  <c r="K966" i="76"/>
  <c r="K957" i="76"/>
  <c r="K953" i="76"/>
  <c r="K927" i="76"/>
  <c r="K918" i="76"/>
  <c r="K900" i="76"/>
  <c r="K895" i="76"/>
  <c r="K883" i="76"/>
  <c r="K856" i="76"/>
  <c r="K851" i="76"/>
  <c r="K838" i="76"/>
  <c r="K830" i="76"/>
  <c r="K826" i="76"/>
  <c r="K821" i="76"/>
  <c r="K803" i="76"/>
  <c r="K794" i="76"/>
  <c r="K790" i="76"/>
  <c r="K764" i="76"/>
  <c r="K755" i="76"/>
  <c r="K737" i="76"/>
  <c r="K733" i="76"/>
  <c r="K721" i="76"/>
  <c r="K694" i="76"/>
  <c r="K689" i="76"/>
  <c r="K676" i="76"/>
  <c r="K668" i="76"/>
  <c r="K664" i="76"/>
  <c r="K655" i="76"/>
  <c r="K634" i="76"/>
  <c r="K630" i="76"/>
  <c r="K613" i="76"/>
  <c r="K601" i="76"/>
  <c r="K580" i="76"/>
  <c r="K576" i="76"/>
  <c r="K559" i="76"/>
  <c r="K547" i="76"/>
  <c r="K526" i="76"/>
  <c r="K522" i="76"/>
  <c r="K505" i="76"/>
  <c r="K493" i="76"/>
  <c r="K472" i="76"/>
  <c r="K468" i="76"/>
  <c r="K451" i="76"/>
  <c r="K439" i="76"/>
  <c r="K418" i="76"/>
  <c r="K414" i="76"/>
  <c r="K397" i="76"/>
  <c r="K385" i="76"/>
  <c r="K364" i="76"/>
  <c r="K360" i="76"/>
  <c r="K343" i="76"/>
  <c r="K331" i="76"/>
  <c r="K310" i="76"/>
  <c r="K306" i="76"/>
  <c r="K289" i="76"/>
  <c r="K277" i="76"/>
  <c r="K256" i="76"/>
  <c r="K252" i="76"/>
  <c r="K235" i="76"/>
  <c r="K223" i="76"/>
  <c r="K202" i="76"/>
  <c r="K198" i="76"/>
  <c r="K181" i="76"/>
  <c r="K169" i="76"/>
  <c r="K148" i="76"/>
  <c r="K144" i="76"/>
  <c r="K127" i="76"/>
  <c r="K115" i="76"/>
  <c r="K94" i="76"/>
  <c r="K90" i="76"/>
  <c r="K73" i="76"/>
  <c r="K61" i="76"/>
  <c r="K40" i="76"/>
  <c r="K36" i="76"/>
  <c r="K18" i="76"/>
  <c r="L15" i="74"/>
  <c r="P13" i="93"/>
  <c r="I49" i="80"/>
  <c r="R359" i="78"/>
  <c r="R272" i="78"/>
  <c r="R207" i="78"/>
  <c r="R188" i="78"/>
  <c r="R129" i="78"/>
  <c r="R110" i="78"/>
  <c r="R64" i="78"/>
  <c r="R32" i="78"/>
  <c r="R23" i="78"/>
  <c r="K992" i="76"/>
  <c r="K960" i="76"/>
  <c r="K935" i="76"/>
  <c r="K912" i="76"/>
  <c r="K899" i="76"/>
  <c r="K872" i="76"/>
  <c r="K863" i="76"/>
  <c r="K797" i="76"/>
  <c r="K772" i="76"/>
  <c r="K740" i="76"/>
  <c r="K736" i="76"/>
  <c r="K701" i="76"/>
  <c r="K679" i="76"/>
  <c r="K649" i="76"/>
  <c r="K616" i="76"/>
  <c r="K595" i="76"/>
  <c r="K562" i="76"/>
  <c r="K541" i="76"/>
  <c r="K508" i="76"/>
  <c r="K475" i="76"/>
  <c r="K454" i="76"/>
  <c r="K433" i="76"/>
  <c r="K396" i="76"/>
  <c r="K367" i="76"/>
  <c r="K346" i="76"/>
  <c r="K325" i="76"/>
  <c r="K292" i="76"/>
  <c r="K271" i="76"/>
  <c r="K238" i="76"/>
  <c r="K217" i="76"/>
  <c r="K180" i="76"/>
  <c r="K126" i="76"/>
  <c r="K97" i="76"/>
  <c r="K72" i="76"/>
  <c r="K55" i="76"/>
  <c r="K43" i="76"/>
  <c r="K21" i="76"/>
  <c r="R391" i="78"/>
  <c r="R266" i="78"/>
  <c r="R229" i="78"/>
  <c r="R192" i="78"/>
  <c r="R179" i="78"/>
  <c r="R155" i="78"/>
  <c r="R132" i="78"/>
  <c r="R77" i="78"/>
  <c r="K995" i="76"/>
  <c r="K968" i="76"/>
  <c r="K942" i="76"/>
  <c r="K920" i="76"/>
  <c r="K832" i="76"/>
  <c r="K779" i="76"/>
  <c r="K757" i="76"/>
  <c r="K670" i="76"/>
  <c r="K645" i="76"/>
  <c r="K624" i="76"/>
  <c r="K591" i="76"/>
  <c r="K574" i="76"/>
  <c r="K516" i="76"/>
  <c r="K483" i="76"/>
  <c r="K462" i="76"/>
  <c r="K441" i="76"/>
  <c r="K412" i="76"/>
  <c r="K375" i="76"/>
  <c r="K354" i="76"/>
  <c r="K333" i="76"/>
  <c r="K304" i="76"/>
  <c r="K267" i="76"/>
  <c r="K246" i="76"/>
  <c r="K225" i="76"/>
  <c r="K192" i="76"/>
  <c r="K142" i="76"/>
  <c r="K88" i="76"/>
  <c r="K63" i="76"/>
  <c r="K30" i="76"/>
  <c r="P12" i="93"/>
  <c r="R377" i="78"/>
  <c r="R362" i="78"/>
  <c r="R290" i="78"/>
  <c r="R159" i="78"/>
  <c r="R150" i="78"/>
  <c r="R118" i="78"/>
  <c r="R104" i="78"/>
  <c r="R53" i="78"/>
  <c r="R41" i="78"/>
  <c r="R17" i="78"/>
  <c r="R14" i="78"/>
  <c r="K972" i="76"/>
  <c r="K954" i="76"/>
  <c r="K938" i="76"/>
  <c r="K911" i="76"/>
  <c r="K884" i="76"/>
  <c r="K875" i="76"/>
  <c r="K844" i="76"/>
  <c r="K809" i="76"/>
  <c r="K791" i="76"/>
  <c r="K775" i="76"/>
  <c r="K748" i="76"/>
  <c r="K730" i="76"/>
  <c r="K722" i="76"/>
  <c r="K713" i="76"/>
  <c r="K686" i="76"/>
  <c r="K648" i="76"/>
  <c r="K631" i="76"/>
  <c r="K594" i="76"/>
  <c r="K577" i="76"/>
  <c r="K565" i="76"/>
  <c r="K540" i="76"/>
  <c r="K511" i="76"/>
  <c r="K486" i="76"/>
  <c r="K436" i="76"/>
  <c r="K382" i="76"/>
  <c r="K361" i="76"/>
  <c r="K349" i="76"/>
  <c r="K328" i="76"/>
  <c r="K307" i="76"/>
  <c r="K270" i="76"/>
  <c r="K241" i="76"/>
  <c r="K220" i="76"/>
  <c r="K187" i="76"/>
  <c r="K166" i="76"/>
  <c r="K145" i="76"/>
  <c r="K133" i="76"/>
  <c r="K112" i="76"/>
  <c r="K91" i="76"/>
  <c r="K54" i="76"/>
  <c r="I20" i="80"/>
  <c r="R385" i="78"/>
  <c r="R299" i="78"/>
  <c r="R209" i="78"/>
  <c r="R200" i="78"/>
  <c r="R258" i="78"/>
  <c r="R89" i="78"/>
  <c r="R76" i="78"/>
  <c r="R48" i="78"/>
  <c r="K941" i="76"/>
  <c r="K782" i="76"/>
  <c r="K760" i="76"/>
  <c r="K703" i="76"/>
  <c r="K660" i="76"/>
  <c r="K627" i="76"/>
  <c r="K610" i="76"/>
  <c r="K585" i="76"/>
  <c r="K552" i="76"/>
  <c r="K498" i="76"/>
  <c r="K448" i="76"/>
  <c r="K423" i="76"/>
  <c r="K394" i="76"/>
  <c r="K369" i="76"/>
  <c r="K357" i="76"/>
  <c r="K336" i="76"/>
  <c r="I27" i="80"/>
  <c r="I23" i="80"/>
  <c r="R364" i="78"/>
  <c r="R355" i="78"/>
  <c r="R338" i="78"/>
  <c r="R302" i="78"/>
  <c r="R226" i="78"/>
  <c r="R222" i="78"/>
  <c r="R180" i="78"/>
  <c r="R171" i="78"/>
  <c r="R143" i="78"/>
  <c r="R138" i="78"/>
  <c r="R126" i="78"/>
  <c r="R121" i="78"/>
  <c r="R106" i="78"/>
  <c r="R97" i="78"/>
  <c r="R83" i="78"/>
  <c r="R51" i="78"/>
  <c r="R47" i="78"/>
  <c r="R28" i="78"/>
  <c r="R19" i="78"/>
  <c r="K996" i="76"/>
  <c r="K974" i="76"/>
  <c r="K890" i="76"/>
  <c r="K886" i="76"/>
  <c r="K868" i="76"/>
  <c r="K859" i="76"/>
  <c r="K833" i="76"/>
  <c r="K811" i="76"/>
  <c r="K728" i="76"/>
  <c r="K724" i="76"/>
  <c r="K706" i="76"/>
  <c r="K697" i="76"/>
  <c r="K671" i="76"/>
  <c r="K646" i="76"/>
  <c r="K642" i="76"/>
  <c r="K621" i="76"/>
  <c r="K609" i="76"/>
  <c r="K592" i="76"/>
  <c r="K588" i="76"/>
  <c r="K567" i="76"/>
  <c r="K555" i="76"/>
  <c r="K538" i="76"/>
  <c r="K534" i="76"/>
  <c r="K513" i="76"/>
  <c r="K501" i="76"/>
  <c r="K484" i="76"/>
  <c r="K480" i="76"/>
  <c r="K459" i="76"/>
  <c r="K447" i="76"/>
  <c r="K430" i="76"/>
  <c r="K426" i="76"/>
  <c r="K405" i="76"/>
  <c r="K393" i="76"/>
  <c r="K376" i="76"/>
  <c r="K372" i="76"/>
  <c r="K351" i="76"/>
  <c r="K339" i="76"/>
  <c r="K322" i="76"/>
  <c r="K318" i="76"/>
  <c r="K297" i="76"/>
  <c r="K285" i="76"/>
  <c r="K268" i="76"/>
  <c r="K264" i="76"/>
  <c r="K243" i="76"/>
  <c r="K231" i="76"/>
  <c r="K214" i="76"/>
  <c r="K210" i="76"/>
  <c r="K189" i="76"/>
  <c r="K177" i="76"/>
  <c r="K160" i="76"/>
  <c r="K156" i="76"/>
  <c r="K135" i="76"/>
  <c r="K123" i="76"/>
  <c r="K106" i="76"/>
  <c r="K102" i="76"/>
  <c r="K81" i="76"/>
  <c r="K69" i="76"/>
  <c r="K52" i="76"/>
  <c r="K48" i="76"/>
  <c r="K27" i="76"/>
  <c r="K14" i="76"/>
  <c r="P10" i="92"/>
  <c r="I12" i="80"/>
  <c r="R277" i="78"/>
  <c r="R256" i="78"/>
  <c r="R216" i="78"/>
  <c r="R101" i="78"/>
  <c r="R59" i="78"/>
  <c r="K965" i="76"/>
  <c r="K947" i="76"/>
  <c r="K939" i="76"/>
  <c r="K930" i="76"/>
  <c r="K903" i="76"/>
  <c r="K845" i="76"/>
  <c r="K841" i="76"/>
  <c r="K829" i="76"/>
  <c r="K802" i="76"/>
  <c r="K784" i="76"/>
  <c r="K776" i="76"/>
  <c r="K767" i="76"/>
  <c r="K749" i="76"/>
  <c r="K710" i="76"/>
  <c r="K683" i="76"/>
  <c r="K667" i="76"/>
  <c r="K637" i="76"/>
  <c r="K612" i="76"/>
  <c r="K583" i="76"/>
  <c r="K558" i="76"/>
  <c r="K529" i="76"/>
  <c r="K504" i="76"/>
  <c r="K487" i="76"/>
  <c r="K450" i="76"/>
  <c r="K421" i="76"/>
  <c r="K400" i="76"/>
  <c r="K379" i="76"/>
  <c r="K342" i="76"/>
  <c r="K313" i="76"/>
  <c r="K288" i="76"/>
  <c r="K259" i="76"/>
  <c r="K234" i="76"/>
  <c r="K205" i="76"/>
  <c r="K184" i="76"/>
  <c r="K163" i="76"/>
  <c r="K151" i="76"/>
  <c r="K130" i="76"/>
  <c r="K109" i="76"/>
  <c r="K76" i="76"/>
  <c r="K17" i="76"/>
  <c r="I42" i="80"/>
  <c r="R382" i="78"/>
  <c r="R373" i="78"/>
  <c r="R326" i="78"/>
  <c r="R316" i="78"/>
  <c r="R281" i="78"/>
  <c r="R234" i="78"/>
  <c r="R225" i="78"/>
  <c r="R197" i="78"/>
  <c r="R174" i="78"/>
  <c r="R146" i="78"/>
  <c r="R68" i="78"/>
  <c r="K999" i="76"/>
  <c r="K977" i="76"/>
  <c r="K836" i="76"/>
  <c r="K814" i="76"/>
  <c r="K805" i="76"/>
  <c r="K674" i="76"/>
  <c r="K657" i="76"/>
  <c r="K628" i="76"/>
  <c r="K603" i="76"/>
  <c r="K570" i="76"/>
  <c r="K549" i="76"/>
  <c r="K537" i="76"/>
  <c r="K520" i="76"/>
  <c r="K495" i="76"/>
  <c r="K466" i="76"/>
  <c r="K429" i="76"/>
  <c r="K408" i="76"/>
  <c r="K387" i="76"/>
  <c r="K358" i="76"/>
  <c r="K321" i="76"/>
  <c r="K300" i="76"/>
  <c r="K279" i="76"/>
  <c r="K250" i="76"/>
  <c r="K213" i="76"/>
  <c r="K196" i="76"/>
  <c r="K171" i="76"/>
  <c r="K159" i="76"/>
  <c r="K138" i="76"/>
  <c r="K117" i="76"/>
  <c r="K105" i="76"/>
  <c r="K84" i="76"/>
  <c r="K51" i="76"/>
  <c r="K34" i="76"/>
  <c r="R395" i="78"/>
  <c r="R320" i="78"/>
  <c r="R295" i="78"/>
  <c r="R182" i="78"/>
  <c r="R113" i="78"/>
  <c r="R85" i="78"/>
  <c r="R45" i="78"/>
  <c r="R35" i="78"/>
  <c r="K981" i="76"/>
  <c r="K950" i="76"/>
  <c r="K906" i="76"/>
  <c r="K892" i="76"/>
  <c r="K880" i="76"/>
  <c r="K857" i="76"/>
  <c r="K848" i="76"/>
  <c r="K818" i="76"/>
  <c r="K787" i="76"/>
  <c r="K743" i="76"/>
  <c r="K718" i="76"/>
  <c r="K695" i="76"/>
  <c r="K682" i="76"/>
  <c r="K652" i="76"/>
  <c r="K619" i="76"/>
  <c r="K598" i="76"/>
  <c r="K544" i="76"/>
  <c r="K523" i="76"/>
  <c r="K490" i="76"/>
  <c r="K469" i="76"/>
  <c r="K457" i="76"/>
  <c r="K432" i="76"/>
  <c r="K415" i="76"/>
  <c r="K403" i="76"/>
  <c r="K378" i="76"/>
  <c r="K324" i="76"/>
  <c r="K295" i="76"/>
  <c r="K274" i="76"/>
  <c r="K253" i="76"/>
  <c r="K216" i="76"/>
  <c r="K199" i="76"/>
  <c r="K162" i="76"/>
  <c r="K108" i="76"/>
  <c r="K79" i="76"/>
  <c r="K58" i="76"/>
  <c r="K37" i="76"/>
  <c r="K25" i="76"/>
  <c r="L12" i="74"/>
  <c r="I24" i="80"/>
  <c r="O18" i="79"/>
  <c r="R335" i="78"/>
  <c r="R284" i="78"/>
  <c r="R243" i="78"/>
  <c r="R186" i="78"/>
  <c r="R127" i="78"/>
  <c r="R94" i="78"/>
  <c r="R71" i="78"/>
  <c r="R25" i="78"/>
  <c r="K945" i="76"/>
  <c r="K923" i="76"/>
  <c r="K914" i="76"/>
  <c r="K887" i="76"/>
  <c r="K865" i="76"/>
  <c r="K778" i="76"/>
  <c r="K751" i="76"/>
  <c r="K725" i="76"/>
  <c r="K639" i="76"/>
  <c r="K606" i="76"/>
  <c r="K573" i="76"/>
  <c r="K556" i="76"/>
  <c r="K531" i="76"/>
  <c r="K519" i="76"/>
  <c r="K502" i="76"/>
  <c r="K477" i="76"/>
  <c r="K465" i="76"/>
  <c r="K444" i="76"/>
  <c r="K411" i="76"/>
  <c r="K390" i="76"/>
  <c r="K340" i="76"/>
  <c r="K207" i="76"/>
  <c r="K174" i="76"/>
  <c r="K45" i="76"/>
  <c r="K11" i="76"/>
  <c r="K261" i="76"/>
  <c r="K228" i="76"/>
  <c r="K99" i="76"/>
  <c r="K66" i="76"/>
  <c r="K249" i="76"/>
  <c r="K232" i="76"/>
  <c r="K87" i="76"/>
  <c r="K70" i="76"/>
  <c r="K315" i="76"/>
  <c r="K282" i="76"/>
  <c r="K153" i="76"/>
  <c r="K120" i="76"/>
  <c r="K303" i="76"/>
  <c r="K286" i="76"/>
  <c r="K141" i="76"/>
  <c r="K124" i="76"/>
  <c r="K195" i="76"/>
  <c r="K178" i="76"/>
  <c r="K33" i="76"/>
  <c r="K15" i="76"/>
  <c r="M42" i="72"/>
  <c r="M39" i="72"/>
  <c r="M34" i="72"/>
  <c r="M31" i="72"/>
  <c r="M28" i="72"/>
  <c r="M25" i="72"/>
  <c r="M22" i="72"/>
  <c r="M19" i="72"/>
  <c r="M16" i="72"/>
  <c r="M13" i="72"/>
  <c r="M11" i="72"/>
  <c r="M37" i="72"/>
  <c r="M27" i="72"/>
  <c r="M20" i="72"/>
  <c r="M33" i="72"/>
  <c r="M38" i="72"/>
  <c r="M40" i="72"/>
  <c r="M30" i="72"/>
  <c r="M23" i="72"/>
  <c r="M26" i="72"/>
  <c r="M15" i="72"/>
  <c r="M35" i="72"/>
  <c r="M29" i="72"/>
  <c r="M18" i="72"/>
  <c r="M12" i="72"/>
  <c r="M32" i="72"/>
  <c r="M21" i="72"/>
  <c r="M41" i="72"/>
  <c r="M24" i="72"/>
  <c r="M17" i="72"/>
  <c r="S37" i="71"/>
  <c r="S34" i="71"/>
  <c r="S31" i="71"/>
  <c r="S28" i="71"/>
  <c r="S25" i="71"/>
  <c r="S19" i="71"/>
  <c r="S16" i="71"/>
  <c r="S13" i="71"/>
  <c r="P170" i="69"/>
  <c r="P167" i="69"/>
  <c r="P164" i="69"/>
  <c r="P160" i="69"/>
  <c r="P157" i="69"/>
  <c r="P154" i="69"/>
  <c r="P151" i="69"/>
  <c r="P148" i="69"/>
  <c r="P145" i="69"/>
  <c r="P142" i="69"/>
  <c r="P139" i="69"/>
  <c r="P136" i="69"/>
  <c r="P133" i="69"/>
  <c r="P130" i="69"/>
  <c r="P127" i="69"/>
  <c r="P124" i="69"/>
  <c r="P121" i="69"/>
  <c r="P118" i="69"/>
  <c r="P115" i="69"/>
  <c r="P112" i="69"/>
  <c r="P109" i="69"/>
  <c r="P106" i="69"/>
  <c r="P103" i="69"/>
  <c r="P100" i="69"/>
  <c r="P97" i="69"/>
  <c r="P94" i="69"/>
  <c r="P91" i="69"/>
  <c r="P88" i="69"/>
  <c r="P85" i="69"/>
  <c r="P82" i="69"/>
  <c r="P79" i="69"/>
  <c r="P76" i="69"/>
  <c r="P73" i="69"/>
  <c r="P70" i="69"/>
  <c r="P67" i="69"/>
  <c r="P64" i="69"/>
  <c r="P61" i="69"/>
  <c r="P58" i="69"/>
  <c r="P55" i="69"/>
  <c r="P52" i="69"/>
  <c r="P49" i="69"/>
  <c r="P46" i="69"/>
  <c r="P43" i="69"/>
  <c r="P40" i="69"/>
  <c r="P37" i="69"/>
  <c r="P34" i="69"/>
  <c r="P31" i="69"/>
  <c r="P28" i="69"/>
  <c r="P25" i="69"/>
  <c r="P22" i="69"/>
  <c r="P19" i="69"/>
  <c r="P16" i="69"/>
  <c r="P13" i="69"/>
  <c r="K18" i="67"/>
  <c r="K15" i="67"/>
  <c r="S35" i="71"/>
  <c r="S24" i="71"/>
  <c r="S17" i="71"/>
  <c r="P166" i="69"/>
  <c r="P158" i="69"/>
  <c r="P147" i="69"/>
  <c r="P140" i="69"/>
  <c r="P129" i="69"/>
  <c r="P122" i="69"/>
  <c r="P111" i="69"/>
  <c r="P104" i="69"/>
  <c r="P93" i="69"/>
  <c r="P86" i="69"/>
  <c r="P75" i="69"/>
  <c r="P68" i="69"/>
  <c r="P57" i="69"/>
  <c r="P50" i="69"/>
  <c r="P39" i="69"/>
  <c r="P32" i="69"/>
  <c r="P21" i="69"/>
  <c r="P14" i="69"/>
  <c r="S12" i="71"/>
  <c r="P153" i="69"/>
  <c r="P117" i="69"/>
  <c r="P99" i="69"/>
  <c r="P81" i="69"/>
  <c r="P74" i="69"/>
  <c r="P56" i="69"/>
  <c r="P38" i="69"/>
  <c r="P27" i="69"/>
  <c r="S33" i="71"/>
  <c r="S26" i="71"/>
  <c r="S15" i="71"/>
  <c r="P168" i="69"/>
  <c r="P138" i="69"/>
  <c r="P120" i="69"/>
  <c r="P113" i="69"/>
  <c r="P95" i="69"/>
  <c r="P77" i="69"/>
  <c r="P59" i="69"/>
  <c r="P41" i="69"/>
  <c r="P30" i="69"/>
  <c r="P23" i="69"/>
  <c r="K13" i="67"/>
  <c r="L21" i="66"/>
  <c r="L19" i="65"/>
  <c r="L12" i="65"/>
  <c r="S18" i="71"/>
  <c r="S11" i="71"/>
  <c r="P152" i="69"/>
  <c r="P134" i="69"/>
  <c r="P116" i="69"/>
  <c r="P98" i="69"/>
  <c r="P80" i="69"/>
  <c r="P62" i="69"/>
  <c r="S27" i="71"/>
  <c r="S20" i="71"/>
  <c r="P169" i="69"/>
  <c r="P162" i="69"/>
  <c r="P150" i="69"/>
  <c r="P143" i="69"/>
  <c r="P132" i="69"/>
  <c r="P125" i="69"/>
  <c r="P114" i="69"/>
  <c r="P107" i="69"/>
  <c r="P96" i="69"/>
  <c r="P89" i="69"/>
  <c r="P78" i="69"/>
  <c r="P71" i="69"/>
  <c r="P60" i="69"/>
  <c r="P53" i="69"/>
  <c r="P42" i="69"/>
  <c r="P35" i="69"/>
  <c r="P24" i="69"/>
  <c r="P17" i="69"/>
  <c r="K14" i="67"/>
  <c r="K11" i="67"/>
  <c r="L22" i="66"/>
  <c r="L19" i="66"/>
  <c r="L15" i="66"/>
  <c r="L12" i="66"/>
  <c r="L20" i="65"/>
  <c r="L16" i="65"/>
  <c r="L13" i="65"/>
  <c r="S30" i="71"/>
  <c r="S23" i="71"/>
  <c r="P165" i="69"/>
  <c r="P146" i="69"/>
  <c r="P135" i="69"/>
  <c r="P128" i="69"/>
  <c r="P110" i="69"/>
  <c r="P92" i="69"/>
  <c r="P63" i="69"/>
  <c r="P45" i="69"/>
  <c r="P20" i="69"/>
  <c r="K17" i="67"/>
  <c r="P156" i="69"/>
  <c r="P149" i="69"/>
  <c r="P131" i="69"/>
  <c r="P102" i="69"/>
  <c r="P84" i="69"/>
  <c r="P66" i="69"/>
  <c r="P48" i="69"/>
  <c r="P12" i="69"/>
  <c r="L24" i="66"/>
  <c r="L17" i="66"/>
  <c r="L14" i="66"/>
  <c r="L11" i="66"/>
  <c r="L15" i="65"/>
  <c r="S36" i="71"/>
  <c r="P159" i="69"/>
  <c r="P141" i="69"/>
  <c r="P123" i="69"/>
  <c r="P105" i="69"/>
  <c r="P87" i="69"/>
  <c r="P69" i="69"/>
  <c r="P44" i="69"/>
  <c r="P29" i="69"/>
  <c r="P47" i="69"/>
  <c r="P72" i="69"/>
  <c r="P36" i="69"/>
  <c r="L20" i="66"/>
  <c r="L11" i="65"/>
  <c r="P11" i="69"/>
  <c r="S14" i="71"/>
  <c r="P119" i="69"/>
  <c r="P65" i="69"/>
  <c r="L23" i="66"/>
  <c r="L14" i="65"/>
  <c r="P155" i="69"/>
  <c r="P144" i="69"/>
  <c r="P101" i="69"/>
  <c r="P90" i="69"/>
  <c r="P33" i="69"/>
  <c r="P18" i="69"/>
  <c r="K12" i="67"/>
  <c r="L16" i="66"/>
  <c r="L18" i="65"/>
  <c r="K16" i="67"/>
  <c r="S21" i="71"/>
  <c r="P137" i="69"/>
  <c r="P126" i="69"/>
  <c r="P83" i="69"/>
  <c r="P51" i="69"/>
  <c r="L21" i="65"/>
  <c r="P26" i="69"/>
  <c r="P163" i="69"/>
  <c r="P108" i="69"/>
  <c r="P54" i="69"/>
  <c r="P15" i="69"/>
  <c r="L13" i="66"/>
  <c r="O23" i="64"/>
  <c r="O20" i="64"/>
  <c r="O17" i="64"/>
  <c r="O14" i="64"/>
  <c r="O11" i="64"/>
  <c r="O19" i="64"/>
  <c r="O12" i="64"/>
  <c r="O18" i="64"/>
  <c r="O24" i="64"/>
  <c r="O13" i="64"/>
  <c r="O16" i="64"/>
  <c r="O22" i="64"/>
  <c r="O15" i="64"/>
  <c r="N119" i="63"/>
  <c r="N116" i="63"/>
  <c r="N113" i="63"/>
  <c r="N110" i="63"/>
  <c r="N107" i="63"/>
  <c r="N104" i="63"/>
  <c r="N101" i="63"/>
  <c r="N98" i="63"/>
  <c r="N95" i="63"/>
  <c r="N92" i="63"/>
  <c r="N89" i="63"/>
  <c r="N86" i="63"/>
  <c r="N83" i="63"/>
  <c r="N80" i="63"/>
  <c r="N77" i="63"/>
  <c r="N74" i="63"/>
  <c r="N71" i="63"/>
  <c r="N68" i="63"/>
  <c r="N65" i="63"/>
  <c r="N62" i="63"/>
  <c r="N59" i="63"/>
  <c r="N56" i="63"/>
  <c r="N53" i="63"/>
  <c r="N50" i="63"/>
  <c r="N47" i="63"/>
  <c r="N44" i="63"/>
  <c r="N41" i="63"/>
  <c r="N38" i="63"/>
  <c r="N35" i="63"/>
  <c r="N29" i="63"/>
  <c r="N26" i="63"/>
  <c r="N23" i="63"/>
  <c r="N20" i="63"/>
  <c r="N17" i="63"/>
  <c r="N14" i="63"/>
  <c r="N11" i="63"/>
  <c r="N115" i="63"/>
  <c r="N108" i="63"/>
  <c r="N97" i="63"/>
  <c r="N90" i="63"/>
  <c r="N79" i="63"/>
  <c r="N72" i="63"/>
  <c r="N61" i="63"/>
  <c r="N54" i="63"/>
  <c r="N43" i="63"/>
  <c r="N25" i="63"/>
  <c r="N18" i="63"/>
  <c r="N106" i="63"/>
  <c r="N99" i="63"/>
  <c r="N70" i="63"/>
  <c r="N63" i="63"/>
  <c r="N52" i="63"/>
  <c r="N16" i="63"/>
  <c r="N73" i="63"/>
  <c r="N66" i="63"/>
  <c r="N55" i="63"/>
  <c r="N48" i="63"/>
  <c r="N37" i="63"/>
  <c r="N30" i="63"/>
  <c r="N19" i="63"/>
  <c r="N12" i="63"/>
  <c r="N105" i="63"/>
  <c r="N94" i="63"/>
  <c r="N87" i="63"/>
  <c r="N76" i="63"/>
  <c r="N69" i="63"/>
  <c r="N51" i="63"/>
  <c r="N118" i="63"/>
  <c r="N111" i="63"/>
  <c r="N100" i="63"/>
  <c r="N93" i="63"/>
  <c r="N82" i="63"/>
  <c r="N75" i="63"/>
  <c r="N64" i="63"/>
  <c r="N57" i="63"/>
  <c r="N46" i="63"/>
  <c r="N39" i="63"/>
  <c r="N28" i="63"/>
  <c r="N21" i="63"/>
  <c r="N121" i="63"/>
  <c r="N114" i="63"/>
  <c r="N103" i="63"/>
  <c r="N96" i="63"/>
  <c r="N85" i="63"/>
  <c r="N78" i="63"/>
  <c r="N67" i="63"/>
  <c r="N60" i="63"/>
  <c r="N49" i="63"/>
  <c r="N42" i="63"/>
  <c r="N31" i="63"/>
  <c r="N24" i="63"/>
  <c r="N13" i="63"/>
  <c r="N117" i="63"/>
  <c r="N88" i="63"/>
  <c r="N81" i="63"/>
  <c r="N45" i="63"/>
  <c r="N34" i="63"/>
  <c r="N27" i="63"/>
  <c r="N120" i="63"/>
  <c r="N109" i="63"/>
  <c r="N102" i="63"/>
  <c r="N91" i="63"/>
  <c r="N84" i="63"/>
  <c r="N40" i="63"/>
  <c r="N33" i="63"/>
  <c r="N22" i="63"/>
  <c r="N15" i="63"/>
  <c r="O243" i="62"/>
  <c r="O240" i="62"/>
  <c r="O237" i="62"/>
  <c r="O232" i="62"/>
  <c r="O229" i="62"/>
  <c r="O225" i="62"/>
  <c r="O222" i="62"/>
  <c r="O218" i="62"/>
  <c r="O215" i="62"/>
  <c r="O212" i="62"/>
  <c r="O209" i="62"/>
  <c r="O206" i="62"/>
  <c r="O203" i="62"/>
  <c r="O200" i="62"/>
  <c r="O233" i="62"/>
  <c r="O193" i="62"/>
  <c r="O191" i="62"/>
  <c r="O188" i="62"/>
  <c r="O186" i="62"/>
  <c r="O183" i="62"/>
  <c r="O180" i="62"/>
  <c r="O177" i="62"/>
  <c r="O174" i="62"/>
  <c r="O171" i="62"/>
  <c r="O168" i="62"/>
  <c r="O165" i="62"/>
  <c r="O162" i="62"/>
  <c r="O159" i="62"/>
  <c r="O156" i="62"/>
  <c r="O153" i="62"/>
  <c r="O151" i="62"/>
  <c r="O148" i="62"/>
  <c r="O145" i="62"/>
  <c r="O142" i="62"/>
  <c r="O139" i="62"/>
  <c r="O136" i="62"/>
  <c r="O133" i="62"/>
  <c r="O130" i="62"/>
  <c r="O127" i="62"/>
  <c r="O124" i="62"/>
  <c r="O121" i="62"/>
  <c r="O118" i="62"/>
  <c r="O115" i="62"/>
  <c r="O112" i="62"/>
  <c r="O106" i="62"/>
  <c r="O103" i="62"/>
  <c r="O100" i="62"/>
  <c r="O97" i="62"/>
  <c r="O94" i="62"/>
  <c r="O91" i="62"/>
  <c r="O88" i="62"/>
  <c r="O85" i="62"/>
  <c r="O82" i="62"/>
  <c r="O79" i="62"/>
  <c r="O238" i="62"/>
  <c r="O224" i="62"/>
  <c r="O216" i="62"/>
  <c r="O205" i="62"/>
  <c r="O198" i="62"/>
  <c r="O190" i="62"/>
  <c r="O184" i="62"/>
  <c r="O173" i="62"/>
  <c r="O166" i="62"/>
  <c r="O155" i="62"/>
  <c r="O149" i="62"/>
  <c r="O138" i="62"/>
  <c r="O131" i="62"/>
  <c r="O120" i="62"/>
  <c r="O113" i="62"/>
  <c r="O102" i="62"/>
  <c r="O95" i="62"/>
  <c r="O84" i="62"/>
  <c r="O77" i="62"/>
  <c r="O74" i="62"/>
  <c r="O71" i="62"/>
  <c r="O68" i="62"/>
  <c r="O65" i="62"/>
  <c r="O62" i="62"/>
  <c r="O59" i="62"/>
  <c r="O56" i="62"/>
  <c r="O53" i="62"/>
  <c r="O50" i="62"/>
  <c r="O47" i="62"/>
  <c r="O44" i="62"/>
  <c r="O41" i="62"/>
  <c r="O38" i="62"/>
  <c r="O35" i="62"/>
  <c r="O32" i="62"/>
  <c r="O29" i="62"/>
  <c r="O26" i="62"/>
  <c r="O23" i="62"/>
  <c r="O20" i="62"/>
  <c r="O17" i="62"/>
  <c r="O14" i="62"/>
  <c r="O11" i="62"/>
  <c r="O154" i="62"/>
  <c r="O144" i="62"/>
  <c r="O137" i="62"/>
  <c r="O108" i="62"/>
  <c r="O101" i="62"/>
  <c r="O76" i="62"/>
  <c r="O70" i="62"/>
  <c r="O64" i="62"/>
  <c r="O58" i="62"/>
  <c r="O52" i="62"/>
  <c r="O49" i="62"/>
  <c r="O43" i="62"/>
  <c r="O37" i="62"/>
  <c r="O31" i="62"/>
  <c r="O25" i="62"/>
  <c r="O19" i="62"/>
  <c r="O13" i="62"/>
  <c r="O214" i="62"/>
  <c r="O157" i="62"/>
  <c r="O147" i="62"/>
  <c r="O140" i="62"/>
  <c r="O129" i="62"/>
  <c r="O122" i="62"/>
  <c r="O104" i="62"/>
  <c r="O239" i="62"/>
  <c r="O210" i="62"/>
  <c r="O199" i="62"/>
  <c r="O194" i="62"/>
  <c r="O178" i="62"/>
  <c r="O150" i="62"/>
  <c r="O143" i="62"/>
  <c r="O75" i="62"/>
  <c r="O69" i="62"/>
  <c r="O63" i="62"/>
  <c r="O57" i="62"/>
  <c r="O51" i="62"/>
  <c r="O33" i="62"/>
  <c r="O27" i="62"/>
  <c r="O21" i="62"/>
  <c r="O15" i="62"/>
  <c r="O242" i="62"/>
  <c r="O234" i="62"/>
  <c r="O220" i="62"/>
  <c r="O213" i="62"/>
  <c r="O202" i="62"/>
  <c r="O196" i="62"/>
  <c r="O152" i="62"/>
  <c r="O146" i="62"/>
  <c r="O135" i="62"/>
  <c r="O241" i="62"/>
  <c r="O227" i="62"/>
  <c r="O219" i="62"/>
  <c r="O208" i="62"/>
  <c r="O201" i="62"/>
  <c r="O228" i="62"/>
  <c r="O221" i="62"/>
  <c r="O176" i="62"/>
  <c r="O169" i="62"/>
  <c r="O158" i="62"/>
  <c r="O141" i="62"/>
  <c r="O134" i="62"/>
  <c r="O123" i="62"/>
  <c r="O116" i="62"/>
  <c r="O105" i="62"/>
  <c r="O98" i="62"/>
  <c r="O87" i="62"/>
  <c r="O80" i="62"/>
  <c r="O231" i="62"/>
  <c r="O223" i="62"/>
  <c r="O211" i="62"/>
  <c r="O204" i="62"/>
  <c r="O195" i="62"/>
  <c r="O189" i="62"/>
  <c r="O172" i="62"/>
  <c r="O161" i="62"/>
  <c r="O126" i="62"/>
  <c r="O119" i="62"/>
  <c r="O90" i="62"/>
  <c r="O83" i="62"/>
  <c r="O73" i="62"/>
  <c r="O67" i="62"/>
  <c r="O61" i="62"/>
  <c r="O55" i="62"/>
  <c r="O46" i="62"/>
  <c r="O40" i="62"/>
  <c r="O34" i="62"/>
  <c r="O28" i="62"/>
  <c r="O22" i="62"/>
  <c r="O16" i="62"/>
  <c r="O235" i="62"/>
  <c r="O226" i="62"/>
  <c r="O197" i="62"/>
  <c r="O192" i="62"/>
  <c r="O182" i="62"/>
  <c r="O175" i="62"/>
  <c r="O164" i="62"/>
  <c r="O111" i="62"/>
  <c r="O93" i="62"/>
  <c r="O86" i="62"/>
  <c r="O230" i="62"/>
  <c r="O217" i="62"/>
  <c r="O185" i="62"/>
  <c r="O167" i="62"/>
  <c r="O160" i="62"/>
  <c r="O132" i="62"/>
  <c r="O125" i="62"/>
  <c r="O114" i="62"/>
  <c r="O107" i="62"/>
  <c r="O96" i="62"/>
  <c r="O89" i="62"/>
  <c r="O78" i="62"/>
  <c r="O72" i="62"/>
  <c r="O66" i="62"/>
  <c r="O60" i="62"/>
  <c r="O54" i="62"/>
  <c r="O48" i="62"/>
  <c r="O42" i="62"/>
  <c r="O39" i="62"/>
  <c r="O36" i="62"/>
  <c r="O30" i="62"/>
  <c r="O24" i="62"/>
  <c r="O18" i="62"/>
  <c r="O12" i="62"/>
  <c r="O187" i="62"/>
  <c r="O181" i="62"/>
  <c r="O170" i="62"/>
  <c r="O163" i="62"/>
  <c r="O128" i="62"/>
  <c r="O117" i="62"/>
  <c r="O110" i="62"/>
  <c r="O99" i="62"/>
  <c r="O92" i="62"/>
  <c r="O81" i="62"/>
  <c r="U388" i="61"/>
  <c r="U385" i="61"/>
  <c r="U382" i="61"/>
  <c r="U379" i="61"/>
  <c r="U376" i="61"/>
  <c r="U373" i="61"/>
  <c r="U370" i="61"/>
  <c r="U367" i="61"/>
  <c r="U364" i="61"/>
  <c r="U361" i="61"/>
  <c r="U358" i="61"/>
  <c r="U355" i="61"/>
  <c r="U352" i="61"/>
  <c r="U349" i="61"/>
  <c r="U346" i="61"/>
  <c r="U343" i="61"/>
  <c r="U340" i="61"/>
  <c r="U337" i="61"/>
  <c r="U334" i="61"/>
  <c r="U331" i="61"/>
  <c r="U328" i="61"/>
  <c r="U325" i="61"/>
  <c r="U322" i="61"/>
  <c r="U319" i="61"/>
  <c r="U316" i="61"/>
  <c r="U313" i="61"/>
  <c r="U310" i="61"/>
  <c r="U307" i="61"/>
  <c r="U304" i="61"/>
  <c r="U301" i="61"/>
  <c r="U298" i="61"/>
  <c r="U295" i="61"/>
  <c r="U292" i="61"/>
  <c r="U289" i="61"/>
  <c r="U286" i="61"/>
  <c r="U283" i="61"/>
  <c r="U280" i="61"/>
  <c r="U274" i="61"/>
  <c r="U271" i="61"/>
  <c r="U268" i="61"/>
  <c r="U265" i="61"/>
  <c r="U262" i="61"/>
  <c r="U259" i="61"/>
  <c r="U256" i="61"/>
  <c r="U253" i="61"/>
  <c r="U247" i="61"/>
  <c r="U387" i="61"/>
  <c r="U380" i="61"/>
  <c r="U369" i="61"/>
  <c r="U362" i="61"/>
  <c r="U351" i="61"/>
  <c r="U344" i="61"/>
  <c r="U333" i="61"/>
  <c r="U326" i="61"/>
  <c r="U315" i="61"/>
  <c r="U308" i="61"/>
  <c r="U297" i="61"/>
  <c r="U290" i="61"/>
  <c r="U279" i="61"/>
  <c r="U272" i="61"/>
  <c r="U261" i="61"/>
  <c r="U254" i="61"/>
  <c r="U390" i="61"/>
  <c r="U383" i="61"/>
  <c r="U372" i="61"/>
  <c r="U365" i="61"/>
  <c r="U354" i="61"/>
  <c r="U347" i="61"/>
  <c r="U336" i="61"/>
  <c r="U329" i="61"/>
  <c r="U318" i="61"/>
  <c r="U311" i="61"/>
  <c r="U300" i="61"/>
  <c r="U293" i="61"/>
  <c r="U282" i="61"/>
  <c r="U275" i="61"/>
  <c r="U264" i="61"/>
  <c r="U257" i="61"/>
  <c r="U246" i="61"/>
  <c r="U243" i="61"/>
  <c r="U240" i="61"/>
  <c r="U237" i="61"/>
  <c r="U234" i="61"/>
  <c r="U231" i="61"/>
  <c r="U228" i="61"/>
  <c r="U225" i="61"/>
  <c r="U222" i="61"/>
  <c r="U219" i="61"/>
  <c r="U216" i="61"/>
  <c r="U213" i="61"/>
  <c r="U210" i="61"/>
  <c r="U207" i="61"/>
  <c r="U204" i="61"/>
  <c r="U201" i="61"/>
  <c r="U198" i="61"/>
  <c r="U195" i="61"/>
  <c r="U192" i="61"/>
  <c r="U189" i="61"/>
  <c r="U186" i="61"/>
  <c r="U183" i="61"/>
  <c r="U180" i="61"/>
  <c r="U177" i="61"/>
  <c r="U174" i="61"/>
  <c r="U171" i="61"/>
  <c r="U168" i="61"/>
  <c r="U165" i="61"/>
  <c r="U160" i="61"/>
  <c r="U157" i="61"/>
  <c r="U154" i="61"/>
  <c r="U151" i="61"/>
  <c r="U148" i="61"/>
  <c r="U145" i="61"/>
  <c r="U142" i="61"/>
  <c r="U139" i="61"/>
  <c r="U136" i="61"/>
  <c r="U133" i="61"/>
  <c r="U130" i="61"/>
  <c r="U127" i="61"/>
  <c r="U124" i="61"/>
  <c r="U121" i="61"/>
  <c r="U118" i="61"/>
  <c r="U115" i="61"/>
  <c r="U112" i="61"/>
  <c r="U109" i="61"/>
  <c r="U106" i="61"/>
  <c r="U103" i="61"/>
  <c r="U100" i="61"/>
  <c r="U97" i="61"/>
  <c r="U94" i="61"/>
  <c r="U91" i="61"/>
  <c r="U88" i="61"/>
  <c r="U85" i="61"/>
  <c r="U82" i="61"/>
  <c r="U79" i="61"/>
  <c r="U386" i="61"/>
  <c r="U374" i="61"/>
  <c r="U357" i="61"/>
  <c r="U353" i="61"/>
  <c r="U332" i="61"/>
  <c r="U320" i="61"/>
  <c r="U303" i="61"/>
  <c r="U299" i="61"/>
  <c r="U278" i="61"/>
  <c r="U266" i="61"/>
  <c r="U249" i="61"/>
  <c r="U245" i="61"/>
  <c r="U238" i="61"/>
  <c r="U227" i="61"/>
  <c r="U220" i="61"/>
  <c r="U209" i="61"/>
  <c r="U202" i="61"/>
  <c r="U191" i="61"/>
  <c r="U184" i="61"/>
  <c r="U173" i="61"/>
  <c r="U166" i="61"/>
  <c r="U156" i="61"/>
  <c r="U149" i="61"/>
  <c r="U138" i="61"/>
  <c r="U131" i="61"/>
  <c r="U120" i="61"/>
  <c r="U113" i="61"/>
  <c r="U102" i="61"/>
  <c r="U95" i="61"/>
  <c r="U84" i="61"/>
  <c r="U77" i="61"/>
  <c r="U74" i="61"/>
  <c r="U71" i="61"/>
  <c r="U68" i="61"/>
  <c r="U65" i="61"/>
  <c r="U62" i="61"/>
  <c r="U59" i="61"/>
  <c r="U56" i="61"/>
  <c r="U53" i="61"/>
  <c r="U50" i="61"/>
  <c r="U47" i="61"/>
  <c r="U44" i="61"/>
  <c r="U41" i="61"/>
  <c r="U38" i="61"/>
  <c r="U35" i="61"/>
  <c r="U32" i="61"/>
  <c r="U29" i="61"/>
  <c r="U26" i="61"/>
  <c r="U23" i="61"/>
  <c r="U20" i="61"/>
  <c r="U17" i="61"/>
  <c r="U14" i="61"/>
  <c r="U11" i="61"/>
  <c r="R63" i="59"/>
  <c r="R59" i="59"/>
  <c r="R55" i="59"/>
  <c r="R52" i="59"/>
  <c r="R49" i="59"/>
  <c r="R46" i="59"/>
  <c r="R43" i="59"/>
  <c r="R40" i="59"/>
  <c r="R36" i="59"/>
  <c r="R33" i="59"/>
  <c r="R30" i="59"/>
  <c r="R27" i="59"/>
  <c r="R23" i="59"/>
  <c r="R20" i="59"/>
  <c r="R17" i="59"/>
  <c r="R14" i="59"/>
  <c r="R11" i="59"/>
  <c r="U309" i="61"/>
  <c r="U288" i="61"/>
  <c r="U251" i="61"/>
  <c r="U218" i="61"/>
  <c r="U211" i="61"/>
  <c r="U182" i="61"/>
  <c r="U175" i="61"/>
  <c r="U164" i="61"/>
  <c r="U158" i="61"/>
  <c r="U381" i="61"/>
  <c r="U377" i="61"/>
  <c r="U360" i="61"/>
  <c r="U348" i="61"/>
  <c r="U327" i="61"/>
  <c r="U323" i="61"/>
  <c r="U306" i="61"/>
  <c r="U294" i="61"/>
  <c r="U273" i="61"/>
  <c r="U269" i="61"/>
  <c r="U252" i="61"/>
  <c r="U241" i="61"/>
  <c r="U230" i="61"/>
  <c r="U223" i="61"/>
  <c r="U212" i="61"/>
  <c r="U205" i="61"/>
  <c r="U194" i="61"/>
  <c r="U187" i="61"/>
  <c r="U176" i="61"/>
  <c r="U169" i="61"/>
  <c r="U159" i="61"/>
  <c r="U152" i="61"/>
  <c r="U141" i="61"/>
  <c r="U134" i="61"/>
  <c r="U123" i="61"/>
  <c r="U116" i="61"/>
  <c r="U105" i="61"/>
  <c r="U98" i="61"/>
  <c r="U87" i="61"/>
  <c r="U80" i="61"/>
  <c r="U389" i="61"/>
  <c r="U368" i="61"/>
  <c r="U356" i="61"/>
  <c r="U339" i="61"/>
  <c r="U335" i="61"/>
  <c r="U314" i="61"/>
  <c r="U302" i="61"/>
  <c r="U285" i="61"/>
  <c r="U281" i="61"/>
  <c r="U248" i="61"/>
  <c r="U244" i="61"/>
  <c r="U233" i="61"/>
  <c r="U226" i="61"/>
  <c r="U215" i="61"/>
  <c r="U208" i="61"/>
  <c r="U197" i="61"/>
  <c r="U190" i="61"/>
  <c r="U179" i="61"/>
  <c r="U172" i="61"/>
  <c r="U162" i="61"/>
  <c r="U155" i="61"/>
  <c r="U144" i="61"/>
  <c r="U137" i="61"/>
  <c r="U126" i="61"/>
  <c r="U119" i="61"/>
  <c r="U108" i="61"/>
  <c r="U101" i="61"/>
  <c r="U90" i="61"/>
  <c r="U83" i="61"/>
  <c r="U76" i="61"/>
  <c r="U73" i="61"/>
  <c r="U70" i="61"/>
  <c r="U67" i="61"/>
  <c r="U64" i="61"/>
  <c r="U61" i="61"/>
  <c r="U58" i="61"/>
  <c r="U55" i="61"/>
  <c r="U52" i="61"/>
  <c r="U49" i="61"/>
  <c r="U46" i="61"/>
  <c r="U43" i="61"/>
  <c r="U40" i="61"/>
  <c r="U37" i="61"/>
  <c r="U34" i="61"/>
  <c r="U31" i="61"/>
  <c r="U28" i="61"/>
  <c r="U25" i="61"/>
  <c r="U22" i="61"/>
  <c r="U19" i="61"/>
  <c r="U16" i="61"/>
  <c r="U13" i="61"/>
  <c r="R67" i="59"/>
  <c r="R64" i="59"/>
  <c r="R62" i="59"/>
  <c r="R58" i="59"/>
  <c r="R54" i="59"/>
  <c r="R51" i="59"/>
  <c r="R48" i="59"/>
  <c r="R45" i="59"/>
  <c r="R42" i="59"/>
  <c r="R39" i="59"/>
  <c r="R35" i="59"/>
  <c r="R32" i="59"/>
  <c r="R29" i="59"/>
  <c r="R25" i="59"/>
  <c r="R22" i="59"/>
  <c r="R19" i="59"/>
  <c r="R16" i="59"/>
  <c r="R13" i="59"/>
  <c r="U384" i="61"/>
  <c r="U363" i="61"/>
  <c r="U359" i="61"/>
  <c r="U342" i="61"/>
  <c r="U330" i="61"/>
  <c r="U305" i="61"/>
  <c r="U276" i="61"/>
  <c r="U255" i="61"/>
  <c r="U236" i="61"/>
  <c r="U229" i="61"/>
  <c r="U200" i="61"/>
  <c r="U193" i="61"/>
  <c r="U147" i="61"/>
  <c r="U140" i="61"/>
  <c r="U129" i="61"/>
  <c r="U341" i="61"/>
  <c r="U284" i="61"/>
  <c r="U263" i="61"/>
  <c r="U258" i="61"/>
  <c r="U232" i="61"/>
  <c r="U217" i="61"/>
  <c r="U178" i="61"/>
  <c r="U163" i="61"/>
  <c r="U125" i="61"/>
  <c r="U111" i="61"/>
  <c r="U107" i="61"/>
  <c r="U93" i="61"/>
  <c r="U89" i="61"/>
  <c r="U75" i="61"/>
  <c r="U66" i="61"/>
  <c r="U57" i="61"/>
  <c r="U48" i="61"/>
  <c r="U39" i="61"/>
  <c r="U30" i="61"/>
  <c r="U21" i="61"/>
  <c r="U12" i="61"/>
  <c r="R60" i="59"/>
  <c r="R50" i="59"/>
  <c r="R41" i="59"/>
  <c r="R31" i="59"/>
  <c r="R21" i="59"/>
  <c r="R12" i="59"/>
  <c r="U104" i="61"/>
  <c r="U54" i="61"/>
  <c r="U45" i="61"/>
  <c r="U18" i="61"/>
  <c r="R66" i="59"/>
  <c r="R47" i="59"/>
  <c r="R18" i="59"/>
  <c r="U188" i="61"/>
  <c r="U350" i="61"/>
  <c r="U345" i="61"/>
  <c r="U324" i="61"/>
  <c r="U267" i="61"/>
  <c r="U221" i="61"/>
  <c r="U206" i="61"/>
  <c r="U167" i="61"/>
  <c r="U153" i="61"/>
  <c r="U371" i="61"/>
  <c r="U366" i="61"/>
  <c r="U287" i="61"/>
  <c r="U235" i="61"/>
  <c r="U196" i="61"/>
  <c r="U181" i="61"/>
  <c r="U143" i="61"/>
  <c r="U128" i="61"/>
  <c r="U114" i="61"/>
  <c r="U110" i="61"/>
  <c r="U96" i="61"/>
  <c r="U92" i="61"/>
  <c r="U78" i="61"/>
  <c r="U69" i="61"/>
  <c r="U60" i="61"/>
  <c r="U51" i="61"/>
  <c r="U42" i="61"/>
  <c r="U33" i="61"/>
  <c r="U24" i="61"/>
  <c r="U15" i="61"/>
  <c r="R53" i="59"/>
  <c r="R44" i="59"/>
  <c r="R34" i="59"/>
  <c r="R24" i="59"/>
  <c r="R15" i="59"/>
  <c r="U375" i="61"/>
  <c r="U296" i="61"/>
  <c r="U291" i="61"/>
  <c r="U270" i="61"/>
  <c r="U239" i="61"/>
  <c r="U224" i="61"/>
  <c r="U185" i="61"/>
  <c r="U132" i="61"/>
  <c r="U338" i="61"/>
  <c r="U317" i="61"/>
  <c r="U312" i="61"/>
  <c r="U214" i="61"/>
  <c r="U199" i="61"/>
  <c r="U161" i="61"/>
  <c r="U146" i="61"/>
  <c r="U122" i="61"/>
  <c r="U117" i="61"/>
  <c r="U99" i="61"/>
  <c r="U86" i="61"/>
  <c r="U81" i="61"/>
  <c r="U72" i="61"/>
  <c r="U63" i="61"/>
  <c r="U36" i="61"/>
  <c r="U27" i="61"/>
  <c r="R56" i="59"/>
  <c r="R37" i="59"/>
  <c r="R28" i="59"/>
  <c r="U378" i="61"/>
  <c r="U321" i="61"/>
  <c r="U242" i="61"/>
  <c r="U203" i="61"/>
  <c r="U150" i="61"/>
  <c r="U135" i="61"/>
  <c r="L68" i="58"/>
  <c r="L65" i="58"/>
  <c r="L62" i="58"/>
  <c r="L59" i="58"/>
  <c r="L56" i="58"/>
  <c r="L53" i="58"/>
  <c r="L50" i="58"/>
  <c r="L47" i="58"/>
  <c r="L44" i="58"/>
  <c r="L41" i="58"/>
  <c r="L38" i="58"/>
  <c r="L35" i="58"/>
  <c r="L32" i="58"/>
  <c r="L29" i="58"/>
  <c r="L26" i="58"/>
  <c r="L23" i="58"/>
  <c r="L20" i="58"/>
  <c r="L17" i="58"/>
  <c r="L14" i="58"/>
  <c r="L67" i="58"/>
  <c r="L63" i="58"/>
  <c r="L58" i="58"/>
  <c r="L54" i="58"/>
  <c r="L49" i="58"/>
  <c r="L45" i="58"/>
  <c r="L40" i="58"/>
  <c r="L36" i="58"/>
  <c r="L31" i="58"/>
  <c r="L27" i="58"/>
  <c r="L22" i="58"/>
  <c r="L18" i="58"/>
  <c r="L13" i="58"/>
  <c r="L70" i="58"/>
  <c r="L66" i="58"/>
  <c r="L61" i="58"/>
  <c r="L57" i="58"/>
  <c r="L52" i="58"/>
  <c r="L48" i="58"/>
  <c r="L43" i="58"/>
  <c r="L39" i="58"/>
  <c r="L34" i="58"/>
  <c r="L30" i="58"/>
  <c r="L21" i="58"/>
  <c r="L16" i="58"/>
  <c r="L46" i="58"/>
  <c r="L28" i="58"/>
  <c r="L60" i="58"/>
  <c r="L42" i="58"/>
  <c r="L64" i="58"/>
  <c r="L55" i="58"/>
  <c r="L37" i="58"/>
  <c r="L19" i="58"/>
  <c r="L69" i="58"/>
  <c r="L51" i="58"/>
  <c r="L33" i="58"/>
  <c r="L15" i="58"/>
  <c r="L12" i="58"/>
  <c r="L25" i="58"/>
  <c r="L11" i="58"/>
  <c r="L10" i="58"/>
  <c r="D42" i="88"/>
  <c r="D17" i="88"/>
  <c r="D35" i="88"/>
  <c r="D26" i="88"/>
  <c r="D20" i="88"/>
  <c r="D24" i="88"/>
  <c r="D27" i="88"/>
  <c r="D13" i="88"/>
  <c r="D38" i="88"/>
  <c r="D33" i="88"/>
  <c r="D28" i="88"/>
  <c r="D41" i="88"/>
  <c r="D12" i="88"/>
  <c r="D21" i="88"/>
  <c r="D11" i="88"/>
  <c r="D34" i="88"/>
  <c r="D31" i="88"/>
  <c r="D16" i="88"/>
  <c r="D23" i="88"/>
  <c r="D19" i="88"/>
  <c r="D15" i="88"/>
  <c r="D18" i="88"/>
  <c r="D29" i="88"/>
  <c r="D10" i="8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0">
    <s v="Migdal Hashkaot Neches Boded"/>
    <s v="{[Time].[Hie Time].[Yom].&amp;[20221231]}"/>
    <s v="{[Medida].[Medida].&amp;[2]}"/>
    <s v="{[Keren].[Keren].[All]}"/>
    <s v="{[Cheshbon KM].[Hie Peilut].[Peilut 4].&amp;[Kod_Peilut_L4_304]&amp;[Kod_Peilut_L3_303]&amp;[Kod_Peilut_L2_159]&amp;[Kod_Peilut_L1_182]}"/>
    <s v="{[Salim Maslulim].[Salim Maslulim].[אחזקה ישירה + מסלים]}"/>
    <s v="[Measures].[c_Shovi_Keren]"/>
    <s v="#,0.00"/>
    <s v="[Measures].[c_NB_Achuz_Me_Tik]"/>
    <s v="[Neches].[Hie Neches Boded].[Neches Boded L3].&amp;[NechesBoded_L3_104]&amp;[NechesBoded_L2_102]&amp;[NechesBoded_L1_101]"/>
    <s v="[Neches].[Hie Neches Boded].[Neches Boded L3].&amp;[NechesBoded_L3_105]&amp;[NechesBoded_L2_102]&amp;[NechesBoded_L1_101]"/>
    <s v="[Neches].[Hie Neches Boded].[Neches Boded L3].&amp;[NechesBoded_L3_110]&amp;[NechesBoded_L2_102]&amp;[NechesBoded_L1_101]"/>
    <s v="[Neches].[Hie Neches Boded].[Neches Boded L3].&amp;[NechesBoded_L3_111]&amp;[NechesBoded_L2_102]&amp;[NechesBoded_L1_101]"/>
    <s v="[Neches].[Hie Neches Boded].[Neches Boded L3].&amp;[NechesBoded_L3_112]&amp;[NechesBoded_L2_102]&amp;[NechesBoded_L1_101]"/>
    <s v="[Neches].[Hie Neches Boded].[Neches Boded L3].&amp;[NechesBoded_L3_113]&amp;[NechesBoded_L2_102]&amp;[NechesBoded_L1_101]"/>
    <s v="[Neches].[Hie Neches Boded].[Neches Boded L3].&amp;[NechesBoded_L3_114]&amp;[NechesBoded_L2_103]&amp;[NechesBoded_L1_101]"/>
    <s v="[Neches].[Hie Neches Boded].[Neches Boded L3].&amp;[NechesBoded_L3_115]&amp;[NechesBoded_L2_103]&amp;[NechesBoded_L1_101]"/>
    <s v="[Neches].[Hie Neches Boded].[Neches Boded L3].&amp;[NechesBoded_L3_119]&amp;[NechesBoded_L2_103]&amp;[NechesBoded_L1_101]"/>
    <s v="[Neches].[Hie Neches Boded].[Neches Boded L3].&amp;[NechesBoded_L3_120]&amp;[NechesBoded_L2_103]&amp;[NechesBoded_L1_101]"/>
    <s v="[Neches].[Hie Neches Boded].[Neches Boded L3].&amp;[NechesBoded_L3_121]&amp;[NechesBoded_L2_103]&amp;[NechesBoded_L1_101]"/>
    <s v="[Neches].[Hie Neches Boded].[Neches Boded L3].&amp;[NechesBoded_L3_122]&amp;[NechesBoded_L2_103]&amp;[NechesBoded_L1_101]"/>
    <s v="[Neches].[Hie Neches Boded].[Neches Boded L2].&amp;[NechesBoded_L2_105]&amp;[NechesBoded_L1_101]"/>
    <s v="[Neches].[Hie Neches Boded].[Neches Boded L2].&amp;[NechesBoded_L2_106]&amp;[NechesBoded_L1_101]"/>
    <s v="[Neches].[Hie Neches Boded].[Neches Boded L2].&amp;[NechesBoded_L2_107]&amp;[NechesBoded_L1_101]"/>
    <s v="[Neches].[Hie Neches Boded].[Neches Boded L2].&amp;[NechesBoded_L2_110]&amp;[NechesBoded_L1_101]"/>
    <s v="[Neches].[Hie Neches Boded].[Neches Boded L3].&amp;[NechesBoded_L3_135]&amp;[NechesBoded_L2_110]&amp;[NechesBoded_L1_101]"/>
    <s v="[Neches].[Hie Neches Boded].[Neches Boded L3].&amp;[NechesBoded_L3_136]&amp;[NechesBoded_L2_110]&amp;[NechesBoded_L1_101]"/>
    <s v="[Neches].[Hie Neches Boded].[Neches Boded L3].&amp;[NechesBoded_L3_137]&amp;[NechesBoded_L2_110]&amp;[NechesBoded_L1_101]"/>
    <s v="[Neches].[Neches].&amp;[9999939]&amp;[-1]"/>
    <s v="[Measures].[c_Shaar_Acharon]"/>
    <s v="#,#.0000"/>
    <s v="[Neches].[Neches].&amp;[9999871]&amp;[-1]"/>
    <s v="[Neches].[Neches].&amp;[9999814]&amp;[-1]"/>
    <s v="[Neches].[Neches].&amp;[9999889]&amp;[-1]"/>
    <s v="[Neches].[Neches].&amp;[9999848]&amp;[-1]"/>
    <s v="[Neches].[Neches].&amp;[9999756]&amp;[-1]"/>
    <s v="[Neches].[Neches].&amp;[9999921]&amp;[-1]"/>
    <s v="[Neches].[Neches].&amp;[9999806]&amp;[-1]"/>
    <s v="[Neches].[Neches].&amp;[9999715]&amp;[-1]"/>
    <s v="[Neches].[Neches].&amp;[9999749]&amp;[-1]"/>
  </metadataStrings>
  <mdxMetadata count="36">
    <mdx n="0" f="s">
      <ms ns="1" c="0"/>
    </mdx>
    <mdx n="0" f="v">
      <t c="7" si="7">
        <n x="1" s="1"/>
        <n x="2" s="1"/>
        <n x="3" s="1"/>
        <n x="4" s="1"/>
        <n x="5" s="1"/>
        <n x="9"/>
        <n x="6"/>
      </t>
    </mdx>
    <mdx n="0" f="v">
      <t c="7" si="7">
        <n x="1" s="1"/>
        <n x="2" s="1"/>
        <n x="3" s="1"/>
        <n x="4" s="1"/>
        <n x="5" s="1"/>
        <n x="10"/>
        <n x="6"/>
      </t>
    </mdx>
    <mdx n="0" f="v">
      <t c="7" si="7">
        <n x="1" s="1"/>
        <n x="2" s="1"/>
        <n x="3" s="1"/>
        <n x="4" s="1"/>
        <n x="5" s="1"/>
        <n x="11"/>
        <n x="6"/>
      </t>
    </mdx>
    <mdx n="0" f="v">
      <t c="7" si="7">
        <n x="1" s="1"/>
        <n x="2" s="1"/>
        <n x="3" s="1"/>
        <n x="4" s="1"/>
        <n x="5" s="1"/>
        <n x="12"/>
        <n x="6"/>
      </t>
    </mdx>
    <mdx n="0" f="v">
      <t c="7" si="7">
        <n x="1" s="1"/>
        <n x="2" s="1"/>
        <n x="3" s="1"/>
        <n x="4" s="1"/>
        <n x="5" s="1"/>
        <n x="13"/>
        <n x="6"/>
      </t>
    </mdx>
    <mdx n="0" f="v">
      <t c="7" si="7">
        <n x="1" s="1"/>
        <n x="2" s="1"/>
        <n x="3" s="1"/>
        <n x="4" s="1"/>
        <n x="5" s="1"/>
        <n x="14"/>
        <n x="6"/>
      </t>
    </mdx>
    <mdx n="0" f="v">
      <t c="7" si="7">
        <n x="1" s="1"/>
        <n x="2" s="1"/>
        <n x="3" s="1"/>
        <n x="4" s="1"/>
        <n x="5" s="1"/>
        <n x="15"/>
        <n x="6"/>
      </t>
    </mdx>
    <mdx n="0" f="v">
      <t c="7" si="7">
        <n x="1" s="1"/>
        <n x="2" s="1"/>
        <n x="3" s="1"/>
        <n x="4" s="1"/>
        <n x="5" s="1"/>
        <n x="16"/>
        <n x="6"/>
      </t>
    </mdx>
    <mdx n="0" f="v">
      <t c="7" fi="14">
        <n x="1" s="1"/>
        <n x="2" s="1"/>
        <n x="3" s="1"/>
        <n x="4" s="1"/>
        <n x="5" s="1"/>
        <n x="16"/>
        <n x="8"/>
      </t>
    </mdx>
    <mdx n="0" f="v">
      <t c="7" si="7">
        <n x="1" s="1"/>
        <n x="2" s="1"/>
        <n x="3" s="1"/>
        <n x="4" s="1"/>
        <n x="5" s="1"/>
        <n x="17"/>
        <n x="6"/>
      </t>
    </mdx>
    <mdx n="0" f="v">
      <t c="7" si="7">
        <n x="1" s="1"/>
        <n x="2" s="1"/>
        <n x="3" s="1"/>
        <n x="4" s="1"/>
        <n x="5" s="1"/>
        <n x="18"/>
        <n x="6"/>
      </t>
    </mdx>
    <mdx n="0" f="v">
      <t c="7" fi="14">
        <n x="1" s="1"/>
        <n x="2" s="1"/>
        <n x="3" s="1"/>
        <n x="4" s="1"/>
        <n x="5" s="1"/>
        <n x="18"/>
        <n x="8"/>
      </t>
    </mdx>
    <mdx n="0" f="v">
      <t c="7" si="7">
        <n x="1" s="1"/>
        <n x="2" s="1"/>
        <n x="3" s="1"/>
        <n x="4" s="1"/>
        <n x="5" s="1"/>
        <n x="19"/>
        <n x="6"/>
      </t>
    </mdx>
    <mdx n="0" f="v">
      <t c="7" si="7">
        <n x="1" s="1"/>
        <n x="2" s="1"/>
        <n x="3" s="1"/>
        <n x="4" s="1"/>
        <n x="5" s="1"/>
        <n x="20"/>
        <n x="6"/>
      </t>
    </mdx>
    <mdx n="0" f="v">
      <t c="7" fi="14">
        <n x="1" s="1"/>
        <n x="2" s="1"/>
        <n x="3" s="1"/>
        <n x="4" s="1"/>
        <n x="5" s="1"/>
        <n x="20"/>
        <n x="8"/>
      </t>
    </mdx>
    <mdx n="0" f="v">
      <t c="7" si="7">
        <n x="1" s="1"/>
        <n x="2" s="1"/>
        <n x="3" s="1"/>
        <n x="4" s="1"/>
        <n x="5" s="1"/>
        <n x="21"/>
        <n x="6"/>
      </t>
    </mdx>
    <mdx n="0" f="v">
      <t c="7" si="7">
        <n x="1" s="1"/>
        <n x="2" s="1"/>
        <n x="3" s="1"/>
        <n x="4" s="1"/>
        <n x="5" s="1"/>
        <n x="22"/>
        <n x="6"/>
      </t>
    </mdx>
    <mdx n="0" f="v">
      <t c="7" si="7">
        <n x="1" s="1"/>
        <n x="2" s="1"/>
        <n x="3" s="1"/>
        <n x="4" s="1"/>
        <n x="5" s="1"/>
        <n x="23"/>
        <n x="6"/>
      </t>
    </mdx>
    <mdx n="0" f="v">
      <t c="7" fi="14">
        <n x="1" s="1"/>
        <n x="2" s="1"/>
        <n x="3" s="1"/>
        <n x="4" s="1"/>
        <n x="5" s="1"/>
        <n x="23"/>
        <n x="8"/>
      </t>
    </mdx>
    <mdx n="0" f="v">
      <t c="7" si="7">
        <n x="1" s="1"/>
        <n x="2" s="1"/>
        <n x="3" s="1"/>
        <n x="4" s="1"/>
        <n x="5" s="1"/>
        <n x="24"/>
        <n x="6"/>
      </t>
    </mdx>
    <mdx n="0" f="v">
      <t c="7" si="7">
        <n x="1" s="1"/>
        <n x="2" s="1"/>
        <n x="3" s="1"/>
        <n x="4" s="1"/>
        <n x="5" s="1"/>
        <n x="25"/>
        <n x="6"/>
      </t>
    </mdx>
    <mdx n="0" f="v">
      <t c="7" fi="14">
        <n x="1" s="1"/>
        <n x="2" s="1"/>
        <n x="3" s="1"/>
        <n x="4" s="1"/>
        <n x="5" s="1"/>
        <n x="25"/>
        <n x="8"/>
      </t>
    </mdx>
    <mdx n="0" f="v">
      <t c="7" si="7">
        <n x="1" s="1"/>
        <n x="2" s="1"/>
        <n x="3" s="1"/>
        <n x="4" s="1"/>
        <n x="5" s="1"/>
        <n x="26"/>
        <n x="6"/>
      </t>
    </mdx>
    <mdx n="0" f="v">
      <t c="7" fi="14">
        <n x="1" s="1"/>
        <n x="2" s="1"/>
        <n x="3" s="1"/>
        <n x="4" s="1"/>
        <n x="5" s="1"/>
        <n x="26"/>
        <n x="8"/>
      </t>
    </mdx>
    <mdx n="0" f="v">
      <t c="7" si="7">
        <n x="1" s="1"/>
        <n x="2" s="1"/>
        <n x="3" s="1"/>
        <n x="4" s="1"/>
        <n x="5" s="1"/>
        <n x="27"/>
        <n x="6"/>
      </t>
    </mdx>
    <mdx n="0" f="v">
      <t c="3" si="30">
        <n x="1" s="1"/>
        <n x="28"/>
        <n x="29"/>
      </t>
    </mdx>
    <mdx n="0" f="v">
      <t c="3" si="30">
        <n x="1" s="1"/>
        <n x="31"/>
        <n x="29"/>
      </t>
    </mdx>
    <mdx n="0" f="v">
      <t c="3" si="30">
        <n x="1" s="1"/>
        <n x="32"/>
        <n x="29"/>
      </t>
    </mdx>
    <mdx n="0" f="v">
      <t c="3" si="30">
        <n x="1" s="1"/>
        <n x="33"/>
        <n x="29"/>
      </t>
    </mdx>
    <mdx n="0" f="v">
      <t c="3" si="30">
        <n x="1" s="1"/>
        <n x="34"/>
        <n x="29"/>
      </t>
    </mdx>
    <mdx n="0" f="v">
      <t c="3" si="30">
        <n x="1" s="1"/>
        <n x="35"/>
        <n x="29"/>
      </t>
    </mdx>
    <mdx n="0" f="v">
      <t c="3" si="30">
        <n x="1" s="1"/>
        <n x="36"/>
        <n x="29"/>
      </t>
    </mdx>
    <mdx n="0" f="v">
      <t c="3" si="30">
        <n x="1" s="1"/>
        <n x="37"/>
        <n x="29"/>
      </t>
    </mdx>
    <mdx n="0" f="v">
      <t c="3" si="30">
        <n x="1" s="1"/>
        <n x="38"/>
        <n x="29"/>
      </t>
    </mdx>
    <mdx n="0" f="v">
      <t c="3" si="30">
        <n x="1" s="1"/>
        <n x="39"/>
        <n x="29"/>
      </t>
    </mdx>
  </mdxMetadata>
  <valueMetadata count="3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</valueMetadata>
</metadata>
</file>

<file path=xl/sharedStrings.xml><?xml version="1.0" encoding="utf-8"?>
<sst xmlns="http://schemas.openxmlformats.org/spreadsheetml/2006/main" count="17381" uniqueCount="5402">
  <si>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</si>
  <si>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</si>
  <si>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</si>
  <si>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</si>
  <si>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</si>
  <si>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</si>
  <si>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</si>
  <si>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</si>
  <si>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</si>
  <si>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</si>
  <si>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</si>
  <si>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</si>
  <si>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</si>
  <si>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</si>
  <si>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</si>
  <si>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</si>
  <si>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</si>
  <si>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</si>
  <si>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</si>
  <si>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</si>
  <si>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</si>
  <si>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תאריך</t>
  </si>
  <si>
    <t>מלווה קצר מועד (מק"מ)</t>
  </si>
  <si>
    <t>שחר</t>
  </si>
  <si>
    <t>גילון</t>
  </si>
  <si>
    <t>גליל</t>
  </si>
  <si>
    <t>סה"כ צמודות מדד</t>
  </si>
  <si>
    <t>סה"כ בישראל</t>
  </si>
  <si>
    <t>סה"כ תעודות התחייבות ממשלתיות</t>
  </si>
  <si>
    <t>אחר</t>
  </si>
  <si>
    <t>סה"כ מניות היתר</t>
  </si>
  <si>
    <t>סה"כ מניות</t>
  </si>
  <si>
    <t>בישראל:</t>
  </si>
  <si>
    <t>סה"כ תעודות השתתפות בקרנות נאמנות</t>
  </si>
  <si>
    <t>סה"כ צמודות</t>
  </si>
  <si>
    <t>סה"כ אגרות חוב קונצרניות</t>
  </si>
  <si>
    <t>סה"כ חוזים עתידיים בישראל</t>
  </si>
  <si>
    <t>שיעור ריבית ממוצע</t>
  </si>
  <si>
    <t>סה"כ מובטחות במשכנתא או תיקי משכנתאות</t>
  </si>
  <si>
    <t>סה"כ מובטחות בבטחונות אחרים</t>
  </si>
  <si>
    <t>סה"כ הלוואות בישראל</t>
  </si>
  <si>
    <t>סה"כ הלוואות בחו"ל</t>
  </si>
  <si>
    <t>סה"כ הלוואות</t>
  </si>
  <si>
    <t>סה"כ  פקדונות מעל 3 חודשים</t>
  </si>
  <si>
    <t>סה"כ בחו"ל</t>
  </si>
  <si>
    <t>סה"כ מקרקעין</t>
  </si>
  <si>
    <t>יתרות מזומנים ועו"ש בש"ח</t>
  </si>
  <si>
    <t>יתרות מזומנים ועו"ש נקובים במט"ח</t>
  </si>
  <si>
    <t>סה"כ מזומנים ושווי מזומנים</t>
  </si>
  <si>
    <t>מספר ני"ע</t>
  </si>
  <si>
    <t>סה"כ לא צמודות</t>
  </si>
  <si>
    <t>סה"כ צמודות למט"ח</t>
  </si>
  <si>
    <t>סה"כ כתבי אופציה</t>
  </si>
  <si>
    <t>סה"כ חוזים עתידיים</t>
  </si>
  <si>
    <t>סה"כ אופציות</t>
  </si>
  <si>
    <t>נכס הבסיס</t>
  </si>
  <si>
    <t>מירון</t>
  </si>
  <si>
    <t>סה"כ אג"ח קונצרני</t>
  </si>
  <si>
    <t>תנאי ושיעור ריבית</t>
  </si>
  <si>
    <t>תשואה לפדיון</t>
  </si>
  <si>
    <t>תאריך שערוך אחרון</t>
  </si>
  <si>
    <t>שעור תשואה במהלך התקופה</t>
  </si>
  <si>
    <t>שעור הריבית</t>
  </si>
  <si>
    <t>שעור מערך נקוב מונפק</t>
  </si>
  <si>
    <t>סה"כ צמוד מדד</t>
  </si>
  <si>
    <t>סה"כ לא צמוד</t>
  </si>
  <si>
    <t>שווי שוק</t>
  </si>
  <si>
    <t>סה"כ אג"ח של ממשלת ישראל שהונפקו בחו"ל</t>
  </si>
  <si>
    <t>סה"כ אג"ח שהנפיקו ממשלות זרות בחו"ל</t>
  </si>
  <si>
    <t>סה"כ חברות זרות בחו"ל</t>
  </si>
  <si>
    <t>סה"כ חברות ישראליות בחו"ל</t>
  </si>
  <si>
    <t>ענף מסחר</t>
  </si>
  <si>
    <t>שם מדרג</t>
  </si>
  <si>
    <t>ערד</t>
  </si>
  <si>
    <t>סה"כ אג"ח קונצרני של חברות זרות</t>
  </si>
  <si>
    <t>(1) תעודות התחייבות ממשלתיות</t>
  </si>
  <si>
    <t>(2) תעודות חוב מסחריות</t>
  </si>
  <si>
    <t>(3) אג"ח קונצרני</t>
  </si>
  <si>
    <t>(4) מניות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</si>
  <si>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</si>
  <si>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</si>
  <si>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</si>
  <si>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</si>
  <si>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</si>
  <si>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</si>
  <si>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</si>
  <si>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</si>
  <si>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</si>
  <si>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</si>
  <si>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</si>
  <si>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</si>
  <si>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סה"כ כנגד חסכון עמיתים/מבוטחים</t>
  </si>
  <si>
    <t>אופי הנכס</t>
  </si>
  <si>
    <t>סה"כ מניב</t>
  </si>
  <si>
    <t>סה"כ לא מניב</t>
  </si>
  <si>
    <t>1. תעודות התחייבות ממשלתיות</t>
  </si>
  <si>
    <t>2. תעודות חוב מסחריות</t>
  </si>
  <si>
    <t>3. אג"ח קונצרני</t>
  </si>
  <si>
    <t>4. מניות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</si>
  <si>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</si>
  <si>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</si>
  <si>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</si>
  <si>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</si>
  <si>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</si>
  <si>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</si>
  <si>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</si>
  <si>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</si>
  <si>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</si>
  <si>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</si>
  <si>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</si>
  <si>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</si>
  <si>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</si>
  <si>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</si>
  <si>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</si>
  <si>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</si>
  <si>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</si>
  <si>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</si>
  <si>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</si>
  <si>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** בהתאם לשיטה שיושמה בדוח הכספי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</si>
  <si>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</si>
  <si>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</si>
  <si>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</si>
  <si>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</si>
  <si>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</si>
  <si>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</si>
  <si>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זירת מסחר</t>
  </si>
  <si>
    <t>TASE</t>
  </si>
  <si>
    <t>LSE</t>
  </si>
  <si>
    <t>TSE</t>
  </si>
  <si>
    <t>ASX</t>
  </si>
  <si>
    <t>ISE</t>
  </si>
  <si>
    <t>SIX</t>
  </si>
  <si>
    <t>◄</t>
  </si>
  <si>
    <t>חיפושי נפט וגז</t>
  </si>
  <si>
    <t>מסחר</t>
  </si>
  <si>
    <t>שירותים</t>
  </si>
  <si>
    <t>שירותים פיננסיים</t>
  </si>
  <si>
    <t>מידרוג</t>
  </si>
  <si>
    <t>דולר אמריקאי</t>
  </si>
  <si>
    <t>שקל חדש</t>
  </si>
  <si>
    <t>אירו</t>
  </si>
  <si>
    <t>לירה שטרלינג</t>
  </si>
  <si>
    <t>דולר אוסטרלי</t>
  </si>
  <si>
    <t>דולר הונג קונג</t>
  </si>
  <si>
    <t>כתר שבדי</t>
  </si>
  <si>
    <t>כתר דני</t>
  </si>
  <si>
    <t>דולר קנדי</t>
  </si>
  <si>
    <t>יין יפני</t>
  </si>
  <si>
    <t>מקסיקו פזו</t>
  </si>
  <si>
    <t>ריאל ברזילאי</t>
  </si>
  <si>
    <t>ראנד דרום אפריקאי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</si>
  <si>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</si>
  <si>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</si>
  <si>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</si>
  <si>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</si>
  <si>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</si>
  <si>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</si>
  <si>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</si>
  <si>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</si>
  <si>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</si>
  <si>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</si>
  <si>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השקעות במדעי החיים</t>
  </si>
  <si>
    <t>קלינטק</t>
  </si>
  <si>
    <t>תקשורת ומדיה</t>
  </si>
  <si>
    <t>תוכנה ואינטרנט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</si>
  <si>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</si>
  <si>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</si>
  <si>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</si>
  <si>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</si>
  <si>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</si>
  <si>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</si>
  <si>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</si>
  <si>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</si>
  <si>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</si>
  <si>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</si>
  <si>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ט. יתרות התחייבות להשקעה:</t>
  </si>
  <si>
    <t>2. נכסים המוצגים לפי עלות מתואמת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</si>
  <si>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</si>
  <si>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</si>
  <si>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</si>
  <si>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</si>
  <si>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</si>
  <si>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</si>
  <si>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</si>
  <si>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</si>
  <si>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</si>
  <si>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</si>
  <si>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</si>
  <si>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</si>
  <si>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</si>
  <si>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</si>
  <si>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</si>
  <si>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>(7) אופציות</t>
  </si>
  <si>
    <t>סה"כ מסגרת אשראי מנוצלות ללווים</t>
  </si>
  <si>
    <t>2.ג. מסגרות אשראי מנוצלות ללווים</t>
  </si>
  <si>
    <t>קונסורציום כן/לא</t>
  </si>
  <si>
    <t>שווי משוערך</t>
  </si>
  <si>
    <t>ספק מידע</t>
  </si>
  <si>
    <t>(18)</t>
  </si>
  <si>
    <t>סה"כ מדדים כולל מניות</t>
  </si>
  <si>
    <t>סה"כ ריבית</t>
  </si>
  <si>
    <t>סה"כ קרנות הון סיכון</t>
  </si>
  <si>
    <t>סה"כ מט"ח/ מט"ח</t>
  </si>
  <si>
    <t>סה"כ צמוד למדד</t>
  </si>
  <si>
    <t>סה"כ קרנות נדל"ן</t>
  </si>
  <si>
    <t>סה"כ קרנות השקעה אחרות</t>
  </si>
  <si>
    <t>סה"כ בחו"ל:</t>
  </si>
  <si>
    <t>סה"כ בישראל:</t>
  </si>
  <si>
    <t>סה"כ כתבי אופציה בחו"ל</t>
  </si>
  <si>
    <t>סה"כ חו"ל:</t>
  </si>
  <si>
    <t>סה"כ חוזים עתידיים בחו"ל:</t>
  </si>
  <si>
    <t>סה"כ מקרקעין בישראל:</t>
  </si>
  <si>
    <t>***שער-יוצג במאית המטבע המקומי, קרי /סנט וכ'ו</t>
  </si>
  <si>
    <t>שער***</t>
  </si>
  <si>
    <t>ערך נקוב****</t>
  </si>
  <si>
    <t>ב. אג"ח קונצרני לא סחיר</t>
  </si>
  <si>
    <t>שעור מערך נקוב**** מונפק</t>
  </si>
  <si>
    <t>אלפי ש"ח</t>
  </si>
  <si>
    <t xml:space="preserve">ש"ח אלפי </t>
  </si>
  <si>
    <t>ערך נקוב ****</t>
  </si>
  <si>
    <t>****ערך נקוב-יוצג היחידות במטבע בו בוצעה העסקה במקור</t>
  </si>
  <si>
    <t>יחידות</t>
  </si>
  <si>
    <t>אלפי יחידות</t>
  </si>
  <si>
    <t>(19)</t>
  </si>
  <si>
    <t>כתובת הנכס</t>
  </si>
  <si>
    <t>*****כאשר טרם חלף מועד תשלום הריבית/ פדיון קרן/ דיבידנד, יצוין סכום פדיון/ ריבית/ דיבידנד שעתיד להתקבל</t>
  </si>
  <si>
    <t xml:space="preserve">*****כאשר טרם חלף מועד תשלום הריבית/ פדיון קרן/ דיבידנד, יצוין סכום פדיון/ ריבית/ דיבידנד שעתיד להתקבל </t>
  </si>
  <si>
    <t xml:space="preserve">****כאשר טרם חלף מועד תשלום הריבית/ פדיון קרן/ דיבידנד, יצוין סכום פדיון/ ריבית/ דיבידנד שעתיד להתקבל </t>
  </si>
  <si>
    <t xml:space="preserve">פדיון/ ריבית/ דיבידנד לקבל*****  </t>
  </si>
  <si>
    <t>* בעל ענין/צד קשור</t>
  </si>
  <si>
    <t>(5) קרנות סל</t>
  </si>
  <si>
    <t>סה"כ קרנות סל</t>
  </si>
  <si>
    <t>סה"כ שעוקבות אחר מדדי מניות בישראל</t>
  </si>
  <si>
    <t>סה"כ שעוקבות אחר מדדי מניות בחו"ל</t>
  </si>
  <si>
    <t>סה"כ שעוקבות אחר מדדים אחרים בישראל</t>
  </si>
  <si>
    <t>סה"כ שעוקבות אחר מדדי מניות</t>
  </si>
  <si>
    <t>סה"כ שעוקבות אחר מדדים אחרים</t>
  </si>
  <si>
    <t>5. קרנות סל</t>
  </si>
  <si>
    <t>ענף משק</t>
  </si>
  <si>
    <t>31/12/2022</t>
  </si>
  <si>
    <t>מגדל מקפת קרנות פנסיה וקופות גמל בע"מ</t>
  </si>
  <si>
    <t>מגדל מקפת מרכז</t>
  </si>
  <si>
    <t>מגדל מקפת - מרכז</t>
  </si>
  <si>
    <t>גליל 5904</t>
  </si>
  <si>
    <t>9590431</t>
  </si>
  <si>
    <t>RF</t>
  </si>
  <si>
    <t>ממשל צמודה 0527</t>
  </si>
  <si>
    <t>1140847</t>
  </si>
  <si>
    <t>ממשל צמודה 0529</t>
  </si>
  <si>
    <t>1157023</t>
  </si>
  <si>
    <t>ממשל צמודה 0536</t>
  </si>
  <si>
    <t>1097708</t>
  </si>
  <si>
    <t>ממשל צמודה 0545</t>
  </si>
  <si>
    <t>1134865</t>
  </si>
  <si>
    <t>ממשל צמודה 0726</t>
  </si>
  <si>
    <t>1169564</t>
  </si>
  <si>
    <t>ממשל צמודה 0841</t>
  </si>
  <si>
    <t>1120583</t>
  </si>
  <si>
    <t>ממשל צמודה 0923</t>
  </si>
  <si>
    <t>1128081</t>
  </si>
  <si>
    <t>ממשל צמודה 1025</t>
  </si>
  <si>
    <t>1135912</t>
  </si>
  <si>
    <t>ממשל צמודה 1131</t>
  </si>
  <si>
    <t>1172220</t>
  </si>
  <si>
    <t>ממשל צמודה 1151</t>
  </si>
  <si>
    <t>1168301</t>
  </si>
  <si>
    <t>מ.ק.מ 1123</t>
  </si>
  <si>
    <t>8231128</t>
  </si>
  <si>
    <t>מ.ק.מ 813</t>
  </si>
  <si>
    <t>8230815</t>
  </si>
  <si>
    <t>מ.ק.מ. 1023</t>
  </si>
  <si>
    <t>8231029</t>
  </si>
  <si>
    <t>מ.ק.מ. 113</t>
  </si>
  <si>
    <t>8230112</t>
  </si>
  <si>
    <t>מ.ק.מ. 313</t>
  </si>
  <si>
    <t>8230310</t>
  </si>
  <si>
    <t>מ.ק.מ. 413</t>
  </si>
  <si>
    <t>8230419</t>
  </si>
  <si>
    <t>מ.ק.מ. 513</t>
  </si>
  <si>
    <t>8230518</t>
  </si>
  <si>
    <t>מ.ק.מ. 913</t>
  </si>
  <si>
    <t>8230914</t>
  </si>
  <si>
    <t>מקמ 1213</t>
  </si>
  <si>
    <t>8231219</t>
  </si>
  <si>
    <t>ממשל שקלית 0142</t>
  </si>
  <si>
    <t>1125400</t>
  </si>
  <si>
    <t>ממשל שקלית 0226</t>
  </si>
  <si>
    <t>1174697</t>
  </si>
  <si>
    <t>ממשל שקלית 0323</t>
  </si>
  <si>
    <t>1126747</t>
  </si>
  <si>
    <t>ממשל שקלית 0324</t>
  </si>
  <si>
    <t>1130848</t>
  </si>
  <si>
    <t>ממשל שקלית 0327</t>
  </si>
  <si>
    <t>1139344</t>
  </si>
  <si>
    <t>ממשל שקלית 0330</t>
  </si>
  <si>
    <t>1160985</t>
  </si>
  <si>
    <t>ממשל שקלית 0347</t>
  </si>
  <si>
    <t>1140193</t>
  </si>
  <si>
    <t>ממשל שקלית 0425</t>
  </si>
  <si>
    <t>1162668</t>
  </si>
  <si>
    <t>ממשל שקלית 0432</t>
  </si>
  <si>
    <t>1180660</t>
  </si>
  <si>
    <t>ממשל שקלית 0537</t>
  </si>
  <si>
    <t>1166180</t>
  </si>
  <si>
    <t>ממשל שקלית 0723</t>
  </si>
  <si>
    <t>1167105</t>
  </si>
  <si>
    <t>ממשל שקלית 0825</t>
  </si>
  <si>
    <t>1135557</t>
  </si>
  <si>
    <t>ממשל שקלית 0928</t>
  </si>
  <si>
    <t>1150879</t>
  </si>
  <si>
    <t>ממשל שקלית 1024</t>
  </si>
  <si>
    <t>1175777</t>
  </si>
  <si>
    <t>ממשל שקלית 1026</t>
  </si>
  <si>
    <t>1099456</t>
  </si>
  <si>
    <t>ממשל שקלית 1123</t>
  </si>
  <si>
    <t>1155068</t>
  </si>
  <si>
    <t>ממשל שקלית 1152</t>
  </si>
  <si>
    <t>1184076</t>
  </si>
  <si>
    <t>ממשל משתנה 0526</t>
  </si>
  <si>
    <t>1141795</t>
  </si>
  <si>
    <t>ממשל משתנה 1130</t>
  </si>
  <si>
    <t>1166552</t>
  </si>
  <si>
    <t>ISRAEL 4.5 2120</t>
  </si>
  <si>
    <t>US46513JB593</t>
  </si>
  <si>
    <t>A+</t>
  </si>
  <si>
    <t>FITCH</t>
  </si>
  <si>
    <t>T 1.875 02/32</t>
  </si>
  <si>
    <t>US91282CDY49</t>
  </si>
  <si>
    <t>AAA</t>
  </si>
  <si>
    <t>אלה פקדון אגח ה</t>
  </si>
  <si>
    <t>1162577</t>
  </si>
  <si>
    <t>מגמה</t>
  </si>
  <si>
    <t>515666881</t>
  </si>
  <si>
    <t>אג"ח מובנות</t>
  </si>
  <si>
    <t>ilAAA</t>
  </si>
  <si>
    <t>מעלות S&amp;P</t>
  </si>
  <si>
    <t>בינל הנפק אגח י</t>
  </si>
  <si>
    <t>1160290</t>
  </si>
  <si>
    <t>513141879</t>
  </si>
  <si>
    <t>בנקים</t>
  </si>
  <si>
    <t>Aaa.il</t>
  </si>
  <si>
    <t>דיסק מנ אגח טו</t>
  </si>
  <si>
    <t>7480304</t>
  </si>
  <si>
    <t>520029935</t>
  </si>
  <si>
    <t>לאומי אגח 179</t>
  </si>
  <si>
    <t>6040372</t>
  </si>
  <si>
    <t>520018078</t>
  </si>
  <si>
    <t>מז טפ הנפק 45</t>
  </si>
  <si>
    <t>2310217</t>
  </si>
  <si>
    <t>520032046</t>
  </si>
  <si>
    <t>מז טפ הנפק 49</t>
  </si>
  <si>
    <t>2310282</t>
  </si>
  <si>
    <t>מז טפ הנפק 52</t>
  </si>
  <si>
    <t>2310381</t>
  </si>
  <si>
    <t>מקורות אגח 11</t>
  </si>
  <si>
    <t>1158476</t>
  </si>
  <si>
    <t>520010869</t>
  </si>
  <si>
    <t>מרכנתיל הנ אגחג</t>
  </si>
  <si>
    <t>1171297</t>
  </si>
  <si>
    <t>513686154</t>
  </si>
  <si>
    <t>מרכנתיל הנ אגחד</t>
  </si>
  <si>
    <t>1171305</t>
  </si>
  <si>
    <t>נמלי ישראל אגחא</t>
  </si>
  <si>
    <t>1145564</t>
  </si>
  <si>
    <t>513569780</t>
  </si>
  <si>
    <t>נדל"ן מניב בישראל</t>
  </si>
  <si>
    <t>נמלי ישראל אגחב</t>
  </si>
  <si>
    <t>1145572</t>
  </si>
  <si>
    <t>פועלים אגח 200</t>
  </si>
  <si>
    <t>6620496</t>
  </si>
  <si>
    <t>520000118</t>
  </si>
  <si>
    <t>פועלים הנ אגח32</t>
  </si>
  <si>
    <t>1940535</t>
  </si>
  <si>
    <t>520032640</t>
  </si>
  <si>
    <t>פועלים הנ אגח34</t>
  </si>
  <si>
    <t>1940576</t>
  </si>
  <si>
    <t>פועלים הנ אגח35</t>
  </si>
  <si>
    <t>1940618</t>
  </si>
  <si>
    <t>פועלים הנ אגח36</t>
  </si>
  <si>
    <t>1940659</t>
  </si>
  <si>
    <t>חשמל אגח 27</t>
  </si>
  <si>
    <t>6000210</t>
  </si>
  <si>
    <t>520000472</t>
  </si>
  <si>
    <t>אנרגיה</t>
  </si>
  <si>
    <t>Aa1.il</t>
  </si>
  <si>
    <t>חשמל אגח 29</t>
  </si>
  <si>
    <t>6000236</t>
  </si>
  <si>
    <t>חשמל אגח 31</t>
  </si>
  <si>
    <t>6000285</t>
  </si>
  <si>
    <t>חשמל אגח 32</t>
  </si>
  <si>
    <t>6000384</t>
  </si>
  <si>
    <t>חשמל אגח 33</t>
  </si>
  <si>
    <t>6000392</t>
  </si>
  <si>
    <t>נתיבי גז אגח ד</t>
  </si>
  <si>
    <t>1147503</t>
  </si>
  <si>
    <t>513436394</t>
  </si>
  <si>
    <t>עזריאלי אגח ב</t>
  </si>
  <si>
    <t>1134436</t>
  </si>
  <si>
    <t>510960719</t>
  </si>
  <si>
    <t>ilAA+</t>
  </si>
  <si>
    <t>עזריאלי אגח ד</t>
  </si>
  <si>
    <t>1138650</t>
  </si>
  <si>
    <t>עזריאלי אגח ה</t>
  </si>
  <si>
    <t>1156603</t>
  </si>
  <si>
    <t>עזריאלי אגח ו</t>
  </si>
  <si>
    <t>1156611</t>
  </si>
  <si>
    <t>עזריאלי אגח ז</t>
  </si>
  <si>
    <t>1178672</t>
  </si>
  <si>
    <t>עזריאלי אגח ח</t>
  </si>
  <si>
    <t>1178680</t>
  </si>
  <si>
    <t>פועלים הנ הת טו</t>
  </si>
  <si>
    <t>1940543</t>
  </si>
  <si>
    <t>אמות אגח ד</t>
  </si>
  <si>
    <t>1133149</t>
  </si>
  <si>
    <t>520026683</t>
  </si>
  <si>
    <t>Aa2.il</t>
  </si>
  <si>
    <t>אמות אגח ו</t>
  </si>
  <si>
    <t>1158609</t>
  </si>
  <si>
    <t>אמות אגח ח</t>
  </si>
  <si>
    <t>1172782</t>
  </si>
  <si>
    <t>ארפורט אגח ה</t>
  </si>
  <si>
    <t>1133487</t>
  </si>
  <si>
    <t>511659401</t>
  </si>
  <si>
    <t>ilAA</t>
  </si>
  <si>
    <t>ארפורט אגח ט</t>
  </si>
  <si>
    <t>1160944</t>
  </si>
  <si>
    <t>ביג אגח ח</t>
  </si>
  <si>
    <t>1138924</t>
  </si>
  <si>
    <t>513623314</t>
  </si>
  <si>
    <t>ביג אגח יא</t>
  </si>
  <si>
    <t>1151117</t>
  </si>
  <si>
    <t>ביג אגח יג</t>
  </si>
  <si>
    <t>1159516</t>
  </si>
  <si>
    <t>ביג אגח יד</t>
  </si>
  <si>
    <t>1161512</t>
  </si>
  <si>
    <t>גב ים אגח ו</t>
  </si>
  <si>
    <t>7590128</t>
  </si>
  <si>
    <t>520001736</t>
  </si>
  <si>
    <t>גב ים אגח ט</t>
  </si>
  <si>
    <t>7590219</t>
  </si>
  <si>
    <t>גב ים אגח י</t>
  </si>
  <si>
    <t>7590284</t>
  </si>
  <si>
    <t>ישרס אגח טו</t>
  </si>
  <si>
    <t>6130207</t>
  </si>
  <si>
    <t>520017807</t>
  </si>
  <si>
    <t>ישרס אגח יח</t>
  </si>
  <si>
    <t>6130280</t>
  </si>
  <si>
    <t>לאומי התח נד401</t>
  </si>
  <si>
    <t>6040380</t>
  </si>
  <si>
    <t>לאומי התח נד402</t>
  </si>
  <si>
    <t>6040398</t>
  </si>
  <si>
    <t>לאומי התח נד403</t>
  </si>
  <si>
    <t>6040430</t>
  </si>
  <si>
    <t>לאומי התח נד404</t>
  </si>
  <si>
    <t>6040471</t>
  </si>
  <si>
    <t>לאומי התח נד405</t>
  </si>
  <si>
    <t>6040620</t>
  </si>
  <si>
    <t>מבנה אגח יז*</t>
  </si>
  <si>
    <t>2260446</t>
  </si>
  <si>
    <t>520024126</t>
  </si>
  <si>
    <t>מבנה אגח יח*</t>
  </si>
  <si>
    <t>2260479</t>
  </si>
  <si>
    <t>מבנה אגח כ*</t>
  </si>
  <si>
    <t>2260495</t>
  </si>
  <si>
    <t>מבנה אגח כג*</t>
  </si>
  <si>
    <t>2260545</t>
  </si>
  <si>
    <t>מבנה אגח כד*</t>
  </si>
  <si>
    <t>2260552</t>
  </si>
  <si>
    <t>מבנה אגח כה*</t>
  </si>
  <si>
    <t>2260636</t>
  </si>
  <si>
    <t>מליסרון אגח ו*</t>
  </si>
  <si>
    <t>3230125</t>
  </si>
  <si>
    <t>520037789</t>
  </si>
  <si>
    <t>מליסרון אגח טז*</t>
  </si>
  <si>
    <t>3230265</t>
  </si>
  <si>
    <t>מליסרון אגח י*</t>
  </si>
  <si>
    <t>3230190</t>
  </si>
  <si>
    <t>מליסרון אגח יג*</t>
  </si>
  <si>
    <t>3230224</t>
  </si>
  <si>
    <t>מליסרון אגח יד*</t>
  </si>
  <si>
    <t>3230232</t>
  </si>
  <si>
    <t>מליסרון אגח יז*</t>
  </si>
  <si>
    <t>3230273</t>
  </si>
  <si>
    <t>מליסרון אגח יח*</t>
  </si>
  <si>
    <t>3230372</t>
  </si>
  <si>
    <t>מליסרון אגח יט*</t>
  </si>
  <si>
    <t>3230398</t>
  </si>
  <si>
    <t>מליסרון אגח כ*</t>
  </si>
  <si>
    <t>3230422</t>
  </si>
  <si>
    <t>פועלים הנ הת יח</t>
  </si>
  <si>
    <t>1940600</t>
  </si>
  <si>
    <t>פועלים הנ הת יט</t>
  </si>
  <si>
    <t>1940626</t>
  </si>
  <si>
    <t>פועלים הנ הת כא</t>
  </si>
  <si>
    <t>1940725</t>
  </si>
  <si>
    <t>פועלים הנפ הת כ</t>
  </si>
  <si>
    <t>1940691</t>
  </si>
  <si>
    <t>פועלים התח נד ה</t>
  </si>
  <si>
    <t>6620462</t>
  </si>
  <si>
    <t>פועלים התח נד ו</t>
  </si>
  <si>
    <t>6620553</t>
  </si>
  <si>
    <t>פועלים התח נד ז</t>
  </si>
  <si>
    <t>1191329</t>
  </si>
  <si>
    <t>רבוע נדלן אגח ח*</t>
  </si>
  <si>
    <t>1157569</t>
  </si>
  <si>
    <t>513765859</t>
  </si>
  <si>
    <t>ריט 1 אגח ד*</t>
  </si>
  <si>
    <t>1129899</t>
  </si>
  <si>
    <t>513821488</t>
  </si>
  <si>
    <t>ריט 1 אגח ה*</t>
  </si>
  <si>
    <t>1136753</t>
  </si>
  <si>
    <t>ריט 1 אגח ו*</t>
  </si>
  <si>
    <t>1138544</t>
  </si>
  <si>
    <t>ריט 1 אגח ז*</t>
  </si>
  <si>
    <t>1171271</t>
  </si>
  <si>
    <t>שופרסל אגח ו*</t>
  </si>
  <si>
    <t>7770217</t>
  </si>
  <si>
    <t>520022732</t>
  </si>
  <si>
    <t>רשתות שיווק</t>
  </si>
  <si>
    <t>שלמה החז אגח טז</t>
  </si>
  <si>
    <t>1410281</t>
  </si>
  <si>
    <t>520034372</t>
  </si>
  <si>
    <t>שלמה החז אגח יח</t>
  </si>
  <si>
    <t>1410307</t>
  </si>
  <si>
    <t>אדמה אגח ב</t>
  </si>
  <si>
    <t>1110915</t>
  </si>
  <si>
    <t>520043605</t>
  </si>
  <si>
    <t>כימיה, גומי ופלסטיק</t>
  </si>
  <si>
    <t>ilAA-</t>
  </si>
  <si>
    <t>בזק אגח 10</t>
  </si>
  <si>
    <t>2300184</t>
  </si>
  <si>
    <t>520031931</t>
  </si>
  <si>
    <t>Aa3.il</t>
  </si>
  <si>
    <t>בזק אגח 12</t>
  </si>
  <si>
    <t>2300242</t>
  </si>
  <si>
    <t>ביג אגח ז</t>
  </si>
  <si>
    <t>1136084</t>
  </si>
  <si>
    <t>ביג אגח ט</t>
  </si>
  <si>
    <t>1141050</t>
  </si>
  <si>
    <t>ביג אגח טו</t>
  </si>
  <si>
    <t>1162221</t>
  </si>
  <si>
    <t>ביג אגח יב</t>
  </si>
  <si>
    <t>1156231</t>
  </si>
  <si>
    <t>ביג אגח יח</t>
  </si>
  <si>
    <t>1174226</t>
  </si>
  <si>
    <t>ביג אגח כ</t>
  </si>
  <si>
    <t>1186188</t>
  </si>
  <si>
    <t>בינל הנפ התח כו</t>
  </si>
  <si>
    <t>1185537</t>
  </si>
  <si>
    <t>בינל הנפק התחכד</t>
  </si>
  <si>
    <t>1151000</t>
  </si>
  <si>
    <t>בינל הנפק התחכה</t>
  </si>
  <si>
    <t>1167030</t>
  </si>
  <si>
    <t>בינל הנפקות כז</t>
  </si>
  <si>
    <t>1189497</t>
  </si>
  <si>
    <t>דיסקונט מנ נד ו</t>
  </si>
  <si>
    <t>7480197</t>
  </si>
  <si>
    <t>דיסקונט מנ נד ז</t>
  </si>
  <si>
    <t>7480247</t>
  </si>
  <si>
    <t>דיסקונט מנ נד ח</t>
  </si>
  <si>
    <t>7480312</t>
  </si>
  <si>
    <t>דיסקונט מנ נד ט</t>
  </si>
  <si>
    <t>1191246</t>
  </si>
  <si>
    <t>הפניקס אגח 5</t>
  </si>
  <si>
    <t>7670284</t>
  </si>
  <si>
    <t>520017450</t>
  </si>
  <si>
    <t>ביטוח</t>
  </si>
  <si>
    <t>הראל הנפק אגח ו</t>
  </si>
  <si>
    <t>1126069</t>
  </si>
  <si>
    <t>513834200</t>
  </si>
  <si>
    <t>הראל הנפק אגח ז</t>
  </si>
  <si>
    <t>1126077</t>
  </si>
  <si>
    <t>ישרס אגח טז</t>
  </si>
  <si>
    <t>6130223</t>
  </si>
  <si>
    <t>ישרס אגח יג</t>
  </si>
  <si>
    <t>6130181</t>
  </si>
  <si>
    <t>ישרס אגח יט</t>
  </si>
  <si>
    <t>6130348</t>
  </si>
  <si>
    <t>כללביט אגח ט</t>
  </si>
  <si>
    <t>1136050</t>
  </si>
  <si>
    <t>513754069</t>
  </si>
  <si>
    <t>מגה אור אגח ח*</t>
  </si>
  <si>
    <t>1147602</t>
  </si>
  <si>
    <t>513257873</t>
  </si>
  <si>
    <t>מז טפ הנפ הת 53</t>
  </si>
  <si>
    <t>2310399</t>
  </si>
  <si>
    <t>מז טפ הנפק הת48</t>
  </si>
  <si>
    <t>2310266</t>
  </si>
  <si>
    <t>מז טפ הנפק הת50</t>
  </si>
  <si>
    <t>2310290</t>
  </si>
  <si>
    <t>מזטפ הנפ הת65</t>
  </si>
  <si>
    <t>1191675</t>
  </si>
  <si>
    <t>סלע נדלן אגח ב</t>
  </si>
  <si>
    <t>1132927</t>
  </si>
  <si>
    <t>513992529</t>
  </si>
  <si>
    <t>סלע נדלן אגח ג</t>
  </si>
  <si>
    <t>1138973</t>
  </si>
  <si>
    <t>סלע נדלן אגח ד</t>
  </si>
  <si>
    <t>1167147</t>
  </si>
  <si>
    <t>פניקס הון אגח ה</t>
  </si>
  <si>
    <t>1135417</t>
  </si>
  <si>
    <t>514290345</t>
  </si>
  <si>
    <t>רבוע נדלן אגח ו*</t>
  </si>
  <si>
    <t>1140607</t>
  </si>
  <si>
    <t>רבוע נדלן אגח ט*</t>
  </si>
  <si>
    <t>1174556</t>
  </si>
  <si>
    <t>אלדן תחבו אגח ה</t>
  </si>
  <si>
    <t>1155357</t>
  </si>
  <si>
    <t>510454333</t>
  </si>
  <si>
    <t>ilA+</t>
  </si>
  <si>
    <t>אלדן תחבו אגח ז</t>
  </si>
  <si>
    <t>1184779</t>
  </si>
  <si>
    <t>גירון אגח ו</t>
  </si>
  <si>
    <t>1139849</t>
  </si>
  <si>
    <t>520044520</t>
  </si>
  <si>
    <t>A1.il</t>
  </si>
  <si>
    <t>גירון אגח ז</t>
  </si>
  <si>
    <t>1142629</t>
  </si>
  <si>
    <t>גירון אגח ח</t>
  </si>
  <si>
    <t>1183151</t>
  </si>
  <si>
    <t>ג'נרישן קפ אגחב*</t>
  </si>
  <si>
    <t>1177526</t>
  </si>
  <si>
    <t>515846558</t>
  </si>
  <si>
    <t>השקעה ואחזקות</t>
  </si>
  <si>
    <t>ג'נרישן קפ אגחג*</t>
  </si>
  <si>
    <t>1184555</t>
  </si>
  <si>
    <t>מגה אור אגח ד*</t>
  </si>
  <si>
    <t>1130632</t>
  </si>
  <si>
    <t>מגה אור אגח ז*</t>
  </si>
  <si>
    <t>1141696</t>
  </si>
  <si>
    <t>מגה אור אגח ט*</t>
  </si>
  <si>
    <t>1165141</t>
  </si>
  <si>
    <t>מגה אור אגח יא*</t>
  </si>
  <si>
    <t>1178375</t>
  </si>
  <si>
    <t>מימון ישיר אגחג</t>
  </si>
  <si>
    <t>1171214</t>
  </si>
  <si>
    <t>513893123</t>
  </si>
  <si>
    <t>אשראי חוץ בנקאי</t>
  </si>
  <si>
    <t>מימון ישיר אגחד</t>
  </si>
  <si>
    <t>1175660</t>
  </si>
  <si>
    <t>מימון ישיר אגחה</t>
  </si>
  <si>
    <t>1182831</t>
  </si>
  <si>
    <t>מימון ישיר אגחו</t>
  </si>
  <si>
    <t>1191659</t>
  </si>
  <si>
    <t>פז נפט אגח ו*</t>
  </si>
  <si>
    <t>1139542</t>
  </si>
  <si>
    <t>510216054</t>
  </si>
  <si>
    <t>פז נפט אגח ז*</t>
  </si>
  <si>
    <t>1142595</t>
  </si>
  <si>
    <t>אדגר אגח ט*</t>
  </si>
  <si>
    <t>1820190</t>
  </si>
  <si>
    <t>520035171</t>
  </si>
  <si>
    <t>נדל"ן מניב בחו"ל</t>
  </si>
  <si>
    <t>A2.il</t>
  </si>
  <si>
    <t>אלבר אגח יט</t>
  </si>
  <si>
    <t>1191824</t>
  </si>
  <si>
    <t>512025891</t>
  </si>
  <si>
    <t>ilA</t>
  </si>
  <si>
    <t>אפי נכסים אגח 8</t>
  </si>
  <si>
    <t>1142231</t>
  </si>
  <si>
    <t>510560188</t>
  </si>
  <si>
    <t>אפי נכסים אגחיג</t>
  </si>
  <si>
    <t>1178292</t>
  </si>
  <si>
    <t>אפי נכסים אגחיד</t>
  </si>
  <si>
    <t>1184530</t>
  </si>
  <si>
    <t>אשטרום קבוצה אגח ד</t>
  </si>
  <si>
    <t>1182989</t>
  </si>
  <si>
    <t>510381601</t>
  </si>
  <si>
    <t>בנייה</t>
  </si>
  <si>
    <t>ג'י סיטי אגח טו</t>
  </si>
  <si>
    <t>1260769</t>
  </si>
  <si>
    <t>520033234</t>
  </si>
  <si>
    <t>הכשרת ישוב אג21</t>
  </si>
  <si>
    <t>6120224</t>
  </si>
  <si>
    <t>520020116</t>
  </si>
  <si>
    <t>סלקום אגח ח*</t>
  </si>
  <si>
    <t>1132828</t>
  </si>
  <si>
    <t>511930125</t>
  </si>
  <si>
    <t>או פי סי אגח ב*</t>
  </si>
  <si>
    <t>1166057</t>
  </si>
  <si>
    <t>514401702</t>
  </si>
  <si>
    <t>ilA-</t>
  </si>
  <si>
    <t>ג'י סיטי אגח יב</t>
  </si>
  <si>
    <t>1260603</t>
  </si>
  <si>
    <t>A3.il</t>
  </si>
  <si>
    <t>ג'י סיטי אגח יג</t>
  </si>
  <si>
    <t>1260652</t>
  </si>
  <si>
    <t>ג'י סיטי אגח יד</t>
  </si>
  <si>
    <t>1260736</t>
  </si>
  <si>
    <t>הכשרת ישוב אג23</t>
  </si>
  <si>
    <t>6120323</t>
  </si>
  <si>
    <t>מגוריט אגח ב</t>
  </si>
  <si>
    <t>1168350</t>
  </si>
  <si>
    <t>515434074</t>
  </si>
  <si>
    <t>מגוריט אגח ג</t>
  </si>
  <si>
    <t>1175975</t>
  </si>
  <si>
    <t>מגוריט אגח ד</t>
  </si>
  <si>
    <t>1185834</t>
  </si>
  <si>
    <t>פתאל החזקות אגח ד*</t>
  </si>
  <si>
    <t>1188192</t>
  </si>
  <si>
    <t>512607888</t>
  </si>
  <si>
    <t>מלונאות ותיירות</t>
  </si>
  <si>
    <t>אגח הפחתת שווי ניירות חסומים</t>
  </si>
  <si>
    <t>259026600</t>
  </si>
  <si>
    <t>ל.ר.</t>
  </si>
  <si>
    <t>NR</t>
  </si>
  <si>
    <t>ארי נדלן אגח א</t>
  </si>
  <si>
    <t>3660156</t>
  </si>
  <si>
    <t>520038332</t>
  </si>
  <si>
    <t>מניבים ריט אגחא*</t>
  </si>
  <si>
    <t>1140581</t>
  </si>
  <si>
    <t>515327120</t>
  </si>
  <si>
    <t>מניבים ריט אגחב*</t>
  </si>
  <si>
    <t>1155928</t>
  </si>
  <si>
    <t>מניבים ריט אגחג*</t>
  </si>
  <si>
    <t>1177658</t>
  </si>
  <si>
    <t>משק אנרג אגח א</t>
  </si>
  <si>
    <t>1169531</t>
  </si>
  <si>
    <t>516167343</t>
  </si>
  <si>
    <t>נופר אנרג אגח א*</t>
  </si>
  <si>
    <t>1179340</t>
  </si>
  <si>
    <t>514599943</t>
  </si>
  <si>
    <t>אנרגיה מתחדשת</t>
  </si>
  <si>
    <t>קרדן אןוי אגח ב*</t>
  </si>
  <si>
    <t>1113034</t>
  </si>
  <si>
    <t>NV1239114</t>
  </si>
  <si>
    <t>דיסק מנ אגח יד</t>
  </si>
  <si>
    <t>7480163</t>
  </si>
  <si>
    <t>עמידר אגח א</t>
  </si>
  <si>
    <t>1143585</t>
  </si>
  <si>
    <t>520017393</t>
  </si>
  <si>
    <t>פועלים אגח 100</t>
  </si>
  <si>
    <t>6620488</t>
  </si>
  <si>
    <t>חשמל אגח 26</t>
  </si>
  <si>
    <t>6000202</t>
  </si>
  <si>
    <t>שטראוס אגח ה</t>
  </si>
  <si>
    <t>7460389</t>
  </si>
  <si>
    <t>520003781</t>
  </si>
  <si>
    <t>מזון</t>
  </si>
  <si>
    <t>תעש אוירית אגחד</t>
  </si>
  <si>
    <t>1133131</t>
  </si>
  <si>
    <t>520027194</t>
  </si>
  <si>
    <t>ביטחוניות</t>
  </si>
  <si>
    <t>אייסיאל אגח ז*</t>
  </si>
  <si>
    <t>2810372</t>
  </si>
  <si>
    <t>520027830</t>
  </si>
  <si>
    <t>אמות אגח ה</t>
  </si>
  <si>
    <t>1138114</t>
  </si>
  <si>
    <t>אמות אגח ז</t>
  </si>
  <si>
    <t>1162866</t>
  </si>
  <si>
    <t>ביג אגח ו</t>
  </si>
  <si>
    <t>1132521</t>
  </si>
  <si>
    <t>גב ים אגח ח</t>
  </si>
  <si>
    <t>7590151</t>
  </si>
  <si>
    <t>וילאר אגח ח</t>
  </si>
  <si>
    <t>4160156</t>
  </si>
  <si>
    <t>520038910</t>
  </si>
  <si>
    <t>ישראמקו אגח ג*</t>
  </si>
  <si>
    <t>2320232</t>
  </si>
  <si>
    <t>550010003</t>
  </si>
  <si>
    <t>מבנה אגח טו*</t>
  </si>
  <si>
    <t>2260420</t>
  </si>
  <si>
    <t>מנורה הון התח ד</t>
  </si>
  <si>
    <t>1135920</t>
  </si>
  <si>
    <t>513937714</t>
  </si>
  <si>
    <t>שופרסל אגח ה*</t>
  </si>
  <si>
    <t>7770209</t>
  </si>
  <si>
    <t>שופרסל אגח ז*</t>
  </si>
  <si>
    <t>7770258</t>
  </si>
  <si>
    <t>שלמה החז אגח יז</t>
  </si>
  <si>
    <t>1410299</t>
  </si>
  <si>
    <t>בזק אגח 9</t>
  </si>
  <si>
    <t>2300176</t>
  </si>
  <si>
    <t>גמא אגח 3</t>
  </si>
  <si>
    <t>1185941</t>
  </si>
  <si>
    <t>512711789</t>
  </si>
  <si>
    <t>דה זראסאי אגח ג</t>
  </si>
  <si>
    <t>1137975</t>
  </si>
  <si>
    <t>1744984</t>
  </si>
  <si>
    <t>הראל הנפ אגח טו</t>
  </si>
  <si>
    <t>1143130</t>
  </si>
  <si>
    <t>הראל הנפ אגח טז</t>
  </si>
  <si>
    <t>1157601</t>
  </si>
  <si>
    <t>הראל הנפ אגח יב</t>
  </si>
  <si>
    <t>1138163</t>
  </si>
  <si>
    <t>הראל הנפ אגח יד</t>
  </si>
  <si>
    <t>1143122</t>
  </si>
  <si>
    <t>הראל הנפ אגח יח</t>
  </si>
  <si>
    <t>1182666</t>
  </si>
  <si>
    <t>יוניברסל אגח ב</t>
  </si>
  <si>
    <t>1141647</t>
  </si>
  <si>
    <t>511809071</t>
  </si>
  <si>
    <t>כללביט אגח י</t>
  </si>
  <si>
    <t>1136068</t>
  </si>
  <si>
    <t>כללביט אגח יא</t>
  </si>
  <si>
    <t>1160647</t>
  </si>
  <si>
    <t>כללביט אגח יב</t>
  </si>
  <si>
    <t>1179928</t>
  </si>
  <si>
    <t>מנורה הון התח ה</t>
  </si>
  <si>
    <t>1143411</t>
  </si>
  <si>
    <t>מנורה הון התח ז</t>
  </si>
  <si>
    <t>1184191</t>
  </si>
  <si>
    <t>פניקס הון אגח ח</t>
  </si>
  <si>
    <t>1139815</t>
  </si>
  <si>
    <t>פניקס הון אגח ט</t>
  </si>
  <si>
    <t>1155522</t>
  </si>
  <si>
    <t>פניקס הון אגחיא</t>
  </si>
  <si>
    <t>1159359</t>
  </si>
  <si>
    <t>קרסו אגח ב</t>
  </si>
  <si>
    <t>1139591</t>
  </si>
  <si>
    <t>514065283</t>
  </si>
  <si>
    <t>קרסו אגח ג</t>
  </si>
  <si>
    <t>1141829</t>
  </si>
  <si>
    <t>קרסו אגח ד</t>
  </si>
  <si>
    <t>1173566</t>
  </si>
  <si>
    <t>קרסו מוט' אגח א</t>
  </si>
  <si>
    <t>1136464</t>
  </si>
  <si>
    <t>אלדן תחבו אגח ו</t>
  </si>
  <si>
    <t>1161678</t>
  </si>
  <si>
    <t>אלקטרה אגח ד*</t>
  </si>
  <si>
    <t>7390149</t>
  </si>
  <si>
    <t>520028911</t>
  </si>
  <si>
    <t>אלקטרה אגח ה*</t>
  </si>
  <si>
    <t>7390222</t>
  </si>
  <si>
    <t>דמרי אגח ז*</t>
  </si>
  <si>
    <t>1141191</t>
  </si>
  <si>
    <t>511399388</t>
  </si>
  <si>
    <t>דמרי אגח ט*</t>
  </si>
  <si>
    <t>1168368</t>
  </si>
  <si>
    <t>ממן אגח ב</t>
  </si>
  <si>
    <t>2380046</t>
  </si>
  <si>
    <t>520036435</t>
  </si>
  <si>
    <t>ספנסר אגח ג</t>
  </si>
  <si>
    <t>1147495</t>
  </si>
  <si>
    <t>1838863</t>
  </si>
  <si>
    <t>פז נפט ד*</t>
  </si>
  <si>
    <t>1132505</t>
  </si>
  <si>
    <t>פז נפט אגח ח*</t>
  </si>
  <si>
    <t>1162817</t>
  </si>
  <si>
    <t>פרטנר אגח ו*</t>
  </si>
  <si>
    <t>1141415</t>
  </si>
  <si>
    <t>520044314</t>
  </si>
  <si>
    <t>פרטנר אגח ז*</t>
  </si>
  <si>
    <t>1156397</t>
  </si>
  <si>
    <t>שפיר הנדס אגח א*</t>
  </si>
  <si>
    <t>1136134</t>
  </si>
  <si>
    <t>514892801</t>
  </si>
  <si>
    <t>מתכת ומוצרי בניה</t>
  </si>
  <si>
    <t>שפיר הנדס אגח ב*</t>
  </si>
  <si>
    <t>1141951</t>
  </si>
  <si>
    <t>אזורים אגח 13*</t>
  </si>
  <si>
    <t>7150410</t>
  </si>
  <si>
    <t>520025990</t>
  </si>
  <si>
    <t>אזורים אגח 14*</t>
  </si>
  <si>
    <t>7150444</t>
  </si>
  <si>
    <t>איידיאייהנ הת ה</t>
  </si>
  <si>
    <t>1155878</t>
  </si>
  <si>
    <t>514486042</t>
  </si>
  <si>
    <t>אלבר אגח כ</t>
  </si>
  <si>
    <t>1191832</t>
  </si>
  <si>
    <t>אנלייט אנר אג ג*</t>
  </si>
  <si>
    <t>7200249</t>
  </si>
  <si>
    <t>520041146</t>
  </si>
  <si>
    <t>אנלייט אנר אגחו*</t>
  </si>
  <si>
    <t>7200173</t>
  </si>
  <si>
    <t>אנרג'יקס אג ב*</t>
  </si>
  <si>
    <t>1168483</t>
  </si>
  <si>
    <t>513901371</t>
  </si>
  <si>
    <t>אפריקה מג אגח ה*</t>
  </si>
  <si>
    <t>1162825</t>
  </si>
  <si>
    <t>520034760</t>
  </si>
  <si>
    <t>בזן אגח ה</t>
  </si>
  <si>
    <t>2590388</t>
  </si>
  <si>
    <t>520036658</t>
  </si>
  <si>
    <t>בזן אגח י</t>
  </si>
  <si>
    <t>2590511</t>
  </si>
  <si>
    <t>סלקום אגח ט*</t>
  </si>
  <si>
    <t>1132836</t>
  </si>
  <si>
    <t>סלקום אגח יא*</t>
  </si>
  <si>
    <t>1139252</t>
  </si>
  <si>
    <t>סלקום אגח יב*</t>
  </si>
  <si>
    <t>1143080</t>
  </si>
  <si>
    <t>סלקום אגח יג*</t>
  </si>
  <si>
    <t>1189190</t>
  </si>
  <si>
    <t>פתאל אירו אגח א</t>
  </si>
  <si>
    <t>1137512</t>
  </si>
  <si>
    <t>515328250</t>
  </si>
  <si>
    <t>פתאל אירו אגח ד</t>
  </si>
  <si>
    <t>1168038</t>
  </si>
  <si>
    <t>קרסו נדלן אגח א*</t>
  </si>
  <si>
    <t>1190008</t>
  </si>
  <si>
    <t>510488190</t>
  </si>
  <si>
    <t>אקרו אגח א</t>
  </si>
  <si>
    <t>1188572</t>
  </si>
  <si>
    <t>511996803</t>
  </si>
  <si>
    <t>פתאל החז אגח ב*</t>
  </si>
  <si>
    <t>1150812</t>
  </si>
  <si>
    <t>פתאל החז אגח ג*</t>
  </si>
  <si>
    <t>1161785</t>
  </si>
  <si>
    <t>פתאל החזק אג 1*</t>
  </si>
  <si>
    <t>1169721</t>
  </si>
  <si>
    <t>דלשה קפיטל אגחב</t>
  </si>
  <si>
    <t>1137314</t>
  </si>
  <si>
    <t>1888119</t>
  </si>
  <si>
    <t>Baa1.il</t>
  </si>
  <si>
    <t>אול יר אגח ג</t>
  </si>
  <si>
    <t>1140136</t>
  </si>
  <si>
    <t>1841580</t>
  </si>
  <si>
    <t>אול יר אגח ה</t>
  </si>
  <si>
    <t>1143304</t>
  </si>
  <si>
    <t>אנלייט אנר אגחה*</t>
  </si>
  <si>
    <t>7200116</t>
  </si>
  <si>
    <t>ריט אזורים אג ב*</t>
  </si>
  <si>
    <t>1183581</t>
  </si>
  <si>
    <t>516117181</t>
  </si>
  <si>
    <t>אלביט מע' אגח ג</t>
  </si>
  <si>
    <t>1178250</t>
  </si>
  <si>
    <t>520043027</t>
  </si>
  <si>
    <t>אלביט מע' אגח ד</t>
  </si>
  <si>
    <t>1178268</t>
  </si>
  <si>
    <t>ישראמקו אגח א*</t>
  </si>
  <si>
    <t>2320174</t>
  </si>
  <si>
    <t>ישראמקו אגח ב*</t>
  </si>
  <si>
    <t>2320224</t>
  </si>
  <si>
    <t>תמר פטרו אגח א*</t>
  </si>
  <si>
    <t>1141332</t>
  </si>
  <si>
    <t>515334662</t>
  </si>
  <si>
    <t>תמר פטרו אגח ב*</t>
  </si>
  <si>
    <t>1143593</t>
  </si>
  <si>
    <t>בזן אגח ו</t>
  </si>
  <si>
    <t>2590396</t>
  </si>
  <si>
    <t>בזן אגח ט</t>
  </si>
  <si>
    <t>2590461</t>
  </si>
  <si>
    <t>ISRELE 3.75 02/32</t>
  </si>
  <si>
    <t>IL0060004004</t>
  </si>
  <si>
    <t>בלומברג</t>
  </si>
  <si>
    <t>BBB+</t>
  </si>
  <si>
    <t>S&amp;P</t>
  </si>
  <si>
    <t>HAPOAL 3.255 01/32</t>
  </si>
  <si>
    <t>IL0066204707</t>
  </si>
  <si>
    <t>BBB</t>
  </si>
  <si>
    <t>LUMIIT 3.275 01/31 01/26</t>
  </si>
  <si>
    <t>IL0060404899</t>
  </si>
  <si>
    <t>ISRAEL CHEMICALS 6.375 31/05/38*</t>
  </si>
  <si>
    <t>IL0028103310</t>
  </si>
  <si>
    <t>BBB-</t>
  </si>
  <si>
    <t>MZRHIT 3.077 04/31</t>
  </si>
  <si>
    <t>IL0069508369</t>
  </si>
  <si>
    <t>520000522</t>
  </si>
  <si>
    <t>TEVA 4.375 2030</t>
  </si>
  <si>
    <t>XS2406607171</t>
  </si>
  <si>
    <t>520013954</t>
  </si>
  <si>
    <t>פארמה</t>
  </si>
  <si>
    <t>BB-</t>
  </si>
  <si>
    <t>TEVA 6 01/25 10/24</t>
  </si>
  <si>
    <t>XS2198213956</t>
  </si>
  <si>
    <t>CAMT 12/01/26*</t>
  </si>
  <si>
    <t>US13469VAA61</t>
  </si>
  <si>
    <t>511235434</t>
  </si>
  <si>
    <t>מוליכים למחצה</t>
  </si>
  <si>
    <t>CYBERARK SOFT 11/15/24</t>
  </si>
  <si>
    <t>US23248VAB18</t>
  </si>
  <si>
    <t>512291642</t>
  </si>
  <si>
    <t>Software &amp; Services</t>
  </si>
  <si>
    <t>NICEIT 0 09/25</t>
  </si>
  <si>
    <t>US653656AB42</t>
  </si>
  <si>
    <t>520036872</t>
  </si>
  <si>
    <t>NVMI 0 10/15/2025*</t>
  </si>
  <si>
    <t>US66980MAB28</t>
  </si>
  <si>
    <t>511812463</t>
  </si>
  <si>
    <t>SOLAREDGE TECH 0 09/25</t>
  </si>
  <si>
    <t>US83417MAD65</t>
  </si>
  <si>
    <t>513865329</t>
  </si>
  <si>
    <t>Semiconductors &amp; Semiconductor Equipment</t>
  </si>
  <si>
    <t>VRNT 0.25 04/26</t>
  </si>
  <si>
    <t>US92343XAC48</t>
  </si>
  <si>
    <t>512704867</t>
  </si>
  <si>
    <t>WIX 0 08/25</t>
  </si>
  <si>
    <t>US92940WAD11</t>
  </si>
  <si>
    <t>513881177</t>
  </si>
  <si>
    <t>ALVGR 4.252 07/52</t>
  </si>
  <si>
    <t>DE000A30VJZ6</t>
  </si>
  <si>
    <t>Insurance</t>
  </si>
  <si>
    <t>A2</t>
  </si>
  <si>
    <t>Moodys</t>
  </si>
  <si>
    <t>SRENVX 4.5 24/44</t>
  </si>
  <si>
    <t>XS1108784510</t>
  </si>
  <si>
    <t>A</t>
  </si>
  <si>
    <t>ZURNVX 3 04/51</t>
  </si>
  <si>
    <t>XS2283177561</t>
  </si>
  <si>
    <t>ZURNVX 3.5 05/52</t>
  </si>
  <si>
    <t>XS2416978190</t>
  </si>
  <si>
    <t>ANZNZ 5.548 08/32</t>
  </si>
  <si>
    <t>USQ0426YAV58</t>
  </si>
  <si>
    <t>Banks</t>
  </si>
  <si>
    <t>A-</t>
  </si>
  <si>
    <t>AXASA 4.25 03/43</t>
  </si>
  <si>
    <t>XS2487052487</t>
  </si>
  <si>
    <t>IAGLN 4.25 11/32</t>
  </si>
  <si>
    <t>US11044MAA45</t>
  </si>
  <si>
    <t>Transportation</t>
  </si>
  <si>
    <t>SHBASS 4.625 08/32</t>
  </si>
  <si>
    <t>XS2523511165</t>
  </si>
  <si>
    <t>UNITED AIRLINES 5.875 10/27</t>
  </si>
  <si>
    <t>US90931GAA76</t>
  </si>
  <si>
    <t>TELECOMMUNICATION SERVICES</t>
  </si>
  <si>
    <t>A3</t>
  </si>
  <si>
    <t>ALVGR 3.2 PERP</t>
  </si>
  <si>
    <t>US018820AB64</t>
  </si>
  <si>
    <t>Baa1</t>
  </si>
  <si>
    <t>JPM 5.717 09/33</t>
  </si>
  <si>
    <t>US46647PDK93</t>
  </si>
  <si>
    <t>NAB 3.933 08/2034 08/29</t>
  </si>
  <si>
    <t>USG6S94TAB96</t>
  </si>
  <si>
    <t>NWIDE 6.178 12/27</t>
  </si>
  <si>
    <t>XS2562898143</t>
  </si>
  <si>
    <t>SCENTRE GROUP 4.75 09/80</t>
  </si>
  <si>
    <t>USQ8053LAA28</t>
  </si>
  <si>
    <t>Real Estate</t>
  </si>
  <si>
    <t>SCGAU 5.125 09/2080</t>
  </si>
  <si>
    <t>USQ8053LAB01</t>
  </si>
  <si>
    <t>VW 4.375 05/30</t>
  </si>
  <si>
    <t>XS2554489513</t>
  </si>
  <si>
    <t>Automobiles &amp; Components</t>
  </si>
  <si>
    <t>WSTP 5.405 08/33</t>
  </si>
  <si>
    <t>US961214FG36</t>
  </si>
  <si>
    <t>AL 5.85 12/15/27</t>
  </si>
  <si>
    <t>US00914AAT97</t>
  </si>
  <si>
    <t>Capital Goods</t>
  </si>
  <si>
    <t>ASSGEN 5.8 07/32</t>
  </si>
  <si>
    <t>XS2468223107</t>
  </si>
  <si>
    <t>AXP 4.989 05/33</t>
  </si>
  <si>
    <t>US025816CX59</t>
  </si>
  <si>
    <t>Diversified Financials</t>
  </si>
  <si>
    <t>FIS 5.1 07/32</t>
  </si>
  <si>
    <t>US31620MBY12</t>
  </si>
  <si>
    <t>HPQ 5.5 01/33</t>
  </si>
  <si>
    <t>US40434LAN55</t>
  </si>
  <si>
    <t>Technology Hardware &amp; Equipment</t>
  </si>
  <si>
    <t>INTNED 4.125 08/33</t>
  </si>
  <si>
    <t>XS2524746687</t>
  </si>
  <si>
    <t>MAR 4.625 06/30</t>
  </si>
  <si>
    <t>US571903BE27</t>
  </si>
  <si>
    <t>Hotels Restaurants &amp; Leisure</t>
  </si>
  <si>
    <t>PRU 6 09/52</t>
  </si>
  <si>
    <t>US744320BK76</t>
  </si>
  <si>
    <t>STLA 5.625 01/28</t>
  </si>
  <si>
    <t>USU85861AD15</t>
  </si>
  <si>
    <t>TD 8.125 10/82</t>
  </si>
  <si>
    <t>US89117F8Z56</t>
  </si>
  <si>
    <t>WHR 4.7 05/32</t>
  </si>
  <si>
    <t>US963320AZ92</t>
  </si>
  <si>
    <t>Consumer Durables &amp; Apparel</t>
  </si>
  <si>
    <t>AER 3.3 01/32</t>
  </si>
  <si>
    <t>US00774MAX39</t>
  </si>
  <si>
    <t>AHTLN 5.5 08/32</t>
  </si>
  <si>
    <t>US04505AAA79</t>
  </si>
  <si>
    <t>ALLE 5.411 07/32</t>
  </si>
  <si>
    <t>US01748TAC53</t>
  </si>
  <si>
    <t>ASHTEAD CAPITAL 4.25 11/29 11/27</t>
  </si>
  <si>
    <t>US045054AL70</t>
  </si>
  <si>
    <t>AVGO 4.15 11/30</t>
  </si>
  <si>
    <t>US11135FAQ46</t>
  </si>
  <si>
    <t>BCRED 2.625 12/26</t>
  </si>
  <si>
    <t>US09261HAD98</t>
  </si>
  <si>
    <t>BCRED 7.05 09/25</t>
  </si>
  <si>
    <t>US09261HAY36</t>
  </si>
  <si>
    <t>ENBCN 5.5 07/77</t>
  </si>
  <si>
    <t>US29250NAS45</t>
  </si>
  <si>
    <t>ENERGY</t>
  </si>
  <si>
    <t>ENBCN 6 01/27 01/77</t>
  </si>
  <si>
    <t>US29250NAN57</t>
  </si>
  <si>
    <t>ETP 5.25 04/29</t>
  </si>
  <si>
    <t>US29278NAG88</t>
  </si>
  <si>
    <t>EXPE 3.25 02/30</t>
  </si>
  <si>
    <t>US30212PAR64</t>
  </si>
  <si>
    <t>FLEX 4.875 05/30</t>
  </si>
  <si>
    <t>US33938XAB10</t>
  </si>
  <si>
    <t>FS KKR CAPITAL 4.25 2/25 01/25</t>
  </si>
  <si>
    <t>US30313RAA77</t>
  </si>
  <si>
    <t>FSK 3.125 10/28</t>
  </si>
  <si>
    <t>US302635AK33</t>
  </si>
  <si>
    <t>GENERAL MOTORS GM 5.4 10/29</t>
  </si>
  <si>
    <t>US37045VAY65</t>
  </si>
  <si>
    <t>GPN 5.4 08/32</t>
  </si>
  <si>
    <t>US37940XAQ51</t>
  </si>
  <si>
    <t>KD 3.15 10/31</t>
  </si>
  <si>
    <t>US50155QAE08</t>
  </si>
  <si>
    <t>MACQUARIE BANK 3.624 06/30</t>
  </si>
  <si>
    <t>USQ568A9SQ14</t>
  </si>
  <si>
    <t>Baa3</t>
  </si>
  <si>
    <t>MSI 5.6 06/32</t>
  </si>
  <si>
    <t>US620076BW88</t>
  </si>
  <si>
    <t>MTZ 4.5 08/28</t>
  </si>
  <si>
    <t>US576323AP42</t>
  </si>
  <si>
    <t>NGLS 4 01/32</t>
  </si>
  <si>
    <t>US87612BBU52</t>
  </si>
  <si>
    <t>NGLS 6.5 07/27</t>
  </si>
  <si>
    <t>US87612BBL53</t>
  </si>
  <si>
    <t>NGLS 6.875 01/29</t>
  </si>
  <si>
    <t>US87612BBN10</t>
  </si>
  <si>
    <t>NXPI 5 01/33</t>
  </si>
  <si>
    <t>US62954HBB33</t>
  </si>
  <si>
    <t>ORCINC 4.7 02/27</t>
  </si>
  <si>
    <t>US69120VAF85</t>
  </si>
  <si>
    <t>Other</t>
  </si>
  <si>
    <t>OWL ROCK 3.4 7/26</t>
  </si>
  <si>
    <t>US69121KAE47</t>
  </si>
  <si>
    <t>OWL ROCK 3.75 07/25</t>
  </si>
  <si>
    <t>US69121KAC80</t>
  </si>
  <si>
    <t>SEB 6.875 PERP</t>
  </si>
  <si>
    <t>XS2479344561</t>
  </si>
  <si>
    <t>SRENVX 5.75 08/15/50 08/25</t>
  </si>
  <si>
    <t>XS1261170515</t>
  </si>
  <si>
    <t>SSELN 4 PERP</t>
  </si>
  <si>
    <t>XS2439704318</t>
  </si>
  <si>
    <t>UTILITIES</t>
  </si>
  <si>
    <t>TELIAS 4.625 PREP</t>
  </si>
  <si>
    <t>XS2526881532</t>
  </si>
  <si>
    <t>TMUS 3.5 04/2031</t>
  </si>
  <si>
    <t>US87264ABW45</t>
  </si>
  <si>
    <t>TRPCN 5.3 03/77</t>
  </si>
  <si>
    <t>US89356BAC28</t>
  </si>
  <si>
    <t>UNITED RENTALS NORTH 6 12/29</t>
  </si>
  <si>
    <t>US911365BQ63</t>
  </si>
  <si>
    <t>VW 4.625 PERP 06/28</t>
  </si>
  <si>
    <t>XS1799939027</t>
  </si>
  <si>
    <t>WBD 4.279 03/32</t>
  </si>
  <si>
    <t>US55903VAL71</t>
  </si>
  <si>
    <t>Media</t>
  </si>
  <si>
    <t>AY 4.125 06/28</t>
  </si>
  <si>
    <t>US04916WAA27</t>
  </si>
  <si>
    <t>BB+</t>
  </si>
  <si>
    <t>BALL 6.875 03/28</t>
  </si>
  <si>
    <t>US058498AY23</t>
  </si>
  <si>
    <t>MATERIALS</t>
  </si>
  <si>
    <t>BAYNGR 3.125 11/79 11/27</t>
  </si>
  <si>
    <t>XS2077670342</t>
  </si>
  <si>
    <t>Pharmaceuticals &amp; Biotechnology</t>
  </si>
  <si>
    <t>BNP 6.875 PERP</t>
  </si>
  <si>
    <t>FR001400BBL2</t>
  </si>
  <si>
    <t>Ba1</t>
  </si>
  <si>
    <t>BNP 7.75 PERP</t>
  </si>
  <si>
    <t>USF1067PAC08</t>
  </si>
  <si>
    <t>CDWC 3.25 02/29</t>
  </si>
  <si>
    <t>US12513GBF54</t>
  </si>
  <si>
    <t>CDWC 4.25 04/28</t>
  </si>
  <si>
    <t>US12513GBD07</t>
  </si>
  <si>
    <t>CQP 3.25 01/32</t>
  </si>
  <si>
    <t>US16411QAN16</t>
  </si>
  <si>
    <t>CQP 4.5 10/29</t>
  </si>
  <si>
    <t>US16411QAG64</t>
  </si>
  <si>
    <t>CREDIT SUISSE 6.5 08/23</t>
  </si>
  <si>
    <t>XS0957135212</t>
  </si>
  <si>
    <t>HCA 5.875 02/29</t>
  </si>
  <si>
    <t>US404119BW86</t>
  </si>
  <si>
    <t>Health Care Equipment &amp; Services</t>
  </si>
  <si>
    <t>MATTEL 3.75 04/29</t>
  </si>
  <si>
    <t>US577081BF84</t>
  </si>
  <si>
    <t>MSCI 3.25 2033</t>
  </si>
  <si>
    <t>US55354GAQ38</t>
  </si>
  <si>
    <t>MSCI 3.625 09/30 03/28</t>
  </si>
  <si>
    <t>US55354GAK67</t>
  </si>
  <si>
    <t>NWG 7.416 06/33</t>
  </si>
  <si>
    <t>XS2563349765</t>
  </si>
  <si>
    <t>NWSA 5.125 02/32</t>
  </si>
  <si>
    <t>US65249BAB53</t>
  </si>
  <si>
    <t>PARA 6.375 03/62</t>
  </si>
  <si>
    <t>US92556HAE71</t>
  </si>
  <si>
    <t>VODAFONE 4.125 06/81</t>
  </si>
  <si>
    <t>US92857WBW91</t>
  </si>
  <si>
    <t>VODAFONE 6.25 10/78 10/24</t>
  </si>
  <si>
    <t>XS1888180640</t>
  </si>
  <si>
    <t>AER 6.5 06/45</t>
  </si>
  <si>
    <t>US00773HAA59</t>
  </si>
  <si>
    <t>BB</t>
  </si>
  <si>
    <t>ALLISON TRANS 3.75 01/31</t>
  </si>
  <si>
    <t>US019736AG29</t>
  </si>
  <si>
    <t>Ba2</t>
  </si>
  <si>
    <t>ALLISON TRANSM 5.875 06/29</t>
  </si>
  <si>
    <t>US019736AF46</t>
  </si>
  <si>
    <t>ATRFIN 2.625 09/27</t>
  </si>
  <si>
    <t>XS2294495838</t>
  </si>
  <si>
    <t>CHARLES RIVER LAB 4 03/31</t>
  </si>
  <si>
    <t>US159864AJ65</t>
  </si>
  <si>
    <t>F 6.1 08/32</t>
  </si>
  <si>
    <t>US345370DB39</t>
  </si>
  <si>
    <t>F 7.35 11/27</t>
  </si>
  <si>
    <t>US345397C353</t>
  </si>
  <si>
    <t>GPK 3.75 02/30</t>
  </si>
  <si>
    <t>US38869AAD90</t>
  </si>
  <si>
    <t>HESM 5.125 06/28</t>
  </si>
  <si>
    <t>US428104AA14</t>
  </si>
  <si>
    <t>HILTON DOMESTIC 4 05/31</t>
  </si>
  <si>
    <t>US432833AL52</t>
  </si>
  <si>
    <t>SEAGATE 4.091 06/29</t>
  </si>
  <si>
    <t>US81180WBC47</t>
  </si>
  <si>
    <t>TELEFO 7.125 PERP</t>
  </si>
  <si>
    <t>XS2462605671</t>
  </si>
  <si>
    <t>UNITED RENTALS NORTH 4 07/30</t>
  </si>
  <si>
    <t>US911365BN33</t>
  </si>
  <si>
    <t>ASGN 4.625 15/05/2028</t>
  </si>
  <si>
    <t>US00191UAA07</t>
  </si>
  <si>
    <t>Commercial &amp; Professional Services</t>
  </si>
  <si>
    <t>BOOZ ALLEN HAMILTON INC 07/29</t>
  </si>
  <si>
    <t>US09951LAB99</t>
  </si>
  <si>
    <t>LLOYDS 8.5</t>
  </si>
  <si>
    <t>XS2529511722</t>
  </si>
  <si>
    <t>MTCHII 4.125 08/30</t>
  </si>
  <si>
    <t>US57665RAL06</t>
  </si>
  <si>
    <t>Ba3</t>
  </si>
  <si>
    <t>SIRIUS XM RADIO 4 07/28</t>
  </si>
  <si>
    <t>US82967NBJ63</t>
  </si>
  <si>
    <t>UAL 4.375 04/26</t>
  </si>
  <si>
    <t>US90932LAG23</t>
  </si>
  <si>
    <t>ATRSAV 3.625 04/2026</t>
  </si>
  <si>
    <t>XS2338530467</t>
  </si>
  <si>
    <t>B1</t>
  </si>
  <si>
    <t>BACR 8.875</t>
  </si>
  <si>
    <t>XS2492482828</t>
  </si>
  <si>
    <t>B+</t>
  </si>
  <si>
    <t>CCO HOLDINGS 4.5 08/30 02/28</t>
  </si>
  <si>
    <t>US1248EPCE15</t>
  </si>
  <si>
    <t>CCO HOLDINGS 4.75 03/30 09/24</t>
  </si>
  <si>
    <t>US1248EPCD32</t>
  </si>
  <si>
    <t>DAN 3 07/2029</t>
  </si>
  <si>
    <t>XS2345050251</t>
  </si>
  <si>
    <t>DAN 4.25 09/30</t>
  </si>
  <si>
    <t>US235825AH97</t>
  </si>
  <si>
    <t>EDF 6 PREP 01/26</t>
  </si>
  <si>
    <t>FR0011401728</t>
  </si>
  <si>
    <t>Electricite De Franc 5 01/26</t>
  </si>
  <si>
    <t>FR0011697028</t>
  </si>
  <si>
    <t>ORGNON 5.125 2031</t>
  </si>
  <si>
    <t>US68622TAB70</t>
  </si>
  <si>
    <t>ORA 2.5 07/27*</t>
  </si>
  <si>
    <t>US686688AA03</t>
  </si>
  <si>
    <t>880326081</t>
  </si>
  <si>
    <t>סה"כ תל אביב 35</t>
  </si>
  <si>
    <t>או פי סי אנרגיה*</t>
  </si>
  <si>
    <t>1141571</t>
  </si>
  <si>
    <t>אורמת טכנו*</t>
  </si>
  <si>
    <t>1134402</t>
  </si>
  <si>
    <t>איי.סי.אל*</t>
  </si>
  <si>
    <t>281014</t>
  </si>
  <si>
    <t>אלביט מערכות</t>
  </si>
  <si>
    <t>1081124</t>
  </si>
  <si>
    <t>אלקטרה*</t>
  </si>
  <si>
    <t>739037</t>
  </si>
  <si>
    <t>אמות</t>
  </si>
  <si>
    <t>1097278</t>
  </si>
  <si>
    <t>אנרג'יאן</t>
  </si>
  <si>
    <t>1155290</t>
  </si>
  <si>
    <t>10758801</t>
  </si>
  <si>
    <t>אנרג'יקס*</t>
  </si>
  <si>
    <t>1123355</t>
  </si>
  <si>
    <t>ארפורט סיטי</t>
  </si>
  <si>
    <t>1095835</t>
  </si>
  <si>
    <t>אשטרום קבוצה</t>
  </si>
  <si>
    <t>1132315</t>
  </si>
  <si>
    <t>בזק</t>
  </si>
  <si>
    <t>230011</t>
  </si>
  <si>
    <t>ביג</t>
  </si>
  <si>
    <t>1097260</t>
  </si>
  <si>
    <t>בינלאומי</t>
  </si>
  <si>
    <t>593038</t>
  </si>
  <si>
    <t>520029083</t>
  </si>
  <si>
    <t>דיסקונט א</t>
  </si>
  <si>
    <t>691212</t>
  </si>
  <si>
    <t>520007030</t>
  </si>
  <si>
    <t>הפניקס</t>
  </si>
  <si>
    <t>767012</t>
  </si>
  <si>
    <t>הראל השקעות</t>
  </si>
  <si>
    <t>585018</t>
  </si>
  <si>
    <t>520033986</t>
  </si>
  <si>
    <t>חברה לישראל</t>
  </si>
  <si>
    <t>576017</t>
  </si>
  <si>
    <t>520028010</t>
  </si>
  <si>
    <t>טאואר</t>
  </si>
  <si>
    <t>1082379</t>
  </si>
  <si>
    <t>520041997</t>
  </si>
  <si>
    <t>טבע</t>
  </si>
  <si>
    <t>629014</t>
  </si>
  <si>
    <t>לאומי</t>
  </si>
  <si>
    <t>604611</t>
  </si>
  <si>
    <t>מבנה*</t>
  </si>
  <si>
    <t>226019</t>
  </si>
  <si>
    <t>מזרחי טפחות</t>
  </si>
  <si>
    <t>695437</t>
  </si>
  <si>
    <t>מליסרון*</t>
  </si>
  <si>
    <t>323014</t>
  </si>
  <si>
    <t>נובה*</t>
  </si>
  <si>
    <t>1084557</t>
  </si>
  <si>
    <t>ניו מד אנרג יהש</t>
  </si>
  <si>
    <t>475020</t>
  </si>
  <si>
    <t>550013098</t>
  </si>
  <si>
    <t>נייס</t>
  </si>
  <si>
    <t>273011</t>
  </si>
  <si>
    <t>עזריאלי קבוצה</t>
  </si>
  <si>
    <t>1119478</t>
  </si>
  <si>
    <t>פועלים</t>
  </si>
  <si>
    <t>662577</t>
  </si>
  <si>
    <t>שטראוס</t>
  </si>
  <si>
    <t>746016</t>
  </si>
  <si>
    <t>שיכון ובינוי*</t>
  </si>
  <si>
    <t>1081942</t>
  </si>
  <si>
    <t>520036104</t>
  </si>
  <si>
    <t>שפיר הנדסה*</t>
  </si>
  <si>
    <t>1133875</t>
  </si>
  <si>
    <t>סה"כ תל אביב 90</t>
  </si>
  <si>
    <t>אזורים*</t>
  </si>
  <si>
    <t>715011</t>
  </si>
  <si>
    <t>איידיאיי ביטוח</t>
  </si>
  <si>
    <t>1129501</t>
  </si>
  <si>
    <t>513910703</t>
  </si>
  <si>
    <t>אילקס מדיקל</t>
  </si>
  <si>
    <t>1080753</t>
  </si>
  <si>
    <t>520042219</t>
  </si>
  <si>
    <t>אינרום*</t>
  </si>
  <si>
    <t>1132356</t>
  </si>
  <si>
    <t>515001659</t>
  </si>
  <si>
    <t>אלטשולר שחם פנ</t>
  </si>
  <si>
    <t>1184936</t>
  </si>
  <si>
    <t>516508603</t>
  </si>
  <si>
    <t>אלקטרה צריכה</t>
  </si>
  <si>
    <t>5010129</t>
  </si>
  <si>
    <t>520039967</t>
  </si>
  <si>
    <t>אנלייט אנרגיה*</t>
  </si>
  <si>
    <t>720011</t>
  </si>
  <si>
    <t>אפריקה מגורים*</t>
  </si>
  <si>
    <t>1097948</t>
  </si>
  <si>
    <t>אקויטל</t>
  </si>
  <si>
    <t>755017</t>
  </si>
  <si>
    <t>520030859</t>
  </si>
  <si>
    <t>אקרו</t>
  </si>
  <si>
    <t>1184902</t>
  </si>
  <si>
    <t>ארגו פרופרטיז</t>
  </si>
  <si>
    <t>1175371</t>
  </si>
  <si>
    <t>70252750</t>
  </si>
  <si>
    <t>בזן</t>
  </si>
  <si>
    <t>2590248</t>
  </si>
  <si>
    <t>ג'י סיטי</t>
  </si>
  <si>
    <t>126011</t>
  </si>
  <si>
    <t>ג'נריישן קפיטל*</t>
  </si>
  <si>
    <t>1156926</t>
  </si>
  <si>
    <t>דוראל אנרגיה*</t>
  </si>
  <si>
    <t>1166768</t>
  </si>
  <si>
    <t>515364891</t>
  </si>
  <si>
    <t>דיפלומט אחזקות</t>
  </si>
  <si>
    <t>1173491</t>
  </si>
  <si>
    <t>510400740</t>
  </si>
  <si>
    <t>דלתא גליל</t>
  </si>
  <si>
    <t>627034</t>
  </si>
  <si>
    <t>520025602</t>
  </si>
  <si>
    <t>דמרי*</t>
  </si>
  <si>
    <t>1090315</t>
  </si>
  <si>
    <t>דנאל*</t>
  </si>
  <si>
    <t>314013</t>
  </si>
  <si>
    <t>520037565</t>
  </si>
  <si>
    <t>וואן טכנולוגיות*</t>
  </si>
  <si>
    <t>161018</t>
  </si>
  <si>
    <t>520034695</t>
  </si>
  <si>
    <t>שירותי מידע</t>
  </si>
  <si>
    <t>ורידיס*</t>
  </si>
  <si>
    <t>1176387</t>
  </si>
  <si>
    <t>515935807</t>
  </si>
  <si>
    <t>חילן*</t>
  </si>
  <si>
    <t>1084698</t>
  </si>
  <si>
    <t>520039942</t>
  </si>
  <si>
    <t>יוחננוף*</t>
  </si>
  <si>
    <t>1161264</t>
  </si>
  <si>
    <t>511344186</t>
  </si>
  <si>
    <t>ישראכרט</t>
  </si>
  <si>
    <t>1157403</t>
  </si>
  <si>
    <t>510706153</t>
  </si>
  <si>
    <t>ישראל קנדה*</t>
  </si>
  <si>
    <t>434019</t>
  </si>
  <si>
    <t>520039298</t>
  </si>
  <si>
    <t>ישראמקו יהש*</t>
  </si>
  <si>
    <t>232017</t>
  </si>
  <si>
    <t>ישרס</t>
  </si>
  <si>
    <t>613034</t>
  </si>
  <si>
    <t>כלל עסקי ביטוח</t>
  </si>
  <si>
    <t>224014</t>
  </si>
  <si>
    <t>520036120</t>
  </si>
  <si>
    <t>מגה אור*</t>
  </si>
  <si>
    <t>1104488</t>
  </si>
  <si>
    <t>מטריקס*</t>
  </si>
  <si>
    <t>445015</t>
  </si>
  <si>
    <t>520039413</t>
  </si>
  <si>
    <t>מיטרוניקס*</t>
  </si>
  <si>
    <t>1091065</t>
  </si>
  <si>
    <t>511527202</t>
  </si>
  <si>
    <t>רובוטיקה ותלת מימד</t>
  </si>
  <si>
    <t>מנורה מב החז</t>
  </si>
  <si>
    <t>566018</t>
  </si>
  <si>
    <t>520007469</t>
  </si>
  <si>
    <t>מניבים ריט*</t>
  </si>
  <si>
    <t>1140573</t>
  </si>
  <si>
    <t>מספנות ישראל*</t>
  </si>
  <si>
    <t>1168533</t>
  </si>
  <si>
    <t>516084753</t>
  </si>
  <si>
    <t>נאוויטס פטר יהש</t>
  </si>
  <si>
    <t>1141969</t>
  </si>
  <si>
    <t>550263107</t>
  </si>
  <si>
    <t>נאייקס</t>
  </si>
  <si>
    <t>1175116</t>
  </si>
  <si>
    <t>513639013</t>
  </si>
  <si>
    <t>נובולוג*</t>
  </si>
  <si>
    <t>1140151</t>
  </si>
  <si>
    <t>510475312</t>
  </si>
  <si>
    <t>נופר אנרג'י*</t>
  </si>
  <si>
    <t>1170877</t>
  </si>
  <si>
    <t>נפטא*</t>
  </si>
  <si>
    <t>643015</t>
  </si>
  <si>
    <t>520020942</t>
  </si>
  <si>
    <t>סאפיינס</t>
  </si>
  <si>
    <t>1087659</t>
  </si>
  <si>
    <t>53368</t>
  </si>
  <si>
    <t>סלקום*</t>
  </si>
  <si>
    <t>1101534</t>
  </si>
  <si>
    <t>סקופ*</t>
  </si>
  <si>
    <t>288019</t>
  </si>
  <si>
    <t>520037425</t>
  </si>
  <si>
    <t>ערד*</t>
  </si>
  <si>
    <t>731018</t>
  </si>
  <si>
    <t>520025198</t>
  </si>
  <si>
    <t>פולירם*</t>
  </si>
  <si>
    <t>1170216</t>
  </si>
  <si>
    <t>515251593</t>
  </si>
  <si>
    <t>פוקס</t>
  </si>
  <si>
    <t>1087022</t>
  </si>
  <si>
    <t>512157603</t>
  </si>
  <si>
    <t>פז נפט*</t>
  </si>
  <si>
    <t>1100007</t>
  </si>
  <si>
    <t>פיבי</t>
  </si>
  <si>
    <t>763011</t>
  </si>
  <si>
    <t>520029026</t>
  </si>
  <si>
    <t>פלסאון תעשיות*</t>
  </si>
  <si>
    <t>1081603</t>
  </si>
  <si>
    <t>520042912</t>
  </si>
  <si>
    <t>פרטנר*</t>
  </si>
  <si>
    <t>1083484</t>
  </si>
  <si>
    <t>פריון נטוורק</t>
  </si>
  <si>
    <t>1095819</t>
  </si>
  <si>
    <t>512849498</t>
  </si>
  <si>
    <t>פתאל החזקות*</t>
  </si>
  <si>
    <t>1143429</t>
  </si>
  <si>
    <t>קמטק*</t>
  </si>
  <si>
    <t>1095264</t>
  </si>
  <si>
    <t>קרסו נדלן*</t>
  </si>
  <si>
    <t>1187962</t>
  </si>
  <si>
    <t>רבוע נדלן*</t>
  </si>
  <si>
    <t>1098565</t>
  </si>
  <si>
    <t>ריט 1*</t>
  </si>
  <si>
    <t>1098920</t>
  </si>
  <si>
    <t>ריטיילורס</t>
  </si>
  <si>
    <t>1175488</t>
  </si>
  <si>
    <t>514211457</t>
  </si>
  <si>
    <t>רמי לוי</t>
  </si>
  <si>
    <t>1104249</t>
  </si>
  <si>
    <t>513770669</t>
  </si>
  <si>
    <t>רציו יהש</t>
  </si>
  <si>
    <t>394015</t>
  </si>
  <si>
    <t>550012777</t>
  </si>
  <si>
    <t>שוב אנרגיה</t>
  </si>
  <si>
    <t>1188242</t>
  </si>
  <si>
    <t>510459928</t>
  </si>
  <si>
    <t>שופרסל*</t>
  </si>
  <si>
    <t>777037</t>
  </si>
  <si>
    <t>תדיראן גרופ*</t>
  </si>
  <si>
    <t>258012</t>
  </si>
  <si>
    <t>520036732</t>
  </si>
  <si>
    <t>תורפז</t>
  </si>
  <si>
    <t>1175611</t>
  </si>
  <si>
    <t>514574524</t>
  </si>
  <si>
    <t>אבגול*</t>
  </si>
  <si>
    <t>1100957</t>
  </si>
  <si>
    <t>510119068</t>
  </si>
  <si>
    <t>עץ, נייר ודפוס</t>
  </si>
  <si>
    <t>אדגר*</t>
  </si>
  <si>
    <t>1820083</t>
  </si>
  <si>
    <t>או.אר.טי*</t>
  </si>
  <si>
    <t>1086230</t>
  </si>
  <si>
    <t>513057588</t>
  </si>
  <si>
    <t>השקעות בהייטק</t>
  </si>
  <si>
    <t>אוברסיז*</t>
  </si>
  <si>
    <t>1139617</t>
  </si>
  <si>
    <t>510490071</t>
  </si>
  <si>
    <t>אוריין*</t>
  </si>
  <si>
    <t>1103506</t>
  </si>
  <si>
    <t>511068256</t>
  </si>
  <si>
    <t>איי ספאק 1*</t>
  </si>
  <si>
    <t>1179589</t>
  </si>
  <si>
    <t>516247772</t>
  </si>
  <si>
    <t>אייקון גרופ</t>
  </si>
  <si>
    <t>1182484</t>
  </si>
  <si>
    <t>513955252</t>
  </si>
  <si>
    <t>אלומיי</t>
  </si>
  <si>
    <t>1082635</t>
  </si>
  <si>
    <t>520039868</t>
  </si>
  <si>
    <t>אלספק*</t>
  </si>
  <si>
    <t>1090364</t>
  </si>
  <si>
    <t>511297541</t>
  </si>
  <si>
    <t>חשמל</t>
  </si>
  <si>
    <t>אלקטריאון</t>
  </si>
  <si>
    <t>368019</t>
  </si>
  <si>
    <t>520038126</t>
  </si>
  <si>
    <t>אלרון</t>
  </si>
  <si>
    <t>749077</t>
  </si>
  <si>
    <t>520028036</t>
  </si>
  <si>
    <t>אמיליה פיתוח</t>
  </si>
  <si>
    <t>589010</t>
  </si>
  <si>
    <t>520014846</t>
  </si>
  <si>
    <t>אמנת*</t>
  </si>
  <si>
    <t>654012</t>
  </si>
  <si>
    <t>520040833</t>
  </si>
  <si>
    <t>אפקון החזקות*</t>
  </si>
  <si>
    <t>578013</t>
  </si>
  <si>
    <t>520033473</t>
  </si>
  <si>
    <t>אקוואריוס מנוע</t>
  </si>
  <si>
    <t>1170240</t>
  </si>
  <si>
    <t>515114429</t>
  </si>
  <si>
    <t>אלקטרוניקה ואופטיקה</t>
  </si>
  <si>
    <t>אקונרג'י</t>
  </si>
  <si>
    <t>1178334</t>
  </si>
  <si>
    <t>516339777</t>
  </si>
  <si>
    <t>אקופיה</t>
  </si>
  <si>
    <t>1169895</t>
  </si>
  <si>
    <t>514856772</t>
  </si>
  <si>
    <t>ארד*</t>
  </si>
  <si>
    <t>1091651</t>
  </si>
  <si>
    <t>510007800</t>
  </si>
  <si>
    <t>בית שמש*</t>
  </si>
  <si>
    <t>1081561</t>
  </si>
  <si>
    <t>520043480</t>
  </si>
  <si>
    <t>בכורי שדה*</t>
  </si>
  <si>
    <t>1172618</t>
  </si>
  <si>
    <t>512402538</t>
  </si>
  <si>
    <t>ברנמילר*</t>
  </si>
  <si>
    <t>1141530</t>
  </si>
  <si>
    <t>514720374</t>
  </si>
  <si>
    <t>ג'י וואן*</t>
  </si>
  <si>
    <t>1156280</t>
  </si>
  <si>
    <t>510095987</t>
  </si>
  <si>
    <t>ג'נסל*</t>
  </si>
  <si>
    <t>1169689</t>
  </si>
  <si>
    <t>514579887</t>
  </si>
  <si>
    <t>גולן פלסטיק*</t>
  </si>
  <si>
    <t>1091933</t>
  </si>
  <si>
    <t>513029975</t>
  </si>
  <si>
    <t>גלאסבוקס*</t>
  </si>
  <si>
    <t>1176288</t>
  </si>
  <si>
    <t>514525260</t>
  </si>
  <si>
    <t>גמא ניהול</t>
  </si>
  <si>
    <t>1177484</t>
  </si>
  <si>
    <t>גניגר*</t>
  </si>
  <si>
    <t>1095892</t>
  </si>
  <si>
    <t>512416991</t>
  </si>
  <si>
    <t>הום ביוגז*</t>
  </si>
  <si>
    <t>1172204</t>
  </si>
  <si>
    <t>514739325</t>
  </si>
  <si>
    <t>הייקון מערכות*</t>
  </si>
  <si>
    <t>1169945</t>
  </si>
  <si>
    <t>514347160</t>
  </si>
  <si>
    <t>המשביר 365</t>
  </si>
  <si>
    <t>1104959</t>
  </si>
  <si>
    <t>513389270</t>
  </si>
  <si>
    <t>זנלכל*</t>
  </si>
  <si>
    <t>130013</t>
  </si>
  <si>
    <t>520034208</t>
  </si>
  <si>
    <t>טופ גאם*</t>
  </si>
  <si>
    <t>1179142</t>
  </si>
  <si>
    <t>513561399</t>
  </si>
  <si>
    <t>פודטק</t>
  </si>
  <si>
    <t>טי.ג'י.איי</t>
  </si>
  <si>
    <t>1090141</t>
  </si>
  <si>
    <t>511870891</t>
  </si>
  <si>
    <t>טראלייט</t>
  </si>
  <si>
    <t>1180173</t>
  </si>
  <si>
    <t>516414679</t>
  </si>
  <si>
    <t>טרמינל איקס</t>
  </si>
  <si>
    <t>1178714</t>
  </si>
  <si>
    <t>515722536</t>
  </si>
  <si>
    <t>ישרוטל</t>
  </si>
  <si>
    <t>1080985</t>
  </si>
  <si>
    <t>520042482</t>
  </si>
  <si>
    <t>לודן*</t>
  </si>
  <si>
    <t>1081439</t>
  </si>
  <si>
    <t>520043381</t>
  </si>
  <si>
    <t>לוינשטין הנדסה*</t>
  </si>
  <si>
    <t>573014</t>
  </si>
  <si>
    <t>520033424</t>
  </si>
  <si>
    <t>מאסיבית*</t>
  </si>
  <si>
    <t>1172972</t>
  </si>
  <si>
    <t>514919810</t>
  </si>
  <si>
    <t>מהדרין</t>
  </si>
  <si>
    <t>686014</t>
  </si>
  <si>
    <t>520018482</t>
  </si>
  <si>
    <t>מנדלסוןתשת*</t>
  </si>
  <si>
    <t>1129444</t>
  </si>
  <si>
    <t>513660373</t>
  </si>
  <si>
    <t>מניות הפחתת שווי ניירות חסומים</t>
  </si>
  <si>
    <t>112239100</t>
  </si>
  <si>
    <t>מקס סטוק</t>
  </si>
  <si>
    <t>1168558</t>
  </si>
  <si>
    <t>513618967</t>
  </si>
  <si>
    <t>משק אנרגיה</t>
  </si>
  <si>
    <t>1166974</t>
  </si>
  <si>
    <t>נוסטרומו*</t>
  </si>
  <si>
    <t>1129451</t>
  </si>
  <si>
    <t>1522277</t>
  </si>
  <si>
    <t>סולגרין*</t>
  </si>
  <si>
    <t>1102235</t>
  </si>
  <si>
    <t>512882747</t>
  </si>
  <si>
    <t>סופרגז*</t>
  </si>
  <si>
    <t>1166917</t>
  </si>
  <si>
    <t>516077989</t>
  </si>
  <si>
    <t>סיפיה וויז'ן*</t>
  </si>
  <si>
    <t>1181932</t>
  </si>
  <si>
    <t>513476010</t>
  </si>
  <si>
    <t>עלבד</t>
  </si>
  <si>
    <t>625012</t>
  </si>
  <si>
    <t>520040205</t>
  </si>
  <si>
    <t>פינרג'י*</t>
  </si>
  <si>
    <t>1172360</t>
  </si>
  <si>
    <t>514354786</t>
  </si>
  <si>
    <t>פלאזה סנטר  ס</t>
  </si>
  <si>
    <t>1109917</t>
  </si>
  <si>
    <t>33248324</t>
  </si>
  <si>
    <t>פלסאנמור</t>
  </si>
  <si>
    <t>1176700</t>
  </si>
  <si>
    <t>515139129</t>
  </si>
  <si>
    <t>מכשור רפואי</t>
  </si>
  <si>
    <t>פלסטופיל</t>
  </si>
  <si>
    <t>1092840</t>
  </si>
  <si>
    <t>513681247</t>
  </si>
  <si>
    <t>פלרם*</t>
  </si>
  <si>
    <t>644013</t>
  </si>
  <si>
    <t>520039843</t>
  </si>
  <si>
    <t>פנינסולה*</t>
  </si>
  <si>
    <t>333013</t>
  </si>
  <si>
    <t>520033713</t>
  </si>
  <si>
    <t>קבוצת אקרשטיין</t>
  </si>
  <si>
    <t>1176205</t>
  </si>
  <si>
    <t>512714494</t>
  </si>
  <si>
    <t>קיסטון ריט*</t>
  </si>
  <si>
    <t>1175934</t>
  </si>
  <si>
    <t>515983476</t>
  </si>
  <si>
    <t>קליל*</t>
  </si>
  <si>
    <t>797035</t>
  </si>
  <si>
    <t>520032442</t>
  </si>
  <si>
    <t>קמהדע</t>
  </si>
  <si>
    <t>1094119</t>
  </si>
  <si>
    <t>511524605</t>
  </si>
  <si>
    <t>ביוטכנולוגיה</t>
  </si>
  <si>
    <t>קרדן אן.וי ש*</t>
  </si>
  <si>
    <t>1087949</t>
  </si>
  <si>
    <t>קרור*</t>
  </si>
  <si>
    <t>621011</t>
  </si>
  <si>
    <t>520001546</t>
  </si>
  <si>
    <t>רבל*</t>
  </si>
  <si>
    <t>1103878</t>
  </si>
  <si>
    <t>513506329</t>
  </si>
  <si>
    <t>ריט אזורים ליוי*</t>
  </si>
  <si>
    <t>1162775</t>
  </si>
  <si>
    <t>רייזור</t>
  </si>
  <si>
    <t>1172527</t>
  </si>
  <si>
    <t>515369296</t>
  </si>
  <si>
    <t>רימון*</t>
  </si>
  <si>
    <t>1178722</t>
  </si>
  <si>
    <t>512467994</t>
  </si>
  <si>
    <t>רימוני*</t>
  </si>
  <si>
    <t>1080456</t>
  </si>
  <si>
    <t>520041823</t>
  </si>
  <si>
    <t>רם און*</t>
  </si>
  <si>
    <t>1090943</t>
  </si>
  <si>
    <t>512776964</t>
  </si>
  <si>
    <t>תומר אנרגיה*</t>
  </si>
  <si>
    <t>1129493</t>
  </si>
  <si>
    <t>514837111</t>
  </si>
  <si>
    <t>תמר פטרוליום*</t>
  </si>
  <si>
    <t>1141357</t>
  </si>
  <si>
    <t>ARBE ROBOTICS</t>
  </si>
  <si>
    <t>IL0011796625</t>
  </si>
  <si>
    <t>NASDAQ</t>
  </si>
  <si>
    <t>515333128</t>
  </si>
  <si>
    <t>CAMTEK*</t>
  </si>
  <si>
    <t>IL0010952641</t>
  </si>
  <si>
    <t>CHECK POINT SOFTWARE TECH</t>
  </si>
  <si>
    <t>IL0010824113</t>
  </si>
  <si>
    <t>520042821</t>
  </si>
  <si>
    <t>CYBERARK SOFTWARE</t>
  </si>
  <si>
    <t>IL0011334468</t>
  </si>
  <si>
    <t>ELBIT SYSTEMS LTD</t>
  </si>
  <si>
    <t>IL0010811243</t>
  </si>
  <si>
    <t>ENERGEAN OIL &amp; GAS</t>
  </si>
  <si>
    <t>GB00BG12Y042</t>
  </si>
  <si>
    <t>FIVERR INTERNATIONAL LTD</t>
  </si>
  <si>
    <t>IL0011582033</t>
  </si>
  <si>
    <t>NYSE</t>
  </si>
  <si>
    <t>514440874</t>
  </si>
  <si>
    <t>Retailing</t>
  </si>
  <si>
    <t>GLOBAL E ONLINE LTD</t>
  </si>
  <si>
    <t>IL0011741688</t>
  </si>
  <si>
    <t>514889534</t>
  </si>
  <si>
    <t>INMODE LTD</t>
  </si>
  <si>
    <t>IL0011595993</t>
  </si>
  <si>
    <t>514073618</t>
  </si>
  <si>
    <t>INNOVID CORP</t>
  </si>
  <si>
    <t>US4576791085</t>
  </si>
  <si>
    <t>514001338</t>
  </si>
  <si>
    <t>INNOVIZ TECHNOLOGIES LTD</t>
  </si>
  <si>
    <t>IL0011745804</t>
  </si>
  <si>
    <t>515382422</t>
  </si>
  <si>
    <t>KORNIT DIGITAL LTD</t>
  </si>
  <si>
    <t>IL0011216723</t>
  </si>
  <si>
    <t>513195420</t>
  </si>
  <si>
    <t>LEONARDO DRS INC</t>
  </si>
  <si>
    <t>US52661A1088</t>
  </si>
  <si>
    <t>MONDAY.COM LTD</t>
  </si>
  <si>
    <t>IL0011762130</t>
  </si>
  <si>
    <t>514025428</t>
  </si>
  <si>
    <t>NICE</t>
  </si>
  <si>
    <t>US6536561086</t>
  </si>
  <si>
    <t>NOVA MEASURING INSTRUMENTS*</t>
  </si>
  <si>
    <t>IL0010845571</t>
  </si>
  <si>
    <t>ORMAT TECHNOLOGIES INC*</t>
  </si>
  <si>
    <t>US6866881021</t>
  </si>
  <si>
    <t>PERION NETWORK LTD</t>
  </si>
  <si>
    <t>IL0010958192</t>
  </si>
  <si>
    <t>RISKIFIED</t>
  </si>
  <si>
    <t>IL0011786493</t>
  </si>
  <si>
    <t>514844117</t>
  </si>
  <si>
    <t>SAPIENS INTERNATIONAL CORP</t>
  </si>
  <si>
    <t>KYG7T16G1039</t>
  </si>
  <si>
    <t>SIMILARWEB LTD</t>
  </si>
  <si>
    <t>IL0011751653</t>
  </si>
  <si>
    <t>514244714</t>
  </si>
  <si>
    <t>SOL GEL TECHNOLOGIES LTD</t>
  </si>
  <si>
    <t>IL0011417206</t>
  </si>
  <si>
    <t>512544693</t>
  </si>
  <si>
    <t>SOLAREDGE TECHNOLOGIES</t>
  </si>
  <si>
    <t>US83417M1045</t>
  </si>
  <si>
    <t>SPLITIT PAYMENTS</t>
  </si>
  <si>
    <t>IL0011570806</t>
  </si>
  <si>
    <t>514193291</t>
  </si>
  <si>
    <t>TEVA PHARMACEUTICAL SP ADR</t>
  </si>
  <si>
    <t>US8816242098</t>
  </si>
  <si>
    <t>TOWER SEMICONDUCTOR LTD</t>
  </si>
  <si>
    <t>IL0010823792</t>
  </si>
  <si>
    <t>UROGEN PHARMA</t>
  </si>
  <si>
    <t>IL0011407140</t>
  </si>
  <si>
    <t>513537621</t>
  </si>
  <si>
    <t>Valens Semiconductor Ltd</t>
  </si>
  <si>
    <t>IL0011796880</t>
  </si>
  <si>
    <t>513887042</t>
  </si>
  <si>
    <t>WIX.COM LTD</t>
  </si>
  <si>
    <t>IL0011301780</t>
  </si>
  <si>
    <t>ADOBE INC</t>
  </si>
  <si>
    <t>US00724F1012</t>
  </si>
  <si>
    <t>AIRBUS</t>
  </si>
  <si>
    <t>NL0000235190</t>
  </si>
  <si>
    <t>ALPHABET INC CL C</t>
  </si>
  <si>
    <t>US02079K1079</t>
  </si>
  <si>
    <t>APPLE INC</t>
  </si>
  <si>
    <t>US0378331005</t>
  </si>
  <si>
    <t>AROUNDTOWN</t>
  </si>
  <si>
    <t>LU1673108939</t>
  </si>
  <si>
    <t>ASML HOLDING NV</t>
  </si>
  <si>
    <t>NL0010273215</t>
  </si>
  <si>
    <t>BOEING</t>
  </si>
  <si>
    <t>US0970231058</t>
  </si>
  <si>
    <t>BROADCOM LTD</t>
  </si>
  <si>
    <t>US11135F1012</t>
  </si>
  <si>
    <t>BYTE ACQUISITION</t>
  </si>
  <si>
    <t>KYG1R25Q1059</t>
  </si>
  <si>
    <t>CROWDSTRIKE HOLDINGS INC  A</t>
  </si>
  <si>
    <t>US22788C1053</t>
  </si>
  <si>
    <t>EIFFAGE</t>
  </si>
  <si>
    <t>FR0000130452</t>
  </si>
  <si>
    <t>EMERSON ELECTRIC CO</t>
  </si>
  <si>
    <t>US2910111044</t>
  </si>
  <si>
    <t>ESTEE LAUDER COMPANIES CL A</t>
  </si>
  <si>
    <t>US5184391044</t>
  </si>
  <si>
    <t>Household &amp; Personal Products</t>
  </si>
  <si>
    <t>FORD MOTOR</t>
  </si>
  <si>
    <t>US3453708600</t>
  </si>
  <si>
    <t>FORTINET</t>
  </si>
  <si>
    <t>US34959E1091</t>
  </si>
  <si>
    <t>GENERAL DYNAMICS CORP</t>
  </si>
  <si>
    <t>US3695501086</t>
  </si>
  <si>
    <t>GENERAL MOTORS CO</t>
  </si>
  <si>
    <t>US37045V1008</t>
  </si>
  <si>
    <t>GOLDMAN SACHS GROUP INC</t>
  </si>
  <si>
    <t>US38141G1040</t>
  </si>
  <si>
    <t>META PLATFORMS</t>
  </si>
  <si>
    <t>US30303M1027</t>
  </si>
  <si>
    <t>MICROSOFT CORP</t>
  </si>
  <si>
    <t>US5949181045</t>
  </si>
  <si>
    <t>MORGAN STANLEY</t>
  </si>
  <si>
    <t>US6174464486</t>
  </si>
  <si>
    <t>NUTRIEN LTD</t>
  </si>
  <si>
    <t>CA67077M1086</t>
  </si>
  <si>
    <t>PALO ALTO NETWORKS</t>
  </si>
  <si>
    <t>US6974351057</t>
  </si>
  <si>
    <t>SALESFORCE.COM INC</t>
  </si>
  <si>
    <t>US79466L3024</t>
  </si>
  <si>
    <t>SCHNEIDER ELECTRIC</t>
  </si>
  <si>
    <t>FR0000121972</t>
  </si>
  <si>
    <t>SENTINELONE INC  CLASS A</t>
  </si>
  <si>
    <t>US81730H1095</t>
  </si>
  <si>
    <t>Taboola</t>
  </si>
  <si>
    <t>IL0011754137</t>
  </si>
  <si>
    <t>TALKSPACE INC US</t>
  </si>
  <si>
    <t>US87427V1035</t>
  </si>
  <si>
    <t>TESLA INC</t>
  </si>
  <si>
    <t>US88160R1014</t>
  </si>
  <si>
    <t>THALES SA</t>
  </si>
  <si>
    <t>FR0000121329</t>
  </si>
  <si>
    <t>VINCI SA</t>
  </si>
  <si>
    <t>FR0000125486</t>
  </si>
  <si>
    <t>הראל סל כשר תא 90</t>
  </si>
  <si>
    <t>1166172</t>
  </si>
  <si>
    <t>511776783</t>
  </si>
  <si>
    <t>מניות</t>
  </si>
  <si>
    <t>הראל סל כשר תל אביב 125</t>
  </si>
  <si>
    <t>1155340</t>
  </si>
  <si>
    <t>הראל סל תא 125</t>
  </si>
  <si>
    <t>1148899</t>
  </si>
  <si>
    <t>הראל סל תא 90</t>
  </si>
  <si>
    <t>1148931</t>
  </si>
  <si>
    <t>הראל סל תא בנקים</t>
  </si>
  <si>
    <t>1148949</t>
  </si>
  <si>
    <t>פסגות ETF כש תא 125</t>
  </si>
  <si>
    <t>1155324</t>
  </si>
  <si>
    <t>513765339</t>
  </si>
  <si>
    <t>פסגות ETF תא 90</t>
  </si>
  <si>
    <t>1148642</t>
  </si>
  <si>
    <t>פסגות סל בנקים סדרה 1</t>
  </si>
  <si>
    <t>1148774</t>
  </si>
  <si>
    <t>קסם ETF כשרה תא 125</t>
  </si>
  <si>
    <t>1155365</t>
  </si>
  <si>
    <t>510938608</t>
  </si>
  <si>
    <t>קסם סל תא 90</t>
  </si>
  <si>
    <t>1146331</t>
  </si>
  <si>
    <t>קסם תא 35</t>
  </si>
  <si>
    <t>1146570</t>
  </si>
  <si>
    <t>קסם תא בנקים</t>
  </si>
  <si>
    <t>1146430</t>
  </si>
  <si>
    <t>קסם תא125</t>
  </si>
  <si>
    <t>1146356</t>
  </si>
  <si>
    <t>תכלית סל כש תא 125</t>
  </si>
  <si>
    <t>1155373</t>
  </si>
  <si>
    <t>513534974</t>
  </si>
  <si>
    <t>תכלית סל תא 90</t>
  </si>
  <si>
    <t>1143783</t>
  </si>
  <si>
    <t>תכלית תא 125</t>
  </si>
  <si>
    <t>1143718</t>
  </si>
  <si>
    <t>תכלית תא 35</t>
  </si>
  <si>
    <t>1143700</t>
  </si>
  <si>
    <t>תכלית תא בנקים</t>
  </si>
  <si>
    <t>1143726</t>
  </si>
  <si>
    <t>קסם ETF s&amp;p 500</t>
  </si>
  <si>
    <t>1146471</t>
  </si>
  <si>
    <t>תכלית S&amp;P500</t>
  </si>
  <si>
    <t>1144385</t>
  </si>
  <si>
    <t>הראל סל כשרה תל בונד 60</t>
  </si>
  <si>
    <t>1155092</t>
  </si>
  <si>
    <t>אג"ח</t>
  </si>
  <si>
    <t>הראל סל כשרה תל בונד שקלי</t>
  </si>
  <si>
    <t>1155191</t>
  </si>
  <si>
    <t>הראל סל תלבונד 60</t>
  </si>
  <si>
    <t>1150473</t>
  </si>
  <si>
    <t>פסגות ETF כש תלבונד 60</t>
  </si>
  <si>
    <t>1155076</t>
  </si>
  <si>
    <t>פסגות ETF תל בונד 60</t>
  </si>
  <si>
    <t>1148006</t>
  </si>
  <si>
    <t>פסגות ETF תל בונד שקלי כשר</t>
  </si>
  <si>
    <t>1155175</t>
  </si>
  <si>
    <t>פסגות ETF תלבונד 20</t>
  </si>
  <si>
    <t>1147958</t>
  </si>
  <si>
    <t>פסגות ETF תלבונד שקלי</t>
  </si>
  <si>
    <t>1148261</t>
  </si>
  <si>
    <t>קסם  ETF כשרה תל בונד שקלי</t>
  </si>
  <si>
    <t>1155159</t>
  </si>
  <si>
    <t>קסם ETF כשרה תל בונד 60</t>
  </si>
  <si>
    <t>1155126</t>
  </si>
  <si>
    <t>קסם ETF תלבונד 40</t>
  </si>
  <si>
    <t>1146216</t>
  </si>
  <si>
    <t>קסם ETF תלבונד 60</t>
  </si>
  <si>
    <t>1146232</t>
  </si>
  <si>
    <t>קסם ETF תלבונד שקלי</t>
  </si>
  <si>
    <t>1146414</t>
  </si>
  <si>
    <t>תכלית סל כש תלבונד שקלי</t>
  </si>
  <si>
    <t>1155183</t>
  </si>
  <si>
    <t>תכלית סל כשרה תל בונד תשואות</t>
  </si>
  <si>
    <t>1155100</t>
  </si>
  <si>
    <t>תכלית סל צמודות בנקים</t>
  </si>
  <si>
    <t>1144823</t>
  </si>
  <si>
    <t>תכלית סל תל בונד תשואות</t>
  </si>
  <si>
    <t>1145259</t>
  </si>
  <si>
    <t>תכלית סל תלבונד 40</t>
  </si>
  <si>
    <t>1145093</t>
  </si>
  <si>
    <t>תכלית סל תלבונד 60</t>
  </si>
  <si>
    <t>1145101</t>
  </si>
  <si>
    <t>תכלית סל תלבונד שקלי</t>
  </si>
  <si>
    <t>1145184</t>
  </si>
  <si>
    <t>AMUNDI INDEX MSCI EM UCITS</t>
  </si>
  <si>
    <t>LU1437017350</t>
  </si>
  <si>
    <t>AMUNDI S&amp;P 500 UCITS ETF</t>
  </si>
  <si>
    <t>LU1681049018</t>
  </si>
  <si>
    <t>COMM SERV SELECT SECTOR SPDR</t>
  </si>
  <si>
    <t>US81369Y8527</t>
  </si>
  <si>
    <t>CONSUMER DISCRETIONARY SELT</t>
  </si>
  <si>
    <t>US81369Y4070</t>
  </si>
  <si>
    <t>CONSUMER STAPLES SPDR</t>
  </si>
  <si>
    <t>US81369Y3080</t>
  </si>
  <si>
    <t>DAIWA ETF TOPIX</t>
  </si>
  <si>
    <t>JP3027620008</t>
  </si>
  <si>
    <t>ENERGY SELECT SECTOR SPDR</t>
  </si>
  <si>
    <t>US81369Y5069</t>
  </si>
  <si>
    <t>FINANCIAL SELECT SECTOR SPDR</t>
  </si>
  <si>
    <t>US81369Y6059</t>
  </si>
  <si>
    <t>HORIZONS S&amp;P/TSX 60 INDEX</t>
  </si>
  <si>
    <t>CA44056G1054</t>
  </si>
  <si>
    <t>HSBC MSCI EMERGING MARKETS</t>
  </si>
  <si>
    <t>IE00B5SSQT16</t>
  </si>
  <si>
    <t>INDUSTRIAL SELECT SECT SPDR</t>
  </si>
  <si>
    <t>US81369Y7040</t>
  </si>
  <si>
    <t>INVESCO KBW BANK ETF</t>
  </si>
  <si>
    <t>US46138E6288</t>
  </si>
  <si>
    <t>INVESCO MSCI EMERGING MKTS</t>
  </si>
  <si>
    <t>IE00B3DWVS88</t>
  </si>
  <si>
    <t>INVESCO S&amp;P 500 EQUAL WEIGHT</t>
  </si>
  <si>
    <t>US46137V3814</t>
  </si>
  <si>
    <t>INVESCO S&amp;P500 ESG ACC</t>
  </si>
  <si>
    <t>IE00BKS7L097</t>
  </si>
  <si>
    <t>ISH MSCI USA ESG EHNCD USD D</t>
  </si>
  <si>
    <t>IE00BHZPJ890</t>
  </si>
  <si>
    <t>ISHARES CORE MSCI CH IND ETF</t>
  </si>
  <si>
    <t>HK2801040828</t>
  </si>
  <si>
    <t>HKSE</t>
  </si>
  <si>
    <t>ISHARES CORE MSCI EURPOE</t>
  </si>
  <si>
    <t>IE00B1YZSC51</t>
  </si>
  <si>
    <t>ISHARES CRNCY HEDGD MSCI EM</t>
  </si>
  <si>
    <t>US46434G5099</t>
  </si>
  <si>
    <t>ISHARES CURR HEDGED MSCI JAPAN</t>
  </si>
  <si>
    <t>US46434V8862</t>
  </si>
  <si>
    <t>ISHARES DJ CONSRU</t>
  </si>
  <si>
    <t>US4642887529</t>
  </si>
  <si>
    <t>ISHARES MSCI ACWI INDEX FUND</t>
  </si>
  <si>
    <t>US4642882579</t>
  </si>
  <si>
    <t>ISHARES MSCI BRAZIL</t>
  </si>
  <si>
    <t>IE00B0M63516</t>
  </si>
  <si>
    <t>ISHARES MSCI CHINA ETF</t>
  </si>
  <si>
    <t>US46429B6719</t>
  </si>
  <si>
    <t>ISHARES MSCI EM ESG ENHANCED UCITS ETF</t>
  </si>
  <si>
    <t>IE00BHZPJ122</t>
  </si>
  <si>
    <t>ISHARES MSCI EUROPE ESG EHNCD</t>
  </si>
  <si>
    <t>IE00BHZPJ783</t>
  </si>
  <si>
    <t>ISHARES S&amp;P HEALTH CARE</t>
  </si>
  <si>
    <t>IE00B43HR379</t>
  </si>
  <si>
    <t>ISHARES S&amp;P NA TECH SOFT IF</t>
  </si>
  <si>
    <t>US4642875151</t>
  </si>
  <si>
    <t>ISHARES S&amp;P500 SWAP UCITS</t>
  </si>
  <si>
    <t>IE00BMTX1Y45</t>
  </si>
  <si>
    <t>LYXOR CORE EURSTX 600 DR</t>
  </si>
  <si>
    <t>LU0908500753</t>
  </si>
  <si>
    <t>Lyxor ETF CAC 40</t>
  </si>
  <si>
    <t>FR0007052782</t>
  </si>
  <si>
    <t>LYXOR ETF S&amp;P 500</t>
  </si>
  <si>
    <t>LU0496786657</t>
  </si>
  <si>
    <t>LYXOR ETF STOXX OIL &amp; GAS</t>
  </si>
  <si>
    <t>LU1834988278</t>
  </si>
  <si>
    <t>LYXOR STOXX BASIC RSRCES</t>
  </si>
  <si>
    <t>LU1834983550</t>
  </si>
  <si>
    <t>LYXOR STOXX EUROPE 600 BKS UCITS</t>
  </si>
  <si>
    <t>LU1834983477</t>
  </si>
  <si>
    <t>NOMURA ETF</t>
  </si>
  <si>
    <t>JP3027630007</t>
  </si>
  <si>
    <t>NOMURA ETF BANKS</t>
  </si>
  <si>
    <t>JP3040170007</t>
  </si>
  <si>
    <t>POWERSHARES QQQ NASDAQ 100</t>
  </si>
  <si>
    <t>US46090E1038</t>
  </si>
  <si>
    <t>SOURCE S&amp;P 500 UCITS ETF</t>
  </si>
  <si>
    <t>IE00B3YCGJ38</t>
  </si>
  <si>
    <t>SPDR MSCI EUROPE CONSUMER ST</t>
  </si>
  <si>
    <t>IE00BKWQ0D84</t>
  </si>
  <si>
    <t>SPDR MSCI Europe Health CareSM UCITS</t>
  </si>
  <si>
    <t>IE00BKWQ0H23</t>
  </si>
  <si>
    <t>SPDR S&amp;P 500 ETF TRUST</t>
  </si>
  <si>
    <t>US78462F1030</t>
  </si>
  <si>
    <t>SPDR S&amp;P BIOTECH ETF</t>
  </si>
  <si>
    <t>US78464A8707</t>
  </si>
  <si>
    <t>TECHNOLOGY SELECT SECT SPDR</t>
  </si>
  <si>
    <t>US81369Y8030</t>
  </si>
  <si>
    <t>UBS ETF MSCI EMERG.MARKETS</t>
  </si>
  <si>
    <t>LU0480132876</t>
  </si>
  <si>
    <t>UTILITIES SELECT SECTOR SPDR</t>
  </si>
  <si>
    <t>US81369Y8865</t>
  </si>
  <si>
    <t>VANECK SEMICONDUCTOR ETF</t>
  </si>
  <si>
    <t>US92189F6768</t>
  </si>
  <si>
    <t>VANGUARD AUST SHARES IDX ETF</t>
  </si>
  <si>
    <t>AU000000VAS1</t>
  </si>
  <si>
    <t>WISDMTREE EMERG MKT EX ST</t>
  </si>
  <si>
    <t>US97717X5784</t>
  </si>
  <si>
    <t>X S&amp;P500 SWAP</t>
  </si>
  <si>
    <t>LU0490618542</t>
  </si>
  <si>
    <t>XTRACKERS MSCI EUROPE HEDGED E</t>
  </si>
  <si>
    <t>US2330518539</t>
  </si>
  <si>
    <t>DB X TR II TRX CROSSOVER 5 Y</t>
  </si>
  <si>
    <t>LU0290359032</t>
  </si>
  <si>
    <t>ISHARES JP MORGAN USD EM CORP</t>
  </si>
  <si>
    <t>IE00B6TLBW47</t>
  </si>
  <si>
    <t>ISHARES MARKIT IBOXX $ HIGH</t>
  </si>
  <si>
    <t>IE00B4PY7Y77</t>
  </si>
  <si>
    <t>ISHARES MARKIT IBOXX EUR HIGH YIELD</t>
  </si>
  <si>
    <t>IE00B66F4759</t>
  </si>
  <si>
    <t>ISHARES USD CORP BND</t>
  </si>
  <si>
    <t>IE0032895942</t>
  </si>
  <si>
    <t>PIMCO INV GRADE CORP BD ETF</t>
  </si>
  <si>
    <t>US72201R8170</t>
  </si>
  <si>
    <t>SPDR HIGH YIELD BOND ETF</t>
  </si>
  <si>
    <t>US78468R6229</t>
  </si>
  <si>
    <t>SPDR PORTFOLIO INTERMEDIATE</t>
  </si>
  <si>
    <t>US78464A3757</t>
  </si>
  <si>
    <t>LION 7 S1</t>
  </si>
  <si>
    <t>IE00B62G6V03</t>
  </si>
  <si>
    <t>AMUNDI PLANET</t>
  </si>
  <si>
    <t>LU1688575437</t>
  </si>
  <si>
    <t>NOMURA US HIGH YLD BD I USD</t>
  </si>
  <si>
    <t>IE00B3RW8498</t>
  </si>
  <si>
    <t>LION III EUR C3 ACC</t>
  </si>
  <si>
    <t>IE00B804LV55</t>
  </si>
  <si>
    <t>B</t>
  </si>
  <si>
    <t>MONEDA LATAM CORP DEBT D</t>
  </si>
  <si>
    <t>KYG620101306</t>
  </si>
  <si>
    <t>REAL ESTATE CREDIT INV</t>
  </si>
  <si>
    <t>GB00B0HW5366</t>
  </si>
  <si>
    <t>B-</t>
  </si>
  <si>
    <t>Cheyne Real Estate Debt Fund Class X</t>
  </si>
  <si>
    <t>KYG210181668</t>
  </si>
  <si>
    <t>ISHARE EMKT IF I AUSD</t>
  </si>
  <si>
    <t>IE00B3D07G23</t>
  </si>
  <si>
    <t>VANGUARD IS EM.MKTS STK.IDX</t>
  </si>
  <si>
    <t>IE00BFPM9H50</t>
  </si>
  <si>
    <t>כתבי אופציה בישראל</t>
  </si>
  <si>
    <t>אייספאק 1 אפ 1*</t>
  </si>
  <si>
    <t>1179613</t>
  </si>
  <si>
    <t>סיפיה אופציה 1*</t>
  </si>
  <si>
    <t>1182005</t>
  </si>
  <si>
    <t>קיסטון ריט אפ 1*</t>
  </si>
  <si>
    <t>1181734</t>
  </si>
  <si>
    <t>כתבי אופציה בחו"ל</t>
  </si>
  <si>
    <t>BYTE ACQUISITION CORP</t>
  </si>
  <si>
    <t>KYG1R25Q1133</t>
  </si>
  <si>
    <t>INNOVID EQY WARRANT</t>
  </si>
  <si>
    <t>US4576791168</t>
  </si>
  <si>
    <t>bC 3460 JAN 2023</t>
  </si>
  <si>
    <t>84197615</t>
  </si>
  <si>
    <t>BEZEQ C300 01/2023</t>
  </si>
  <si>
    <t>84201300</t>
  </si>
  <si>
    <t>BEZEQ P300 01/2023</t>
  </si>
  <si>
    <t>84201540</t>
  </si>
  <si>
    <t>bP 3460 JAN 2023</t>
  </si>
  <si>
    <t>84198704</t>
  </si>
  <si>
    <t>KWEB US 02/17/23 C30</t>
  </si>
  <si>
    <t>KWEB US 02/17/23 C36</t>
  </si>
  <si>
    <t>KWEB US 02/17/23 P27</t>
  </si>
  <si>
    <t>KWEB US 02/17/23 P30</t>
  </si>
  <si>
    <t>MSCI EMGMKT MAR23</t>
  </si>
  <si>
    <t>MESH3</t>
  </si>
  <si>
    <t>NASDAQ 100 MAR23</t>
  </si>
  <si>
    <t>NQH3</t>
  </si>
  <si>
    <t>S&amp;P/TSX 60 IX FUT MAR23</t>
  </si>
  <si>
    <t>PTH3</t>
  </si>
  <si>
    <t>S&amp;P500 EMINI FUT MAR23</t>
  </si>
  <si>
    <t>ESH3</t>
  </si>
  <si>
    <t>STOXX EUROPE 600 MAR23</t>
  </si>
  <si>
    <t>SXOH3</t>
  </si>
  <si>
    <t>US 10YR ULTRA FUT MAR23</t>
  </si>
  <si>
    <t>UXYH3 Comdty</t>
  </si>
  <si>
    <t>ערד   4.8%   סדרה  8751  2024</t>
  </si>
  <si>
    <t>8287518</t>
  </si>
  <si>
    <t>ערד   4.8%   סדרה  8752   2024</t>
  </si>
  <si>
    <t>8287526</t>
  </si>
  <si>
    <t>ערד   8754    4%</t>
  </si>
  <si>
    <t>98287542</t>
  </si>
  <si>
    <t>ערד  8738 % 4.8  2023</t>
  </si>
  <si>
    <t>98732000</t>
  </si>
  <si>
    <t>ערד 2024 סדרה 8761</t>
  </si>
  <si>
    <t>8287617</t>
  </si>
  <si>
    <t>ערד 2025 סדרה 8765</t>
  </si>
  <si>
    <t>8287658</t>
  </si>
  <si>
    <t>ערד 2025 סדרה 8769</t>
  </si>
  <si>
    <t>8287690</t>
  </si>
  <si>
    <t>ערד 2025 סדרה 8771</t>
  </si>
  <si>
    <t>8287716</t>
  </si>
  <si>
    <t>ערד 8742</t>
  </si>
  <si>
    <t>8287427</t>
  </si>
  <si>
    <t>ערד 8745</t>
  </si>
  <si>
    <t>8287450</t>
  </si>
  <si>
    <t>ערד 8746</t>
  </si>
  <si>
    <t>8287468</t>
  </si>
  <si>
    <t>ערד 8786_1/2027</t>
  </si>
  <si>
    <t>71116487</t>
  </si>
  <si>
    <t>ערד 8790 2027 4.8%</t>
  </si>
  <si>
    <t>ערד 8792</t>
  </si>
  <si>
    <t>8287928</t>
  </si>
  <si>
    <t>ערד 8793</t>
  </si>
  <si>
    <t>87930</t>
  </si>
  <si>
    <t>ערד 8794</t>
  </si>
  <si>
    <t>71120232</t>
  </si>
  <si>
    <t>ערד 8795</t>
  </si>
  <si>
    <t>71120356</t>
  </si>
  <si>
    <t>ערד 8796</t>
  </si>
  <si>
    <t>98796000</t>
  </si>
  <si>
    <t>ערד 8797</t>
  </si>
  <si>
    <t>98797000</t>
  </si>
  <si>
    <t>ערד 8798</t>
  </si>
  <si>
    <t>98798000</t>
  </si>
  <si>
    <t>ערד 8799</t>
  </si>
  <si>
    <t>98799000</t>
  </si>
  <si>
    <t>ערד 8800</t>
  </si>
  <si>
    <t>98800000</t>
  </si>
  <si>
    <t>ערד 8801</t>
  </si>
  <si>
    <t>71120935</t>
  </si>
  <si>
    <t>ערד 8802</t>
  </si>
  <si>
    <t>ערד 8803</t>
  </si>
  <si>
    <t>71121057</t>
  </si>
  <si>
    <t>ערד 8805</t>
  </si>
  <si>
    <t>ערד 8806</t>
  </si>
  <si>
    <t>88061</t>
  </si>
  <si>
    <t>ערד 8807</t>
  </si>
  <si>
    <t>3236000</t>
  </si>
  <si>
    <t>ערד 8808</t>
  </si>
  <si>
    <t>3275000</t>
  </si>
  <si>
    <t>ערד 8809</t>
  </si>
  <si>
    <t>3322000</t>
  </si>
  <si>
    <t>ערד 8811</t>
  </si>
  <si>
    <t>98811000</t>
  </si>
  <si>
    <t>ערד 8812</t>
  </si>
  <si>
    <t>98812000</t>
  </si>
  <si>
    <t>ערד 8813</t>
  </si>
  <si>
    <t>98813000</t>
  </si>
  <si>
    <t>ערד 8814</t>
  </si>
  <si>
    <t>98814000</t>
  </si>
  <si>
    <t>ערד 8815</t>
  </si>
  <si>
    <t>98815000</t>
  </si>
  <si>
    <t>ערד 8816</t>
  </si>
  <si>
    <t>98816000</t>
  </si>
  <si>
    <t>ערד 8817</t>
  </si>
  <si>
    <t>98817000</t>
  </si>
  <si>
    <t>ערד 8818</t>
  </si>
  <si>
    <t>98818000</t>
  </si>
  <si>
    <t>ערד 8819</t>
  </si>
  <si>
    <t>98819000</t>
  </si>
  <si>
    <t>ערד 8820</t>
  </si>
  <si>
    <t>98820000</t>
  </si>
  <si>
    <t>ערד 8821</t>
  </si>
  <si>
    <t>98821000</t>
  </si>
  <si>
    <t>ערד 8822</t>
  </si>
  <si>
    <t>9882200</t>
  </si>
  <si>
    <t>ערד 8823</t>
  </si>
  <si>
    <t>9882300</t>
  </si>
  <si>
    <t>ערד 8824</t>
  </si>
  <si>
    <t>9882500</t>
  </si>
  <si>
    <t>ערד 8825</t>
  </si>
  <si>
    <t>9882600</t>
  </si>
  <si>
    <t>ערד 8826</t>
  </si>
  <si>
    <t>9882700</t>
  </si>
  <si>
    <t>ערד 8827</t>
  </si>
  <si>
    <t>9882800</t>
  </si>
  <si>
    <t>ערד 8829</t>
  </si>
  <si>
    <t>9882900</t>
  </si>
  <si>
    <t>ערד 8830</t>
  </si>
  <si>
    <t>8830900</t>
  </si>
  <si>
    <t>ערד 8832</t>
  </si>
  <si>
    <t>8831000</t>
  </si>
  <si>
    <t>ערד 8833</t>
  </si>
  <si>
    <t>8833000</t>
  </si>
  <si>
    <t>ערד 8834</t>
  </si>
  <si>
    <t>8834000</t>
  </si>
  <si>
    <t>ערד 8836</t>
  </si>
  <si>
    <t>8836000</t>
  </si>
  <si>
    <t>ערד 8837</t>
  </si>
  <si>
    <t>8837000</t>
  </si>
  <si>
    <t>ערד 8838</t>
  </si>
  <si>
    <t>8838000</t>
  </si>
  <si>
    <t>ערד 8839</t>
  </si>
  <si>
    <t>8839000</t>
  </si>
  <si>
    <t>ערד 8840</t>
  </si>
  <si>
    <t>8840000</t>
  </si>
  <si>
    <t>ערד 8841</t>
  </si>
  <si>
    <t>8841000</t>
  </si>
  <si>
    <t>ערד 8842</t>
  </si>
  <si>
    <t>8842000</t>
  </si>
  <si>
    <t>ערד 8843</t>
  </si>
  <si>
    <t>8843000</t>
  </si>
  <si>
    <t>ערד 8844</t>
  </si>
  <si>
    <t>8844000</t>
  </si>
  <si>
    <t>ערד 8845</t>
  </si>
  <si>
    <t>8845000</t>
  </si>
  <si>
    <t>ערד 8846</t>
  </si>
  <si>
    <t>8846000</t>
  </si>
  <si>
    <t>ערד 8847</t>
  </si>
  <si>
    <t>8847000</t>
  </si>
  <si>
    <t>ערד 8848</t>
  </si>
  <si>
    <t>8848000</t>
  </si>
  <si>
    <t>ערד 8849</t>
  </si>
  <si>
    <t>8849000</t>
  </si>
  <si>
    <t>ערד 8850</t>
  </si>
  <si>
    <t>8850000</t>
  </si>
  <si>
    <t>ערד 8851</t>
  </si>
  <si>
    <t>8851000</t>
  </si>
  <si>
    <t>ערד 8852</t>
  </si>
  <si>
    <t>8852000</t>
  </si>
  <si>
    <t>ערד 8853</t>
  </si>
  <si>
    <t>8853000</t>
  </si>
  <si>
    <t>ערד 8854</t>
  </si>
  <si>
    <t>8854000</t>
  </si>
  <si>
    <t>ערד 8855</t>
  </si>
  <si>
    <t>88550000</t>
  </si>
  <si>
    <t>ערד 8856</t>
  </si>
  <si>
    <t>88560000</t>
  </si>
  <si>
    <t>ערד 8857</t>
  </si>
  <si>
    <t>88570000</t>
  </si>
  <si>
    <t>ערד 8858</t>
  </si>
  <si>
    <t>88580000</t>
  </si>
  <si>
    <t>ערד 8859</t>
  </si>
  <si>
    <t>88590000</t>
  </si>
  <si>
    <t>ערד 8860</t>
  </si>
  <si>
    <t>88600000</t>
  </si>
  <si>
    <t>ערד 8861</t>
  </si>
  <si>
    <t>88610000</t>
  </si>
  <si>
    <t>ערד 8862</t>
  </si>
  <si>
    <t>88620000</t>
  </si>
  <si>
    <t>ערד 8863</t>
  </si>
  <si>
    <t>88630000</t>
  </si>
  <si>
    <t>ערד 8864</t>
  </si>
  <si>
    <t>88640000</t>
  </si>
  <si>
    <t>ערד 8865</t>
  </si>
  <si>
    <t>88650000</t>
  </si>
  <si>
    <t>ערד 8866</t>
  </si>
  <si>
    <t>88660000</t>
  </si>
  <si>
    <t>ערד 8867</t>
  </si>
  <si>
    <t>88670000</t>
  </si>
  <si>
    <t>ערד 8868</t>
  </si>
  <si>
    <t>88680000</t>
  </si>
  <si>
    <t>ערד 8869</t>
  </si>
  <si>
    <t>88690000</t>
  </si>
  <si>
    <t>ערד 8871</t>
  </si>
  <si>
    <t>88710000</t>
  </si>
  <si>
    <t>ערד 8872</t>
  </si>
  <si>
    <t>88720000</t>
  </si>
  <si>
    <t>ערד 8873</t>
  </si>
  <si>
    <t>88730000</t>
  </si>
  <si>
    <t>ערד 8874</t>
  </si>
  <si>
    <t>88740000</t>
  </si>
  <si>
    <t>ערד 8875</t>
  </si>
  <si>
    <t>88750000</t>
  </si>
  <si>
    <t>ערד 8876</t>
  </si>
  <si>
    <t>88760000</t>
  </si>
  <si>
    <t>ערד 8877</t>
  </si>
  <si>
    <t>88770000</t>
  </si>
  <si>
    <t>ערד 8878</t>
  </si>
  <si>
    <t>88780000</t>
  </si>
  <si>
    <t>ערד 8879</t>
  </si>
  <si>
    <t>88790000</t>
  </si>
  <si>
    <t>ערד 8880</t>
  </si>
  <si>
    <t>88800000</t>
  </si>
  <si>
    <t>ערד 8881</t>
  </si>
  <si>
    <t>88810000</t>
  </si>
  <si>
    <t>ערד 8882</t>
  </si>
  <si>
    <t>88820000</t>
  </si>
  <si>
    <t>ערד 8883</t>
  </si>
  <si>
    <t>88830000</t>
  </si>
  <si>
    <t>ערד 8884</t>
  </si>
  <si>
    <t>88840000</t>
  </si>
  <si>
    <t>ערד 8888</t>
  </si>
  <si>
    <t>88880000</t>
  </si>
  <si>
    <t>ערד 8889</t>
  </si>
  <si>
    <t>88890000</t>
  </si>
  <si>
    <t>ערד 8892</t>
  </si>
  <si>
    <t>88920000</t>
  </si>
  <si>
    <t>ערד 8893</t>
  </si>
  <si>
    <t>88930000</t>
  </si>
  <si>
    <t>ערד 8894</t>
  </si>
  <si>
    <t>88940000</t>
  </si>
  <si>
    <t>ערד 8895</t>
  </si>
  <si>
    <t>88950000</t>
  </si>
  <si>
    <t>ערד 8896</t>
  </si>
  <si>
    <t>88960000</t>
  </si>
  <si>
    <t>ערד 8897</t>
  </si>
  <si>
    <t>88970000</t>
  </si>
  <si>
    <t>ערד 8898</t>
  </si>
  <si>
    <t>88980000</t>
  </si>
  <si>
    <t>ערד 8899</t>
  </si>
  <si>
    <t>88990000</t>
  </si>
  <si>
    <t>ערד 8900</t>
  </si>
  <si>
    <t>89000000</t>
  </si>
  <si>
    <t>ערד 8901</t>
  </si>
  <si>
    <t>89010000</t>
  </si>
  <si>
    <t>ערד 8902</t>
  </si>
  <si>
    <t>89020000</t>
  </si>
  <si>
    <t>ערד 8903</t>
  </si>
  <si>
    <t>89030000</t>
  </si>
  <si>
    <t>ערד 8904</t>
  </si>
  <si>
    <t>89040000</t>
  </si>
  <si>
    <t>ערד 8905</t>
  </si>
  <si>
    <t>89050000</t>
  </si>
  <si>
    <t>ערד 8908</t>
  </si>
  <si>
    <t>89080000</t>
  </si>
  <si>
    <t>ערד סדרה 2024  8758  4.8%</t>
  </si>
  <si>
    <t>8287583</t>
  </si>
  <si>
    <t>ערד סדרה 2024  8759  4.8%</t>
  </si>
  <si>
    <t>8287591</t>
  </si>
  <si>
    <t>ערד סדרה 2024  8760  4.8%</t>
  </si>
  <si>
    <t>8287609</t>
  </si>
  <si>
    <t>ערד סדרה 8740  4.8%  2023</t>
  </si>
  <si>
    <t>8287401</t>
  </si>
  <si>
    <t>ערד סדרה 8743  4.8%  2023</t>
  </si>
  <si>
    <t>8287435</t>
  </si>
  <si>
    <t>ערד סדרה 8744  4.8%  2023</t>
  </si>
  <si>
    <t>8287443</t>
  </si>
  <si>
    <t>ערד סדרה 8753 2024 4.8%</t>
  </si>
  <si>
    <t>8287534</t>
  </si>
  <si>
    <t>ערד סדרה 8755 2024 4.8%</t>
  </si>
  <si>
    <t>8287559</t>
  </si>
  <si>
    <t>ערד סדרה 8756 2024 4.8%</t>
  </si>
  <si>
    <t>8287567</t>
  </si>
  <si>
    <t>ערד סדרה 8757 2024 4.8%</t>
  </si>
  <si>
    <t>8287575</t>
  </si>
  <si>
    <t>ערד סדרה 8762 %4.8 2025</t>
  </si>
  <si>
    <t>8287625</t>
  </si>
  <si>
    <t>ערד סדרה 8763 %4.8 2025</t>
  </si>
  <si>
    <t>8287633</t>
  </si>
  <si>
    <t>ערד סדרה 8764 %4.8 2025</t>
  </si>
  <si>
    <t>8287641</t>
  </si>
  <si>
    <t>ערד סדרה 8766 2025 4.8%</t>
  </si>
  <si>
    <t>8287666</t>
  </si>
  <si>
    <t>ערד סדרה 8768 2025 4.8%</t>
  </si>
  <si>
    <t>8287682</t>
  </si>
  <si>
    <t>ערד סדרה 8770   2025   4.8%</t>
  </si>
  <si>
    <t>8287708</t>
  </si>
  <si>
    <t>ערד סדרה 8772 4.8% 2025</t>
  </si>
  <si>
    <t>8287724</t>
  </si>
  <si>
    <t>ערד סדרה 8773 4.8% 2025</t>
  </si>
  <si>
    <t>8287732</t>
  </si>
  <si>
    <t>ערד סדרה 8774 2026 4.8%</t>
  </si>
  <si>
    <t>8287740</t>
  </si>
  <si>
    <t>ערד סדרה 8775 2026 4.8%</t>
  </si>
  <si>
    <t>8287757</t>
  </si>
  <si>
    <t>ערד סדרה 8776 2026 4.8%</t>
  </si>
  <si>
    <t>8287765</t>
  </si>
  <si>
    <t>ערד סדרה 8777 2026 4.8%</t>
  </si>
  <si>
    <t>8287773</t>
  </si>
  <si>
    <t>ערד סדרה 8778 2026 4.8%</t>
  </si>
  <si>
    <t>8287781</t>
  </si>
  <si>
    <t>ערד סדרה 8781 2026 4.8%</t>
  </si>
  <si>
    <t>8287815</t>
  </si>
  <si>
    <t>ערד סדרה 8784  4.8%  2026</t>
  </si>
  <si>
    <t>8287849</t>
  </si>
  <si>
    <t>ערד סדרה 8787 4.8% 2027</t>
  </si>
  <si>
    <t>8287872</t>
  </si>
  <si>
    <t>ערד סדרה 8788 4.8% 2027</t>
  </si>
  <si>
    <t>71116727</t>
  </si>
  <si>
    <t>ערד סדרה 8789 2027 4.8%</t>
  </si>
  <si>
    <t>87890</t>
  </si>
  <si>
    <t>ערד סדרה 8810 2029 4.8%</t>
  </si>
  <si>
    <t>71121438</t>
  </si>
  <si>
    <t>ערד8911</t>
  </si>
  <si>
    <t>89110000</t>
  </si>
  <si>
    <t>מירון 8364 פד 2023.</t>
  </si>
  <si>
    <t>1183640</t>
  </si>
  <si>
    <t>מירון 8365 פד 2023.</t>
  </si>
  <si>
    <t>1183650</t>
  </si>
  <si>
    <t>מירון 8366 פד 2023.</t>
  </si>
  <si>
    <t>1183660</t>
  </si>
  <si>
    <t>מירון 8367 פד 2023.</t>
  </si>
  <si>
    <t>1183670</t>
  </si>
  <si>
    <t>מירון 8369 פד 2023.</t>
  </si>
  <si>
    <t>1183680</t>
  </si>
  <si>
    <t>מירון 8370 פד 2023.</t>
  </si>
  <si>
    <t>1183690</t>
  </si>
  <si>
    <t>מירון 8371 פד 2023.</t>
  </si>
  <si>
    <t>1183700</t>
  </si>
  <si>
    <t>מירון 8372 פד 2023.</t>
  </si>
  <si>
    <t>1183710</t>
  </si>
  <si>
    <t>מקורות אג סדרה 6 ל.ס 4.9%</t>
  </si>
  <si>
    <t>1100908</t>
  </si>
  <si>
    <t>מרווח הוגן</t>
  </si>
  <si>
    <t>מקורות אגח 8 רמ</t>
  </si>
  <si>
    <t>1124346</t>
  </si>
  <si>
    <t>רפאל אגח ג רצף מוסדי</t>
  </si>
  <si>
    <t>1140276</t>
  </si>
  <si>
    <t>520042185</t>
  </si>
  <si>
    <t>אגח ל.ס חשמל 2022</t>
  </si>
  <si>
    <t>6000129</t>
  </si>
  <si>
    <t>לאומי למשכנתאות שה</t>
  </si>
  <si>
    <t>6020903</t>
  </si>
  <si>
    <t>נתיבי גז  סדרה א ל.ס 5.6%</t>
  </si>
  <si>
    <t>1103084</t>
  </si>
  <si>
    <t>יהב קוקו סדרה ד (לס)  לא ברצף</t>
  </si>
  <si>
    <t>6620300</t>
  </si>
  <si>
    <t>520020421</t>
  </si>
  <si>
    <t>אלון  חברה לדלק ל.ס</t>
  </si>
  <si>
    <t>1101567</t>
  </si>
  <si>
    <t>520041690</t>
  </si>
  <si>
    <t>רפאל אגח ד רצף מוסדי</t>
  </si>
  <si>
    <t>1140284</t>
  </si>
  <si>
    <t>רפאל אגח ה רצף מוסדי</t>
  </si>
  <si>
    <t>1140292</t>
  </si>
  <si>
    <t>מתמ אגח א'  רמ</t>
  </si>
  <si>
    <t>1138999</t>
  </si>
  <si>
    <t>510687403</t>
  </si>
  <si>
    <t>אורמת אגח 4 רמ*</t>
  </si>
  <si>
    <t>1167212</t>
  </si>
  <si>
    <t>גב ים נגב אגח א</t>
  </si>
  <si>
    <t>1151141</t>
  </si>
  <si>
    <t>514189596</t>
  </si>
  <si>
    <t>נתיבים אגח א</t>
  </si>
  <si>
    <t>1090281</t>
  </si>
  <si>
    <t>513502229</t>
  </si>
  <si>
    <t>CRSLNX 4.555 06/51</t>
  </si>
  <si>
    <t>Baa2</t>
  </si>
  <si>
    <t>TRANSED PARTNERS 3.951 09/50 12/37</t>
  </si>
  <si>
    <t>DBRS</t>
  </si>
  <si>
    <t>RUBY PIPELINE 6 04/22</t>
  </si>
  <si>
    <t>Agritask Ltd</t>
  </si>
  <si>
    <t>513717694</t>
  </si>
  <si>
    <t>Behalf</t>
  </si>
  <si>
    <t>514610450</t>
  </si>
  <si>
    <t>BioSight Ltd</t>
  </si>
  <si>
    <t>512852559</t>
  </si>
  <si>
    <t>Continuity Software Ltd</t>
  </si>
  <si>
    <t>511779639</t>
  </si>
  <si>
    <t>Cynerio Israel Ltd</t>
  </si>
  <si>
    <t>515746212</t>
  </si>
  <si>
    <t>Distree Ltd</t>
  </si>
  <si>
    <t>516596848</t>
  </si>
  <si>
    <t>Essence Infra and Construction*</t>
  </si>
  <si>
    <t>520034505</t>
  </si>
  <si>
    <t>FutureCides</t>
  </si>
  <si>
    <t>516544111</t>
  </si>
  <si>
    <t>Lightricks</t>
  </si>
  <si>
    <t xml:space="preserve"> 514879071</t>
  </si>
  <si>
    <t>NeoManna Ltd</t>
  </si>
  <si>
    <t>516561917</t>
  </si>
  <si>
    <t>REWIRE LTD</t>
  </si>
  <si>
    <t>515193704</t>
  </si>
  <si>
    <t>Sustained Therapy</t>
  </si>
  <si>
    <t>516541372</t>
  </si>
  <si>
    <t>TIPA CORP LTD</t>
  </si>
  <si>
    <t>514420660</t>
  </si>
  <si>
    <t>Veev וויו גרופ*</t>
  </si>
  <si>
    <t>1171107</t>
  </si>
  <si>
    <t>83-2652993</t>
  </si>
  <si>
    <t>VELOX PURE DIGITAL</t>
  </si>
  <si>
    <t>514727430</t>
  </si>
  <si>
    <t>Venn 2014</t>
  </si>
  <si>
    <t>515171510</t>
  </si>
  <si>
    <t>Viisights Solutions</t>
  </si>
  <si>
    <t>515252112</t>
  </si>
  <si>
    <t>Virility Medical Ltd</t>
  </si>
  <si>
    <t>515448165</t>
  </si>
  <si>
    <t>אגכימדס שותפות מוגבלת*</t>
  </si>
  <si>
    <t>540310463</t>
  </si>
  <si>
    <t>אי.די.אף אנרגיות מתחדשות ישראל*</t>
  </si>
  <si>
    <t>540306990</t>
  </si>
  <si>
    <t>אלון דלק מניה לא סחירה</t>
  </si>
  <si>
    <t>אמריקה ישראל   נדלן*</t>
  </si>
  <si>
    <t>512480971</t>
  </si>
  <si>
    <t>מניה לא סחירה BIG USA*</t>
  </si>
  <si>
    <t>35000</t>
  </si>
  <si>
    <t>514435395</t>
  </si>
  <si>
    <t xml:space="preserve"> Michelson Program*</t>
  </si>
  <si>
    <t>120 Wall Street*</t>
  </si>
  <si>
    <t>330507</t>
  </si>
  <si>
    <t>1735 MARKET INVESTOR HOLDC MAKEFET*</t>
  </si>
  <si>
    <t>180 Livingston equity*</t>
  </si>
  <si>
    <t>45499</t>
  </si>
  <si>
    <t>240 West 35th Street  mkf*</t>
  </si>
  <si>
    <t>494382</t>
  </si>
  <si>
    <t>425 Lexington*</t>
  </si>
  <si>
    <t>820 Washington*</t>
  </si>
  <si>
    <t>330506</t>
  </si>
  <si>
    <t>901 Fifth Seattle*</t>
  </si>
  <si>
    <t>BERO CENTER*</t>
  </si>
  <si>
    <t>330500</t>
  </si>
  <si>
    <t>Data Center Atlanta*</t>
  </si>
  <si>
    <t>330509</t>
  </si>
  <si>
    <t>Edeka 2*</t>
  </si>
  <si>
    <t>330502</t>
  </si>
  <si>
    <t>Eschborn Plaza*</t>
  </si>
  <si>
    <t>Fenwick*</t>
  </si>
  <si>
    <t>330514</t>
  </si>
  <si>
    <t>FinTLV Opportunity 2 LP</t>
  </si>
  <si>
    <t>Fu Gen AG</t>
  </si>
  <si>
    <t>GES אקוויטי</t>
  </si>
  <si>
    <t>GES הלוואת בעלים</t>
  </si>
  <si>
    <t>Global Energy Generation LLC*</t>
  </si>
  <si>
    <t>Hampton of Town Center  HG 3*</t>
  </si>
  <si>
    <t>Keystone Dental Holdings</t>
  </si>
  <si>
    <t>Lendbuzz Inc</t>
  </si>
  <si>
    <t>Mammoth North LP*</t>
  </si>
  <si>
    <t>Mammoth South LP*</t>
  </si>
  <si>
    <t>Migdal WORE 2021 1 Holdings*</t>
  </si>
  <si>
    <t>MM Texas*</t>
  </si>
  <si>
    <t>386423</t>
  </si>
  <si>
    <t>NORDIC POWER 2*</t>
  </si>
  <si>
    <t>NORDIC POWER 3*</t>
  </si>
  <si>
    <t>NORDIC POWER 4*</t>
  </si>
  <si>
    <t>795300</t>
  </si>
  <si>
    <t>North LaSalle   HG 4*</t>
  </si>
  <si>
    <t>OPC Power Ventures LP</t>
  </si>
  <si>
    <t>ORDH</t>
  </si>
  <si>
    <t>Project Hush*</t>
  </si>
  <si>
    <t>ReLog*</t>
  </si>
  <si>
    <t>Rialto Elite Portfolio makefet*</t>
  </si>
  <si>
    <t>508308</t>
  </si>
  <si>
    <t>ROBIN*</t>
  </si>
  <si>
    <t>505145</t>
  </si>
  <si>
    <t>Sacramento 353*</t>
  </si>
  <si>
    <t>SALEM מניה לא סחירה</t>
  </si>
  <si>
    <t>SPVNI 2 Next 2021 LP</t>
  </si>
  <si>
    <t>Sunbit</t>
  </si>
  <si>
    <t>Tanfield 1*</t>
  </si>
  <si>
    <t>Terraces*</t>
  </si>
  <si>
    <t>Town Center   HG 6*</t>
  </si>
  <si>
    <t>USBT INVESTOR HOLDCO 2 LP*</t>
  </si>
  <si>
    <t>Walgreens*</t>
  </si>
  <si>
    <t>330511</t>
  </si>
  <si>
    <t>White Oak*</t>
  </si>
  <si>
    <t>white oak 2*</t>
  </si>
  <si>
    <t>white oak 3 mkf*</t>
  </si>
  <si>
    <t>494381</t>
  </si>
  <si>
    <t>אפקון קרן אירופה שותף כללי*</t>
  </si>
  <si>
    <t>הילטון מלונות</t>
  </si>
  <si>
    <t>חברת Earnix</t>
  </si>
  <si>
    <t>עסקת Danforth*</t>
  </si>
  <si>
    <t>סה"כ קרנות השקעה</t>
  </si>
  <si>
    <t>סה"כ קרנות השקעה בישראל</t>
  </si>
  <si>
    <t>Accelmed Medical Partners LP</t>
  </si>
  <si>
    <t>Arkin Bio Ventures II L.P</t>
  </si>
  <si>
    <t>Diagnostic Robotics Ltd</t>
  </si>
  <si>
    <t>Evergreen V</t>
  </si>
  <si>
    <t>Evolution Venture Capital Fun I</t>
  </si>
  <si>
    <t>F2 Capital Partners 3 LP</t>
  </si>
  <si>
    <t>F2 Capital Partners II, L.P.</t>
  </si>
  <si>
    <t>F2 Select I LP</t>
  </si>
  <si>
    <t>Israel Cleantech Ventures Cayman I A</t>
  </si>
  <si>
    <t>Israel Cleantech Ventures II Israel LP</t>
  </si>
  <si>
    <t>Magma Venture Capital II Israel Fund LP</t>
  </si>
  <si>
    <t>Medica III Investments Israel B LP</t>
  </si>
  <si>
    <t>Orbimed Israel Partners II LP</t>
  </si>
  <si>
    <t>Orbimed Israel Partners LP</t>
  </si>
  <si>
    <t>Panorays. Ltd (ISR)</t>
  </si>
  <si>
    <t>Pitango Venture Capital Fund VIII, L.P.</t>
  </si>
  <si>
    <t>Stage One Venture Capital Fund IV</t>
  </si>
  <si>
    <t>StageOne S.P.V R.S</t>
  </si>
  <si>
    <t>Vertex III Israel Fund LP</t>
  </si>
  <si>
    <t>Vintage fund of funds ISRAEL V</t>
  </si>
  <si>
    <t>קרן אנטומיה טכנולוגיה רפואית I ש מ</t>
  </si>
  <si>
    <t>קרן אנטומיה טכנולוגיה רפואית II ש מ</t>
  </si>
  <si>
    <t>JTLV III LIMITED PARTNERSHIP</t>
  </si>
  <si>
    <t>ריאליטי קרן השקעות בנדל"ן III ש מ</t>
  </si>
  <si>
    <t>ריאליטי קרן השקעות בנדל"ן IV</t>
  </si>
  <si>
    <t>Accelmed Partners LP</t>
  </si>
  <si>
    <t>Cynet Security LTD (ISR)</t>
  </si>
  <si>
    <t>FIMI ISRAEL OPPORTUNITY 6</t>
  </si>
  <si>
    <t>Fimi Israel Opportunity II</t>
  </si>
  <si>
    <t>Fimi Israel Opportunity IV</t>
  </si>
  <si>
    <t>FIMI Israel Opportunity VII</t>
  </si>
  <si>
    <t>Fortissimo Capital Fund Israel II</t>
  </si>
  <si>
    <t>Fortissimo Capital Fund Israel III</t>
  </si>
  <si>
    <t>Fortissimo Capital Fund Israel LP</t>
  </si>
  <si>
    <t>Fortissimo Capital Fund V L.P.</t>
  </si>
  <si>
    <t>Gad</t>
  </si>
  <si>
    <t>GESM Via Maris Limited Partnership</t>
  </si>
  <si>
    <t>Green Lantern GL II LP</t>
  </si>
  <si>
    <t>Greenfield Partners II L.P</t>
  </si>
  <si>
    <t>Kedma Capital III</t>
  </si>
  <si>
    <t>MA Movilim Renewable Energies L.P*</t>
  </si>
  <si>
    <t>NOY 2 Infrastructure &amp;Energy Investments</t>
  </si>
  <si>
    <t>Noy 4 Infrastructure and energy</t>
  </si>
  <si>
    <t>Noy Negev Energy LP</t>
  </si>
  <si>
    <t>Plenus II L.P</t>
  </si>
  <si>
    <t>Plenus III L.P</t>
  </si>
  <si>
    <t>Plenus Mezzanine Fund</t>
  </si>
  <si>
    <t>RAM COASTAL ENERGY LIMITED PARTNERSHIP</t>
  </si>
  <si>
    <t>S.H. SKY 3 L.P</t>
  </si>
  <si>
    <t>S.H. SKY 4 L.P</t>
  </si>
  <si>
    <t>S.H. SKY II L.P.s</t>
  </si>
  <si>
    <t>S.H. SKY LP</t>
  </si>
  <si>
    <t>Shamrock Israel Growth Fund LP</t>
  </si>
  <si>
    <t>Tene Growth Capital III PEF</t>
  </si>
  <si>
    <t>TENE GROWTH CAPITAL IV</t>
  </si>
  <si>
    <t>Tene Growth Capital LP</t>
  </si>
  <si>
    <t>Viola Private Equity I LP</t>
  </si>
  <si>
    <t>Viola Private Equity II B LP</t>
  </si>
  <si>
    <t>Yesodot Gimmel</t>
  </si>
  <si>
    <t>Yesodot Senior Co Invest</t>
  </si>
  <si>
    <t>טנא להשקעה בגדות שותפות מוגבלת</t>
  </si>
  <si>
    <t>טנא להשקעה בקיונרג'י שותפות מוגבלת</t>
  </si>
  <si>
    <t>סה"כ קרנות השקעה בחו"ל</t>
  </si>
  <si>
    <t>83North FXV III, L.P.</t>
  </si>
  <si>
    <t>Andreessen Horowitz Fund VII, L.P.</t>
  </si>
  <si>
    <t>Andreessen Horowitz Fund VIII</t>
  </si>
  <si>
    <t>Andreessen Horowitz LSV Fund II, L.P.</t>
  </si>
  <si>
    <t>Andreessen Horowitz LSV Fund III</t>
  </si>
  <si>
    <t>Creandum VI Select</t>
  </si>
  <si>
    <t>General Catalyst Group XI - Creation</t>
  </si>
  <si>
    <t>General Catalyst Group XI - Ignition</t>
  </si>
  <si>
    <t>General Catalyst Group XI -Endurance</t>
  </si>
  <si>
    <t>Horsley Bridge XII Ventures</t>
  </si>
  <si>
    <t>Israel Secondary fund III L.P</t>
  </si>
  <si>
    <t>Lightspeed Venture Partners Select IV, L.P.</t>
  </si>
  <si>
    <t>Lightspeed Venture Partners XIII, L.P.</t>
  </si>
  <si>
    <t>Omega fund lll</t>
  </si>
  <si>
    <t>Point Nine Annex II GmbH &amp; Co. KG</t>
  </si>
  <si>
    <t>Pontifax (Israel) VI L.P.</t>
  </si>
  <si>
    <t>Spark Capital Growth Fund IV</t>
  </si>
  <si>
    <t>Spark Capital VII</t>
  </si>
  <si>
    <t>Strategic Investors Fund IX L.P</t>
  </si>
  <si>
    <t>Strategic Investors Fund VIII LP</t>
  </si>
  <si>
    <t>Strategic Investors Fund X</t>
  </si>
  <si>
    <t>Vintage Fund of Funds IV (Migdal) L.P</t>
  </si>
  <si>
    <t>Vintage Fund of Funds V ACCESS</t>
  </si>
  <si>
    <t>Vintage Fund of Funds VI Access</t>
  </si>
  <si>
    <t>Vintage Fund of Funds VII (Access) LP</t>
  </si>
  <si>
    <t>Vintage Migdal Co inv</t>
  </si>
  <si>
    <t>Zeev Opportunity Fund I</t>
  </si>
  <si>
    <t>Zeev Ventures VI, L.P.</t>
  </si>
  <si>
    <t>קרנות גידור</t>
  </si>
  <si>
    <t>Cheyne CRECH3/9/15</t>
  </si>
  <si>
    <t>XD0297816635</t>
  </si>
  <si>
    <t>ION TECH FEEDER FUND</t>
  </si>
  <si>
    <t>KYG4939W1188</t>
  </si>
  <si>
    <t>Blackstone R E Partners VIII F LP</t>
  </si>
  <si>
    <t>Blackstone Real Estate Partners IX.F L.P</t>
  </si>
  <si>
    <t>Brookfield SREP III F3</t>
  </si>
  <si>
    <t>Brookfield Strategic R E Partners II</t>
  </si>
  <si>
    <t>Co Invest Antlia BSREP III</t>
  </si>
  <si>
    <t>E d R Europportunities S.C.A. SICAR</t>
  </si>
  <si>
    <t>Electra America Multifamily III</t>
  </si>
  <si>
    <t>ELECTRA AMERICA PRINCIPAL HOSPITALITY</t>
  </si>
  <si>
    <t>Europan Office Incom Venture S.C.A</t>
  </si>
  <si>
    <t>Portfolio EDGE</t>
  </si>
  <si>
    <t>Waterton Residential P V XIII</t>
  </si>
  <si>
    <t>חשבון ריט WATERTON EDGE</t>
  </si>
  <si>
    <t>Accelmed Partners II</t>
  </si>
  <si>
    <t>ACE IV*</t>
  </si>
  <si>
    <t>ACE V*</t>
  </si>
  <si>
    <t>ADLS</t>
  </si>
  <si>
    <t>Advent International GPE IX L.P</t>
  </si>
  <si>
    <t>Advent International GPE VIII A</t>
  </si>
  <si>
    <t>Advent International GPE X B L.P</t>
  </si>
  <si>
    <t>AE Industrial Partners Fund II, LP</t>
  </si>
  <si>
    <t>AIOF II Woolly Co Invest Fund L.P</t>
  </si>
  <si>
    <t>Aksia Capital III LP</t>
  </si>
  <si>
    <t>Ambition HOLDINGS OFFSHORE LP</t>
  </si>
  <si>
    <t>AP IX Connect Holdings L.P</t>
  </si>
  <si>
    <t>APCS LP*</t>
  </si>
  <si>
    <t>Apollo Natural Resources Partners II LP</t>
  </si>
  <si>
    <t>Apollo Overseas Partners IX L.P</t>
  </si>
  <si>
    <t>ARCLIGHT AEP FEEDER FUND VII LLC</t>
  </si>
  <si>
    <t>Arclight Energy Partners Fund II LP</t>
  </si>
  <si>
    <t>ArcLight Fund VII AIV L.P</t>
  </si>
  <si>
    <t>Arcmont SLF II</t>
  </si>
  <si>
    <t>Ares Private Capital Solutions II*</t>
  </si>
  <si>
    <t>Ares Special Situations Fund IV F3*</t>
  </si>
  <si>
    <t>Argan Capital LP</t>
  </si>
  <si>
    <t>Artemis*</t>
  </si>
  <si>
    <t>Astorg MidCap</t>
  </si>
  <si>
    <t>Astorg VII</t>
  </si>
  <si>
    <t>Astorg VII Co Invest ERT</t>
  </si>
  <si>
    <t>Astorg VII Co Invest LGC</t>
  </si>
  <si>
    <t>AT-BAY, Inc.</t>
  </si>
  <si>
    <t>Audax Direct Lending Solutions Fund II</t>
  </si>
  <si>
    <t>Augury Inc.</t>
  </si>
  <si>
    <t>Avista Capital Partners LP</t>
  </si>
  <si>
    <t>BCP V Brand Co Invest LP</t>
  </si>
  <si>
    <t>BCP V DEXKO CO INVEST LP</t>
  </si>
  <si>
    <t>Boom Co invest B LP</t>
  </si>
  <si>
    <t>Brookfield Capital Partners Fund VI</t>
  </si>
  <si>
    <t>Brookfield Capital Partners IV</t>
  </si>
  <si>
    <t>Brookfield Capital Partners V</t>
  </si>
  <si>
    <t>Brookfield coinv JCI</t>
  </si>
  <si>
    <t>Brookfield HSO Co Invest L.P</t>
  </si>
  <si>
    <t>CAPSII</t>
  </si>
  <si>
    <t>CAPSII co inv</t>
  </si>
  <si>
    <t>Caretech*</t>
  </si>
  <si>
    <t>Cary Group*</t>
  </si>
  <si>
    <t>CDL II</t>
  </si>
  <si>
    <t>Cherry Bekaert</t>
  </si>
  <si>
    <t>Cheyne Real Estate Credit Holdings VII</t>
  </si>
  <si>
    <t>CICC Growth capital fund I</t>
  </si>
  <si>
    <t>Clayton Dubilier &amp; Rice XI L.P</t>
  </si>
  <si>
    <t>ClearWater Capital Partner I</t>
  </si>
  <si>
    <t>CMPVIIC</t>
  </si>
  <si>
    <t>Concorde Co Invest L.P.</t>
  </si>
  <si>
    <t>Copenhagen Energy Transition</t>
  </si>
  <si>
    <t>Copenhagen Infrastructure III F2</t>
  </si>
  <si>
    <t>Copenhagen Infrastructure Partners IV F2</t>
  </si>
  <si>
    <t>Core Infrastructure India Fund Pte Ltd</t>
  </si>
  <si>
    <t>Court Square Capital Lancet Holdings L.P</t>
  </si>
  <si>
    <t>Court Square IV</t>
  </si>
  <si>
    <t>CRECH V</t>
  </si>
  <si>
    <t>Crescent Direct Lending III</t>
  </si>
  <si>
    <t>CRUISE.CO</t>
  </si>
  <si>
    <t>CVC Capital partners VIII</t>
  </si>
  <si>
    <t>Dover Street IX L.P.</t>
  </si>
  <si>
    <t>EC 6 ADLS co inv</t>
  </si>
  <si>
    <t>EC1 ADLS  co inv</t>
  </si>
  <si>
    <t>EC2 ADLS  co inv</t>
  </si>
  <si>
    <t>EC3 ADLS  co inv</t>
  </si>
  <si>
    <t>EC4 ADLS  co inv</t>
  </si>
  <si>
    <t>EC5 ADLS  co inv</t>
  </si>
  <si>
    <t>EIP Renewables invest SCS</t>
  </si>
  <si>
    <t>Elatec GmbH</t>
  </si>
  <si>
    <t>Esprit Capital I Fund</t>
  </si>
  <si>
    <t>Euromoney*</t>
  </si>
  <si>
    <t>Francisco Partners VI</t>
  </si>
  <si>
    <t>Gavea Investment Fund III LP</t>
  </si>
  <si>
    <t>Gavea Investment Fund IV LP</t>
  </si>
  <si>
    <t>GIP CAPS II Panther Co Investment L.P</t>
  </si>
  <si>
    <t>GIP GEMINI FUND CAYMAN FEEDER II LP</t>
  </si>
  <si>
    <t>GIP IV Gutenberg Co Invest SCsp</t>
  </si>
  <si>
    <t>GIP IV Seaway Energy</t>
  </si>
  <si>
    <t>Girasol Investments S.A</t>
  </si>
  <si>
    <t>Global Infrastructure Partners IV L.P</t>
  </si>
  <si>
    <t>GrafTech Co Invest LP</t>
  </si>
  <si>
    <t>Group 11 Fund IV</t>
  </si>
  <si>
    <t>Group 11 Fund V</t>
  </si>
  <si>
    <t>GTCR Fund XII/A&amp;B LP</t>
  </si>
  <si>
    <t>H.I.G. Advantage Buyout Fund, L.P.</t>
  </si>
  <si>
    <t>HarbourVest International V</t>
  </si>
  <si>
    <t>HarbourVest Partners Co-Investment Fund IV L.P.</t>
  </si>
  <si>
    <t>Havea*</t>
  </si>
  <si>
    <t>HBOS Mezzanine Portfolio</t>
  </si>
  <si>
    <t>Hunter Acquisition Limited</t>
  </si>
  <si>
    <t>ICG Real Estate Debt VI</t>
  </si>
  <si>
    <t>ICGLV</t>
  </si>
  <si>
    <t>IFM GLOBAL INFRASTRUCTURE C</t>
  </si>
  <si>
    <t>IK Small Cap Fund II No.1 SCSp</t>
  </si>
  <si>
    <t>Incline Equity Partners IV, L.P.</t>
  </si>
  <si>
    <t>InfraRed Infrastructure Fund V</t>
  </si>
  <si>
    <t>Insight Partners XI</t>
  </si>
  <si>
    <t>Insight Partners XII LP</t>
  </si>
  <si>
    <t>Insight Venture Partners X, L.P.</t>
  </si>
  <si>
    <t>Investindustrial VII L.P.</t>
  </si>
  <si>
    <t>ISQ Global infrastructure Fund III</t>
  </si>
  <si>
    <t>ISQ Kio Co Invest Fund L.P</t>
  </si>
  <si>
    <t>itm8*</t>
  </si>
  <si>
    <t>JoyTunes Ltd.</t>
  </si>
  <si>
    <t>JP Morgan IIF</t>
  </si>
  <si>
    <t>Kartesia Senior Opportunities II</t>
  </si>
  <si>
    <t>KASS</t>
  </si>
  <si>
    <t>KASS Unlevered   Compartment E</t>
  </si>
  <si>
    <t>KASS Unlevered II S.a r.l</t>
  </si>
  <si>
    <t>KCO VI</t>
  </si>
  <si>
    <t>KCOIV SCS</t>
  </si>
  <si>
    <t>KCOV</t>
  </si>
  <si>
    <t>Kelso Investment Associates X, L.P.</t>
  </si>
  <si>
    <t>KKR CAVALRY CO INVEST</t>
  </si>
  <si>
    <t>KKR THOR CO INVEST LP</t>
  </si>
  <si>
    <t>Klirmark III</t>
  </si>
  <si>
    <t>Klirmark Opportunity Fund II LP</t>
  </si>
  <si>
    <t>Klirmark Opportunity Fund LP</t>
  </si>
  <si>
    <t>KSO</t>
  </si>
  <si>
    <t>Lightricks Ltd.</t>
  </si>
  <si>
    <t>LS POWER FUND IV F2</t>
  </si>
  <si>
    <t>Lytx, Inc.</t>
  </si>
  <si>
    <t>MCP V</t>
  </si>
  <si>
    <t>MediFox</t>
  </si>
  <si>
    <t>Meridiam Infrastructure Europe III SLP</t>
  </si>
  <si>
    <t>MIE III Co Investment Fund II S.L.P</t>
  </si>
  <si>
    <t>Minute Media Inc.</t>
  </si>
  <si>
    <t>Mirasol Co Invest Fund L.P</t>
  </si>
  <si>
    <t>MORE B 1</t>
  </si>
  <si>
    <t>MTDL</t>
  </si>
  <si>
    <t>NCA Co Invest L.P</t>
  </si>
  <si>
    <t>Ned Stevens</t>
  </si>
  <si>
    <t>Nirvana Holdings I LP</t>
  </si>
  <si>
    <t>Odevo*</t>
  </si>
  <si>
    <t>Olympus Capital Asia III LP</t>
  </si>
  <si>
    <t>ORCC III</t>
  </si>
  <si>
    <t>Pamlico Capital IV, L.P.</t>
  </si>
  <si>
    <t>Pantheon Global Co Inv Opportunities V</t>
  </si>
  <si>
    <t>Pantheon Global Secondary Fund VI</t>
  </si>
  <si>
    <t>Paragon Fund III Feeder Limited</t>
  </si>
  <si>
    <t>Patria Private Equity Fund VI</t>
  </si>
  <si>
    <t>PCSIII LP</t>
  </si>
  <si>
    <t>PERMIRA VII L.P.2 SCSP</t>
  </si>
  <si>
    <t>PGCO IV Co mingled Fund SCSP</t>
  </si>
  <si>
    <t>PORCUPINE HOLDINGS (OFFSHORE) LP</t>
  </si>
  <si>
    <t>PPCSIV</t>
  </si>
  <si>
    <t>Preston Hollow Capital, LLC</t>
  </si>
  <si>
    <t>Project Draco</t>
  </si>
  <si>
    <t>Project Gridiron</t>
  </si>
  <si>
    <t>Project Saxa</t>
  </si>
  <si>
    <t>Project Starboard</t>
  </si>
  <si>
    <t>Project Stream Co Invest Fund L.P</t>
  </si>
  <si>
    <t>Proofpoint Co Invest Fund L.P</t>
  </si>
  <si>
    <t>Proxima Co Invest L.P</t>
  </si>
  <si>
    <t>R Software Inc.</t>
  </si>
  <si>
    <t>Rhone Offshore Partners V LP</t>
  </si>
  <si>
    <t>Rocket Dog L.P</t>
  </si>
  <si>
    <t>SDP IV</t>
  </si>
  <si>
    <t>SDPIII</t>
  </si>
  <si>
    <t>Selene RMOF</t>
  </si>
  <si>
    <t>Silverfleet Capital Partners II LP</t>
  </si>
  <si>
    <t>SLF1</t>
  </si>
  <si>
    <t>SONNEDIX</t>
  </si>
  <si>
    <t>Spectrum</t>
  </si>
  <si>
    <t>SPECTRUM co inv   Mayberry LP</t>
  </si>
  <si>
    <t>SPECTRUM co inv   Saavi LP</t>
  </si>
  <si>
    <t>Sportority Limited (UK)</t>
  </si>
  <si>
    <t>Sun Capital Partners VII, L.P.</t>
  </si>
  <si>
    <t>TDLIV</t>
  </si>
  <si>
    <t>Thoma Bravo Discover Fund II, L.P.</t>
  </si>
  <si>
    <t>Thoma Bravo Fund XII A  L P</t>
  </si>
  <si>
    <t>Thoma Bravo Fund XIII</t>
  </si>
  <si>
    <t>Thoma Bravo Fund XIV A</t>
  </si>
  <si>
    <t>Tikehau Direct Lending V</t>
  </si>
  <si>
    <t>TPG Asia VII L.P</t>
  </si>
  <si>
    <t>Trilantic Capital Partners V Europe LP</t>
  </si>
  <si>
    <t>Trilantic Europe VI SCSp</t>
  </si>
  <si>
    <t>U.S. Anesthesia Partners Holdings, Inc.</t>
  </si>
  <si>
    <t>Victoria South American Partners II LP</t>
  </si>
  <si>
    <t>Warburg Pincus China II L.P</t>
  </si>
  <si>
    <t>Warburg Pincus China LP</t>
  </si>
  <si>
    <t>WestView Capital Partners IV, L.P.</t>
  </si>
  <si>
    <t>Whitehorse IV</t>
  </si>
  <si>
    <t>WHITEHORSE LIQUIDITY PARTNERS GPSOF</t>
  </si>
  <si>
    <t>Whitehorse Liquidity Partners V</t>
  </si>
  <si>
    <t>Windjammer Senior Equity Fund V, L.P.</t>
  </si>
  <si>
    <t>WSREDII</t>
  </si>
  <si>
    <t>סה"כ כתבי אופציה בישראל:</t>
  </si>
  <si>
    <t>ג'י סיטי בע"מ</t>
  </si>
  <si>
    <t>הייקון מערכות אפ 03/22*</t>
  </si>
  <si>
    <t>1185214</t>
  </si>
  <si>
    <t>נוסטרומו אופ*</t>
  </si>
  <si>
    <t>Infinity I China Fund Israel 2 אופ לס</t>
  </si>
  <si>
    <t>50581</t>
  </si>
  <si>
    <t>SOLGEL WARRANT</t>
  </si>
  <si>
    <t>565685</t>
  </si>
  <si>
    <t>אופציה על מניה לא סחירה Agritask</t>
  </si>
  <si>
    <t>או פי סי אנרגיה</t>
  </si>
  <si>
    <t>10000506</t>
  </si>
  <si>
    <t>10000497</t>
  </si>
  <si>
    <t>10000493</t>
  </si>
  <si>
    <t>10000507</t>
  </si>
  <si>
    <t>10000518</t>
  </si>
  <si>
    <t>10000484</t>
  </si>
  <si>
    <t>10000485</t>
  </si>
  <si>
    <t>10000540</t>
  </si>
  <si>
    <t>10000632</t>
  </si>
  <si>
    <t>10000643</t>
  </si>
  <si>
    <t>₪ / מט"ח</t>
  </si>
  <si>
    <t>+ILS/-USD 3.16 09-01-23 (11) -400</t>
  </si>
  <si>
    <t>10002416</t>
  </si>
  <si>
    <t>+ILS/-USD 3.162 09-01-23 (98) -415</t>
  </si>
  <si>
    <t>10002436</t>
  </si>
  <si>
    <t>+ILS/-USD 3.162 12-01-23 (11) -360</t>
  </si>
  <si>
    <t>10000534</t>
  </si>
  <si>
    <t>+ILS/-USD 3.162 12-01-23 (20) -360</t>
  </si>
  <si>
    <t>10013377</t>
  </si>
  <si>
    <t>+ILS/-USD 3.163 11-01-23 (11) -369</t>
  </si>
  <si>
    <t>10002447</t>
  </si>
  <si>
    <t>+ILS/-USD 3.1632 11-01-23 (20) -368</t>
  </si>
  <si>
    <t>10002449</t>
  </si>
  <si>
    <t>+ILS/-USD 3.1635 12-01-23 (12) -365</t>
  </si>
  <si>
    <t>10000536</t>
  </si>
  <si>
    <t>10013375</t>
  </si>
  <si>
    <t>+ILS/-USD 3.167 09-01-23 (11) -400</t>
  </si>
  <si>
    <t>10002422</t>
  </si>
  <si>
    <t>+ILS/-USD 3.173 05-01-23 (10) -403</t>
  </si>
  <si>
    <t>10001199</t>
  </si>
  <si>
    <t>10000818</t>
  </si>
  <si>
    <t>10000389</t>
  </si>
  <si>
    <t>10000448</t>
  </si>
  <si>
    <t>10000491</t>
  </si>
  <si>
    <t>10000021</t>
  </si>
  <si>
    <t>10001678</t>
  </si>
  <si>
    <t>10000166</t>
  </si>
  <si>
    <t>10000338</t>
  </si>
  <si>
    <t>10000878</t>
  </si>
  <si>
    <t>10000177</t>
  </si>
  <si>
    <t>10000680</t>
  </si>
  <si>
    <t>10000958</t>
  </si>
  <si>
    <t>10000917</t>
  </si>
  <si>
    <t>+ILS/-USD 3.175 05-01-23 (12) -400</t>
  </si>
  <si>
    <t>10000915</t>
  </si>
  <si>
    <t>+ILS/-USD 3.178 09-01-23 (12) -425</t>
  </si>
  <si>
    <t>10000529</t>
  </si>
  <si>
    <t>+ILS/-USD 3.18 09-01-23 (10) -422</t>
  </si>
  <si>
    <t>10000064</t>
  </si>
  <si>
    <t>+ILS/-USD 3.18 09-01-23 (20) -423</t>
  </si>
  <si>
    <t>10002424</t>
  </si>
  <si>
    <t>+ILS/-USD 3.1822 05-01-23 (10) -348</t>
  </si>
  <si>
    <t>10000199</t>
  </si>
  <si>
    <t>+ILS/-USD 3.1843 10-01-23 (11) -392</t>
  </si>
  <si>
    <t>10002431</t>
  </si>
  <si>
    <t>+ILS/-USD 3.1855 10-01-23 (12) -395</t>
  </si>
  <si>
    <t>10002433</t>
  </si>
  <si>
    <t>+ILS/-USD 3.1858 10-01-23 (20) -392</t>
  </si>
  <si>
    <t>10002432</t>
  </si>
  <si>
    <t>+ILS/-USD 3.1858 11-01-23 (11) -382</t>
  </si>
  <si>
    <t>10002440</t>
  </si>
  <si>
    <t>+ILS/-USD 3.186 10-01-23 (10) -400</t>
  </si>
  <si>
    <t>10002429</t>
  </si>
  <si>
    <t>+ILS/-USD 3.186 11-01-23 (10) -382</t>
  </si>
  <si>
    <t>10002438</t>
  </si>
  <si>
    <t>+ILS/-USD 3.187 10-01-23 (11) -400</t>
  </si>
  <si>
    <t>10002427</t>
  </si>
  <si>
    <t>+ILS/-USD 3.1906 10-01-23 (10) -394</t>
  </si>
  <si>
    <t>10000065</t>
  </si>
  <si>
    <t>+ILS/-USD 3.1908 10-01-23 (11) -392</t>
  </si>
  <si>
    <t>10002434</t>
  </si>
  <si>
    <t>+ILS/-USD 3.2188 05-01-23 (10) -277</t>
  </si>
  <si>
    <t>10001274</t>
  </si>
  <si>
    <t>10000976</t>
  </si>
  <si>
    <t>10001763</t>
  </si>
  <si>
    <t>10000061</t>
  </si>
  <si>
    <t>10000948</t>
  </si>
  <si>
    <t>+ILS/-USD 3.2285 05-01-23 (10) -335</t>
  </si>
  <si>
    <t>10001762</t>
  </si>
  <si>
    <t>+ILS/-USD 3.2403 05-01-23 (10) -312</t>
  </si>
  <si>
    <t>10000947</t>
  </si>
  <si>
    <t>+ILS/-USD 3.2452 17-01-23 (10) -478</t>
  </si>
  <si>
    <t>10002465</t>
  </si>
  <si>
    <t>+ILS/-USD 3.2545 17-01-23 (20) -515</t>
  </si>
  <si>
    <t>10002471</t>
  </si>
  <si>
    <t>10013389</t>
  </si>
  <si>
    <t>10000581</t>
  </si>
  <si>
    <t>+ILS/-USD 3.255 17-01-23 (12) -520</t>
  </si>
  <si>
    <t>10000583</t>
  </si>
  <si>
    <t>10013391</t>
  </si>
  <si>
    <t>+ILS/-USD 3.2583 05-01-23 (10) -257</t>
  </si>
  <si>
    <t>10001052</t>
  </si>
  <si>
    <t>+ILS/-USD 3.2593 05-01-23 (10) -257</t>
  </si>
  <si>
    <t>10001050</t>
  </si>
  <si>
    <t>+ILS/-USD 3.26 17-01-23 (10) -497</t>
  </si>
  <si>
    <t>10002469</t>
  </si>
  <si>
    <t>+ILS/-USD 3.2633 18-01-23 (98) -497</t>
  </si>
  <si>
    <t>10002483</t>
  </si>
  <si>
    <t>+ILS/-USD 3.266 18-01-23 (10) -515</t>
  </si>
  <si>
    <t>10000075</t>
  </si>
  <si>
    <t>+ILS/-USD 3.2674 05-01-23 (10) -201</t>
  </si>
  <si>
    <t>10000264</t>
  </si>
  <si>
    <t>+ILS/-USD 3.2679 05-01-23 (10) -201</t>
  </si>
  <si>
    <t>10001773</t>
  </si>
  <si>
    <t>+ILS/-USD 3.2687 05-01-23 (10) -448</t>
  </si>
  <si>
    <t>10000987</t>
  </si>
  <si>
    <t>10001708</t>
  </si>
  <si>
    <t>10000517</t>
  </si>
  <si>
    <t>+ILS/-USD 3.271 02-02-23 (11) -505</t>
  </si>
  <si>
    <t>10002611</t>
  </si>
  <si>
    <t>+ILS/-USD 3.2714 05-01-23 (10) -486</t>
  </si>
  <si>
    <t>10000928</t>
  </si>
  <si>
    <t>10000970</t>
  </si>
  <si>
    <t>10001689</t>
  </si>
  <si>
    <t>+ILS/-USD 3.2738 05-01-23 (10) -332</t>
  </si>
  <si>
    <t>10001755</t>
  </si>
  <si>
    <t>10000974</t>
  </si>
  <si>
    <t>10001272</t>
  </si>
  <si>
    <t>+ILS/-USD 3.2742 05-01-23 (10) -448</t>
  </si>
  <si>
    <t>10001222</t>
  </si>
  <si>
    <t>10000239</t>
  </si>
  <si>
    <t>+ILS/-USD 3.278 05-01-23 (10) -470</t>
  </si>
  <si>
    <t>10001690</t>
  </si>
  <si>
    <t>+ILS/-USD 3.2781 06-02-23 (11) -519</t>
  </si>
  <si>
    <t>10013433</t>
  </si>
  <si>
    <t>+ILS/-USD 3.2803 05-01-23 (10) -484</t>
  </si>
  <si>
    <t>10001692</t>
  </si>
  <si>
    <t>10000972</t>
  </si>
  <si>
    <t>+ILS/-USD 3.2803 06-02-23 (94) -517</t>
  </si>
  <si>
    <t>10002615</t>
  </si>
  <si>
    <t>+ILS/-USD 3.2822 06-02-23 (10) -508</t>
  </si>
  <si>
    <t>10000093</t>
  </si>
  <si>
    <t>+ILS/-USD 3.2828 05-01-23 (10) -452</t>
  </si>
  <si>
    <t>10001707</t>
  </si>
  <si>
    <t>10000986</t>
  </si>
  <si>
    <t>+ILS/-USD 3.285 02-02-23 (12) -509</t>
  </si>
  <si>
    <t>10000605</t>
  </si>
  <si>
    <t>10002618</t>
  </si>
  <si>
    <t>+ILS/-USD 3.286 08-02-23 (12) -473</t>
  </si>
  <si>
    <t>10001901</t>
  </si>
  <si>
    <t>10013444</t>
  </si>
  <si>
    <t>10001646</t>
  </si>
  <si>
    <t>+ILS/-USD 3.2866 08-02-23 (11) -464</t>
  </si>
  <si>
    <t>10013442</t>
  </si>
  <si>
    <t>10002644</t>
  </si>
  <si>
    <t>+ILS/-USD 3.2875 08-02-23 (10) -460</t>
  </si>
  <si>
    <t>10000098</t>
  </si>
  <si>
    <t>10000611</t>
  </si>
  <si>
    <t>+ILS/-USD 3.29 06-02-23 (11) -511</t>
  </si>
  <si>
    <t>10002620</t>
  </si>
  <si>
    <t>10000574</t>
  </si>
  <si>
    <t>+ILS/-USD 3.291 06-02-23 (10) -500</t>
  </si>
  <si>
    <t>10000607</t>
  </si>
  <si>
    <t>+ILS/-USD 3.2915 18-01-23 (11) -485</t>
  </si>
  <si>
    <t>10002484</t>
  </si>
  <si>
    <t>+ILS/-USD 3.292 18-01-23 (12) -520</t>
  </si>
  <si>
    <t>10002485</t>
  </si>
  <si>
    <t>+ILS/-USD 3.292 19-01-23 (11) -500</t>
  </si>
  <si>
    <t>10013393</t>
  </si>
  <si>
    <t>10002492</t>
  </si>
  <si>
    <t>10000542</t>
  </si>
  <si>
    <t>+ILS/-USD 3.2922 19-01-23 (11) -498</t>
  </si>
  <si>
    <t>10000544</t>
  </si>
  <si>
    <t>+ILS/-USD 3.294 19-01-23 (10) -510</t>
  </si>
  <si>
    <t>10013395</t>
  </si>
  <si>
    <t>+ILS/-USD 3.2945 26-01-23 (98) -510</t>
  </si>
  <si>
    <t>10002576</t>
  </si>
  <si>
    <t>+ILS/-USD 3.2955 05-01-23 (10) -455</t>
  </si>
  <si>
    <t>10001704</t>
  </si>
  <si>
    <t>10000345</t>
  </si>
  <si>
    <t>+ILS/-USD 3.2965 05-01-23 (10) -450</t>
  </si>
  <si>
    <t>10000218</t>
  </si>
  <si>
    <t>+ILS/-USD 3.2968 01-02-23 (93) -540</t>
  </si>
  <si>
    <t>10002580</t>
  </si>
  <si>
    <t>+ILS/-USD 3.2969 01-02-23 (11) -531</t>
  </si>
  <si>
    <t>10002578</t>
  </si>
  <si>
    <t>+ILS/-USD 3.297 07-02-23 (20) -493</t>
  </si>
  <si>
    <t>10002640</t>
  </si>
  <si>
    <t>+ILS/-USD 3.2977 07-02-23 (11) -493</t>
  </si>
  <si>
    <t>10002642</t>
  </si>
  <si>
    <t>+ILS/-USD 3.298 26-01-23 (11) -520</t>
  </si>
  <si>
    <t>10000567</t>
  </si>
  <si>
    <t>10002559</t>
  </si>
  <si>
    <t>+ILS/-USD 3.2984 12-06-23 (11) -566</t>
  </si>
  <si>
    <t>10013540</t>
  </si>
  <si>
    <t>10002927</t>
  </si>
  <si>
    <t>+ILS/-USD 3.3 01-02-23 (12) -533</t>
  </si>
  <si>
    <t>10002360</t>
  </si>
  <si>
    <t>+ILS/-USD 3.3 07-02-23 (12) -489</t>
  </si>
  <si>
    <t>10002638</t>
  </si>
  <si>
    <t>+ILS/-USD 3.3 12-06-23 (10) -570</t>
  </si>
  <si>
    <t>10000720</t>
  </si>
  <si>
    <t>+ILS/-USD 3.3011 25-01-23 (20) -499</t>
  </si>
  <si>
    <t>10002550</t>
  </si>
  <si>
    <t>+ILS/-USD 3.3013 30-01-23 (10) -547</t>
  </si>
  <si>
    <t>10002563</t>
  </si>
  <si>
    <t>+ILS/-USD 3.3016 07-02-23 (10) -474</t>
  </si>
  <si>
    <t>10002636</t>
  </si>
  <si>
    <t>+ILS/-USD 3.3018 25-01-23 (11) -502</t>
  </si>
  <si>
    <t>10002548</t>
  </si>
  <si>
    <t>10000563</t>
  </si>
  <si>
    <t>10013420</t>
  </si>
  <si>
    <t>+ILS/-USD 3.3033 30-01-23 (11) -537</t>
  </si>
  <si>
    <t>10002565</t>
  </si>
  <si>
    <t>+ILS/-USD 3.304 13-03-23 (20) -355</t>
  </si>
  <si>
    <t>10000694</t>
  </si>
  <si>
    <t>+ILS/-USD 3.3045 05-01-23 (10) -450</t>
  </si>
  <si>
    <t>10001216</t>
  </si>
  <si>
    <t>+ILS/-USD 3.305 05-01-23 (10) -480</t>
  </si>
  <si>
    <t>10000207</t>
  </si>
  <si>
    <t>+ILS/-USD 3.305 30-01-23 (12) -552</t>
  </si>
  <si>
    <t>10001636</t>
  </si>
  <si>
    <t>10001895</t>
  </si>
  <si>
    <t>10002358</t>
  </si>
  <si>
    <t>+ILS/-USD 3.305 30-01-23 (20) -550</t>
  </si>
  <si>
    <t>10002567</t>
  </si>
  <si>
    <t>+ILS/-USD 3.305 31-01-23 (94) -501</t>
  </si>
  <si>
    <t>10002575</t>
  </si>
  <si>
    <t>+ILS/-USD 3.3068 05-01-23 (10) -462</t>
  </si>
  <si>
    <t>+ILS/-USD 3.307 05-01-23 (10) -475</t>
  </si>
  <si>
    <t>10001705</t>
  </si>
  <si>
    <t>10000984</t>
  </si>
  <si>
    <t>+ILS/-USD 3.307 13-03-23 (11) -350</t>
  </si>
  <si>
    <t>10000593</t>
  </si>
  <si>
    <t>+ILS/-USD 3.3071 05-01-23 (10) -219</t>
  </si>
  <si>
    <t>10000267</t>
  </si>
  <si>
    <t>+ILS/-USD 3.3072 31-01-23 (11) -498</t>
  </si>
  <si>
    <t>10002571</t>
  </si>
  <si>
    <t>10000570</t>
  </si>
  <si>
    <t>+ILS/-USD 3.3096 05-01-23 (10) -484</t>
  </si>
  <si>
    <t>10000514</t>
  </si>
  <si>
    <t>10001703</t>
  </si>
  <si>
    <t>+ILS/-USD 3.31 05-01-23 (10) -375</t>
  </si>
  <si>
    <t>10000249</t>
  </si>
  <si>
    <t>+ILS/-USD 3.31 31-01-23 (12) -499</t>
  </si>
  <si>
    <t>10003832</t>
  </si>
  <si>
    <t>10002573</t>
  </si>
  <si>
    <t>+ILS/-USD 3.3103 23-01-23 (20) -557</t>
  </si>
  <si>
    <t>10002501</t>
  </si>
  <si>
    <t>10000548</t>
  </si>
  <si>
    <t>+ILS/-USD 3.3104 12-01-23 (10) -536</t>
  </si>
  <si>
    <t>10000078</t>
  </si>
  <si>
    <t>+ILS/-USD 3.3115 05-01-23 (10) -465</t>
  </si>
  <si>
    <t>10000472</t>
  </si>
  <si>
    <t>10000936</t>
  </si>
  <si>
    <t>10000516</t>
  </si>
  <si>
    <t>10001221</t>
  </si>
  <si>
    <t>10000985</t>
  </si>
  <si>
    <t>10001706</t>
  </si>
  <si>
    <t>+ILS/-USD 3.312 23-01-23 (12) -550</t>
  </si>
  <si>
    <t>10002499</t>
  </si>
  <si>
    <t>10013399</t>
  </si>
  <si>
    <t>+ILS/-USD 3.313 23-01-23 (11) -550</t>
  </si>
  <si>
    <t>10013397</t>
  </si>
  <si>
    <t>10002497</t>
  </si>
  <si>
    <t>10000546</t>
  </si>
  <si>
    <t>+ILS/-USD 3.318 28-02-23 (12) -372</t>
  </si>
  <si>
    <t>10003909</t>
  </si>
  <si>
    <t>10002929</t>
  </si>
  <si>
    <t>10013542</t>
  </si>
  <si>
    <t>+ILS/-USD 3.319 28-02-23 (98) -370</t>
  </si>
  <si>
    <t>10002931</t>
  </si>
  <si>
    <t>+ILS/-USD 3.326 12-06-23 (10) -578</t>
  </si>
  <si>
    <t>10000716</t>
  </si>
  <si>
    <t>10002910</t>
  </si>
  <si>
    <t>+ILS/-USD 3.3265 05-01-23 (10) -385</t>
  </si>
  <si>
    <t>10001037</t>
  </si>
  <si>
    <t>10001270</t>
  </si>
  <si>
    <t>10000732</t>
  </si>
  <si>
    <t>10000499</t>
  </si>
  <si>
    <t>10000488</t>
  </si>
  <si>
    <t>+ILS/-USD 3.327 12-06-23 (12) -579</t>
  </si>
  <si>
    <t>10000718</t>
  </si>
  <si>
    <t>10002914</t>
  </si>
  <si>
    <t>+ILS/-USD 3.327 14-03-23 (11) -360</t>
  </si>
  <si>
    <t>10000696</t>
  </si>
  <si>
    <t>+ILS/-USD 3.3277 14-03-23 (20) -363</t>
  </si>
  <si>
    <t>10000698</t>
  </si>
  <si>
    <t>+ILS/-USD 3.3305 05-01-23 (10) -240</t>
  </si>
  <si>
    <t>10000954</t>
  </si>
  <si>
    <t>10001062</t>
  </si>
  <si>
    <t>10001783</t>
  </si>
  <si>
    <t>10000560</t>
  </si>
  <si>
    <t>+ILS/-USD 3.3335 05-01-23 (10) -365</t>
  </si>
  <si>
    <t>10000246</t>
  </si>
  <si>
    <t>+ILS/-USD 3.338 05-01-23 (10) -245</t>
  </si>
  <si>
    <t>10000270</t>
  </si>
  <si>
    <t>+ILS/-USD 3.3406 05-01-23 (10) -224</t>
  </si>
  <si>
    <t>10000254</t>
  </si>
  <si>
    <t>+ILS/-USD 3.341 23-02-23 (20) -623</t>
  </si>
  <si>
    <t>10002554</t>
  </si>
  <si>
    <t>+ILS/-USD 3.344 23-02-23 (11) -627</t>
  </si>
  <si>
    <t>10000565</t>
  </si>
  <si>
    <t>10013422</t>
  </si>
  <si>
    <t>+ILS/-USD 3.345 23-02-23 (12) -630</t>
  </si>
  <si>
    <t>10013424</t>
  </si>
  <si>
    <t>10001632</t>
  </si>
  <si>
    <t>10002355</t>
  </si>
  <si>
    <t>10001890</t>
  </si>
  <si>
    <t>+ILS/-USD 3.35 28-02-23 (20) -370</t>
  </si>
  <si>
    <t>10000597</t>
  </si>
  <si>
    <t>+ILS/-USD 3.3535 06-06-23 (94) -565</t>
  </si>
  <si>
    <t>10002883</t>
  </si>
  <si>
    <t>+ILS/-USD 3.354 06-06-23 (10) -570</t>
  </si>
  <si>
    <t>10002879</t>
  </si>
  <si>
    <t>+ILS/-USD 3.3553 28-02-23 (11) -367</t>
  </si>
  <si>
    <t>10002912</t>
  </si>
  <si>
    <t>+ILS/-USD 3.3557 05-01-23 (10) -443</t>
  </si>
  <si>
    <t>10001243</t>
  </si>
  <si>
    <t>10001722</t>
  </si>
  <si>
    <t>+ILS/-USD 3.3559 06-06-23 (12) -561</t>
  </si>
  <si>
    <t>10013535</t>
  </si>
  <si>
    <t>10003902</t>
  </si>
  <si>
    <t>+ILS/-USD 3.357 05-01-23 (10) -450</t>
  </si>
  <si>
    <t>10001006</t>
  </si>
  <si>
    <t>+ILS/-USD 3.3601 06-06-23 (11) -559</t>
  </si>
  <si>
    <t>10000704</t>
  </si>
  <si>
    <t>10002881</t>
  </si>
  <si>
    <t>+ILS/-USD 3.362 06-06-23 (20) -568</t>
  </si>
  <si>
    <t>10000706</t>
  </si>
  <si>
    <t>+ILS/-USD 3.3651 05-01-23 (10) -254</t>
  </si>
  <si>
    <t>10001782</t>
  </si>
  <si>
    <t>10001061</t>
  </si>
  <si>
    <t>+ILS/-USD 3.371 05-01-23 (10) -432</t>
  </si>
  <si>
    <t>10001008</t>
  </si>
  <si>
    <t>+ILS/-USD 3.371 24-01-23 (12) -670</t>
  </si>
  <si>
    <t>10002520</t>
  </si>
  <si>
    <t>10013410</t>
  </si>
  <si>
    <t>+ILS/-USD 3.3772 24-01-23 (11) -638</t>
  </si>
  <si>
    <t>10000559</t>
  </si>
  <si>
    <t>+ILS/-USD 3.3805 11-01-23 (20) -595</t>
  </si>
  <si>
    <t>10002527</t>
  </si>
  <si>
    <t>+ILS/-USD 3.3809 09-01-23 (20) -591</t>
  </si>
  <si>
    <t>10002532</t>
  </si>
  <si>
    <t>+ILS/-USD 3.3812 09-02-23 (12) -348</t>
  </si>
  <si>
    <t>10001125</t>
  </si>
  <si>
    <t>+ILS/-USD 3.383 09-02-23 (20) -580</t>
  </si>
  <si>
    <t>10013450</t>
  </si>
  <si>
    <t>10000090</t>
  </si>
  <si>
    <t>+ILS/-USD 3.3833 05-01-23 (10) -242</t>
  </si>
  <si>
    <t>10001779</t>
  </si>
  <si>
    <t>+ILS/-USD 3.3846 05-01-23 (10) -429</t>
  </si>
  <si>
    <t>10001247</t>
  </si>
  <si>
    <t>10001731</t>
  </si>
  <si>
    <t>+ILS/-USD 3.386 09-02-23 (11) -580</t>
  </si>
  <si>
    <t>10000577</t>
  </si>
  <si>
    <t>+ILS/-USD 3.386 27-02-23 (20) -436</t>
  </si>
  <si>
    <t>10002897</t>
  </si>
  <si>
    <t>+ILS/-USD 3.388 22-02-23 (11) -367</t>
  </si>
  <si>
    <t>10002905</t>
  </si>
  <si>
    <t>+ILS/-USD 3.388 22-02-23 (12) -370</t>
  </si>
  <si>
    <t>10002907</t>
  </si>
  <si>
    <t>10002435</t>
  </si>
  <si>
    <t>10004567</t>
  </si>
  <si>
    <t>10001975</t>
  </si>
  <si>
    <t>10001711</t>
  </si>
  <si>
    <t>+ILS/-USD 3.3891 05-01-23 (10) -264</t>
  </si>
  <si>
    <t>10000504</t>
  </si>
  <si>
    <t>10000255</t>
  </si>
  <si>
    <t>10000204</t>
  </si>
  <si>
    <t>10000414</t>
  </si>
  <si>
    <t>+ILS/-USD 3.3892 09-02-23 (93) -515</t>
  </si>
  <si>
    <t>10000615</t>
  </si>
  <si>
    <t>+ILS/-USD 3.39 09-02-23 (12) -584</t>
  </si>
  <si>
    <t>10001065</t>
  </si>
  <si>
    <t>+ILS/-USD 3.39 22-02-23 (12) -340</t>
  </si>
  <si>
    <t>10001976</t>
  </si>
  <si>
    <t>+ILS/-USD 3.39 27-02-23 (11) -435</t>
  </si>
  <si>
    <t>10000595</t>
  </si>
  <si>
    <t>10000710</t>
  </si>
  <si>
    <t>10002895</t>
  </si>
  <si>
    <t>+ILS/-USD 3.391 09-02-23 (10) -516</t>
  </si>
  <si>
    <t>10000100</t>
  </si>
  <si>
    <t>10000613</t>
  </si>
  <si>
    <t>+ILS/-USD 3.392 05-01-23 (10) -510</t>
  </si>
  <si>
    <t>10001233</t>
  </si>
  <si>
    <t>10000474</t>
  </si>
  <si>
    <t>10000476</t>
  </si>
  <si>
    <t>10000705</t>
  </si>
  <si>
    <t>+ILS/-USD 3.3925 21-03-23 (11) -475</t>
  </si>
  <si>
    <t>10002962</t>
  </si>
  <si>
    <t>10000603</t>
  </si>
  <si>
    <t>+ILS/-USD 3.3926 21-03-23 (10) -474</t>
  </si>
  <si>
    <t>10004573</t>
  </si>
  <si>
    <t>10002442</t>
  </si>
  <si>
    <t>10003916</t>
  </si>
  <si>
    <t>10001984</t>
  </si>
  <si>
    <t>10002960</t>
  </si>
  <si>
    <t>+ILS/-USD 3.393 09-03-23 (12) -439</t>
  </si>
  <si>
    <t>10002903</t>
  </si>
  <si>
    <t>+ILS/-USD 3.3949 24-01-23 (12) -611</t>
  </si>
  <si>
    <t>10013416</t>
  </si>
  <si>
    <t>10003825</t>
  </si>
  <si>
    <t>+ILS/-USD 3.396 02-02-23 (10) -340</t>
  </si>
  <si>
    <t>10000722</t>
  </si>
  <si>
    <t>10002936</t>
  </si>
  <si>
    <t>+ILS/-USD 3.3965 02-02-23 (11) -335</t>
  </si>
  <si>
    <t>10002938</t>
  </si>
  <si>
    <t>10000599</t>
  </si>
  <si>
    <t>+ILS/-USD 3.397 26-01-23 (20) -318</t>
  </si>
  <si>
    <t>10002940</t>
  </si>
  <si>
    <t>10000102</t>
  </si>
  <si>
    <t>+ILS/-USD 3.398 21-01-23 (11) -618</t>
  </si>
  <si>
    <t>10000561</t>
  </si>
  <si>
    <t>+ILS/-USD 3.3988 24-01-23 (94) -612</t>
  </si>
  <si>
    <t>10002545</t>
  </si>
  <si>
    <t>+ILS/-USD 3.399 05-01-23 (10) -270</t>
  </si>
  <si>
    <t>10001060</t>
  </si>
  <si>
    <t>10001283</t>
  </si>
  <si>
    <t>10000736</t>
  </si>
  <si>
    <t>10001781</t>
  </si>
  <si>
    <t>10000826</t>
  </si>
  <si>
    <t>+ILS/-USD 3.399 24-01-23 (12) -620</t>
  </si>
  <si>
    <t>10002348</t>
  </si>
  <si>
    <t>10001886</t>
  </si>
  <si>
    <t>10001628</t>
  </si>
  <si>
    <t>10004528</t>
  </si>
  <si>
    <t>10003822</t>
  </si>
  <si>
    <t>+ILS/-USD 3.399 24-01-23 (94) -610</t>
  </si>
  <si>
    <t>10002541</t>
  </si>
  <si>
    <t>+ILS/-USD 3.3995 05-01-23 (10) -265</t>
  </si>
  <si>
    <t>10000273</t>
  </si>
  <si>
    <t>+ILS/-USD 3.3995 16-03-23 (10) -460</t>
  </si>
  <si>
    <t>10002948</t>
  </si>
  <si>
    <t>+ILS/-USD 3.4 16-03-23 (12) -460</t>
  </si>
  <si>
    <t>10002952</t>
  </si>
  <si>
    <t>+ILS/-USD 3.403 05-01-23 (10) -550</t>
  </si>
  <si>
    <t>10000462</t>
  </si>
  <si>
    <t>+ILS/-USD 3.4031 21-02-23 (11) -369</t>
  </si>
  <si>
    <t>10013546</t>
  </si>
  <si>
    <t>+ILS/-USD 3.404 16-02-23 (20) -515</t>
  </si>
  <si>
    <t>10000673</t>
  </si>
  <si>
    <t>+ILS/-USD 3.4041 16-03-23 (11) -459</t>
  </si>
  <si>
    <t>10002950</t>
  </si>
  <si>
    <t>10000601</t>
  </si>
  <si>
    <t>10000726</t>
  </si>
  <si>
    <t>+ILS/-USD 3.4042 16-03-23 (20) -458</t>
  </si>
  <si>
    <t>10002954</t>
  </si>
  <si>
    <t>+ILS/-USD 3.4042 21-02-23 (10) -378</t>
  </si>
  <si>
    <t>10004569</t>
  </si>
  <si>
    <t>10001787</t>
  </si>
  <si>
    <t>10000740</t>
  </si>
  <si>
    <t>10013544</t>
  </si>
  <si>
    <t>10003293</t>
  </si>
  <si>
    <t>10001287</t>
  </si>
  <si>
    <t>10001979</t>
  </si>
  <si>
    <t>10001714</t>
  </si>
  <si>
    <t>10003912</t>
  </si>
  <si>
    <t>+ILS/-USD 3.405 16-02-23 (11) -515</t>
  </si>
  <si>
    <t>10000587</t>
  </si>
  <si>
    <t>10002774</t>
  </si>
  <si>
    <t>10000671</t>
  </si>
  <si>
    <t>+ILS/-USD 3.405 16-02-23 (98) -515</t>
  </si>
  <si>
    <t>10002776</t>
  </si>
  <si>
    <t>+ILS/-USD 3.406 16-03-23 (20) -464</t>
  </si>
  <si>
    <t>10002956</t>
  </si>
  <si>
    <t>+ILS/-USD 3.406 21-02-23 (20) -367</t>
  </si>
  <si>
    <t>10013548</t>
  </si>
  <si>
    <t>+ILS/-USD 3.4063 05-01-23 (10) -462</t>
  </si>
  <si>
    <t>10000951</t>
  </si>
  <si>
    <t>+ILS/-USD 3.4095 05-01-23 (12) -485</t>
  </si>
  <si>
    <t>10001249</t>
  </si>
  <si>
    <t>10000960</t>
  </si>
  <si>
    <t>+ILS/-USD 3.4097 05-01-23 (10) -448</t>
  </si>
  <si>
    <t>10000823</t>
  </si>
  <si>
    <t>+ILS/-USD 3.41 04-04-23 (94) -480</t>
  </si>
  <si>
    <t>10002972</t>
  </si>
  <si>
    <t>+ILS/-USD 3.41 09-03-23 (98) -441</t>
  </si>
  <si>
    <t>10002958</t>
  </si>
  <si>
    <t>+ILS/-USD 3.41 27-02-23 (12) -429</t>
  </si>
  <si>
    <t>10002964</t>
  </si>
  <si>
    <t>+ILS/-USD 3.411 05-01-23 (10) -475</t>
  </si>
  <si>
    <t>10000490</t>
  </si>
  <si>
    <t>+ILS/-USD 3.4123 05-01-23 (10) -477</t>
  </si>
  <si>
    <t>10000955</t>
  </si>
  <si>
    <t>10000478</t>
  </si>
  <si>
    <t>+ILS/-USD 3.4127 05-01-23 (10) -408</t>
  </si>
  <si>
    <t>10001266</t>
  </si>
  <si>
    <t>+ILS/-USD 3.4138 04-04-23 (10) -482</t>
  </si>
  <si>
    <t>10000136</t>
  </si>
  <si>
    <t>10002968</t>
  </si>
  <si>
    <t>+ILS/-USD 3.4155 05-01-23 (10) -410</t>
  </si>
  <si>
    <t>10001738</t>
  </si>
  <si>
    <t>10001021</t>
  </si>
  <si>
    <t>10000535</t>
  </si>
  <si>
    <t>+ILS/-USD 3.4169 04-04-23 (11) -481</t>
  </si>
  <si>
    <t>10013554</t>
  </si>
  <si>
    <t>10002970</t>
  </si>
  <si>
    <t>+ILS/-USD 3.417 04-04-23 (12) -485</t>
  </si>
  <si>
    <t>10003295</t>
  </si>
  <si>
    <t>10002446</t>
  </si>
  <si>
    <t>10000728</t>
  </si>
  <si>
    <t>10003920</t>
  </si>
  <si>
    <t>10001988</t>
  </si>
  <si>
    <t>+ILS/-USD 3.424 11-01-23 (20) -448</t>
  </si>
  <si>
    <t>10002758</t>
  </si>
  <si>
    <t>10000662</t>
  </si>
  <si>
    <t>+ILS/-USD 3.4255 11-01-23 (11) -445</t>
  </si>
  <si>
    <t>10013513</t>
  </si>
  <si>
    <t>10000585</t>
  </si>
  <si>
    <t>10000660</t>
  </si>
  <si>
    <t>+ILS/-USD 3.4276 09-01-23 (10) -444</t>
  </si>
  <si>
    <t>10002756</t>
  </si>
  <si>
    <t>10013511</t>
  </si>
  <si>
    <t>+ILS/-USD 3.43 09-01-23 (12) -446</t>
  </si>
  <si>
    <t>10002763</t>
  </si>
  <si>
    <t>+ILS/-USD 3.435 05-01-23 (10) -440</t>
  </si>
  <si>
    <t>10000238</t>
  </si>
  <si>
    <t>+ILS/-USD 3.436 14-03-23 (12) -467</t>
  </si>
  <si>
    <t>10002981</t>
  </si>
  <si>
    <t>+ILS/-USD 3.443 05-01-23 (10) -470</t>
  </si>
  <si>
    <t>10000725</t>
  </si>
  <si>
    <t>10000482</t>
  </si>
  <si>
    <t>+ILS/-USD 3.4534 05-01-23 (10) -456</t>
  </si>
  <si>
    <t>10001254</t>
  </si>
  <si>
    <t>10001015</t>
  </si>
  <si>
    <t>10001733</t>
  </si>
  <si>
    <t>10000492</t>
  </si>
  <si>
    <t>10000480</t>
  </si>
  <si>
    <t>+ILS/-USD 3.49 05-01-23 (10) -425</t>
  </si>
  <si>
    <t>10000191</t>
  </si>
  <si>
    <t>10000723</t>
  </si>
  <si>
    <t>+ILS/-USD 3.521 05-01-23 (10) -290</t>
  </si>
  <si>
    <t>10001070</t>
  </si>
  <si>
    <t>10000566</t>
  </si>
  <si>
    <t>10001798</t>
  </si>
  <si>
    <t>10000281</t>
  </si>
  <si>
    <t>+USD/-ILS 3.171 05-01-23 (10) -390</t>
  </si>
  <si>
    <t>10001680</t>
  </si>
  <si>
    <t>+USD/-ILS 3.1713 05-01-23 (10) -387</t>
  </si>
  <si>
    <t>10000449</t>
  </si>
  <si>
    <t>+USD/-ILS 3.173 05-01-23 (10) -403</t>
  </si>
  <si>
    <t>10000194</t>
  </si>
  <si>
    <t>10000232</t>
  </si>
  <si>
    <t>10000927</t>
  </si>
  <si>
    <t>10000466</t>
  </si>
  <si>
    <t>+USD/-ILS 3.1788 05-01-23 (10) -342</t>
  </si>
  <si>
    <t>10000931</t>
  </si>
  <si>
    <t>10000200</t>
  </si>
  <si>
    <t>+USD/-ILS 3.1892 05-01-23 (10) -383</t>
  </si>
  <si>
    <t>10000919</t>
  </si>
  <si>
    <t>10000963</t>
  </si>
  <si>
    <t>10000682</t>
  </si>
  <si>
    <t>10000467</t>
  </si>
  <si>
    <t>+USD/-ILS 3.19 05-01-23 (10) -385</t>
  </si>
  <si>
    <t>10000451</t>
  </si>
  <si>
    <t>10000920</t>
  </si>
  <si>
    <t>+USD/-ILS 3.1915 05-01-23 (10) -350</t>
  </si>
  <si>
    <t>10000468</t>
  </si>
  <si>
    <t>10000930</t>
  </si>
  <si>
    <t>10000452</t>
  </si>
  <si>
    <t>10000233</t>
  </si>
  <si>
    <t>10000683</t>
  </si>
  <si>
    <t>10000391</t>
  </si>
  <si>
    <t>+USD/-ILS 3.199 05-01-23 (10) -340</t>
  </si>
  <si>
    <t>10001684</t>
  </si>
  <si>
    <t>+USD/-ILS 3.2307 05-02-23 (10) -303</t>
  </si>
  <si>
    <t>+USD/-ILS 3.2343 05-01-23 (10) -417</t>
  </si>
  <si>
    <t>10000494</t>
  </si>
  <si>
    <t>10000965</t>
  </si>
  <si>
    <t>10001686</t>
  </si>
  <si>
    <t>10000966</t>
  </si>
  <si>
    <t>10001685</t>
  </si>
  <si>
    <t>+USD/-ILS 3.2369 05-01-23 (10) -271</t>
  </si>
  <si>
    <t>10000250</t>
  </si>
  <si>
    <t>10000733</t>
  </si>
  <si>
    <t>10000489</t>
  </si>
  <si>
    <t>+USD/-ILS 3.2446 05-01-23 (10) -434</t>
  </si>
  <si>
    <t>10000967</t>
  </si>
  <si>
    <t>10001205</t>
  </si>
  <si>
    <t>+USD/-ILS 3.2488 24-01-23 (12) -272</t>
  </si>
  <si>
    <t>10004563</t>
  </si>
  <si>
    <t>10003895</t>
  </si>
  <si>
    <t>+USD/-ILS 3.2493 05-01-23 (10) -437</t>
  </si>
  <si>
    <t>10000203</t>
  </si>
  <si>
    <t>+USD/-ILS 3.2524 05-01-23 (10) -426</t>
  </si>
  <si>
    <t>+USD/-ILS 3.254 05-01-23 (10) -215</t>
  </si>
  <si>
    <t>10000260</t>
  </si>
  <si>
    <t>+USD/-ILS 3.2563 05-01-23 (10) -237</t>
  </si>
  <si>
    <t>10001275</t>
  </si>
  <si>
    <t>10000501</t>
  </si>
  <si>
    <t>10000251</t>
  </si>
  <si>
    <t>10000553</t>
  </si>
  <si>
    <t>10000734</t>
  </si>
  <si>
    <t>10000950</t>
  </si>
  <si>
    <t>+USD/-ILS 3.2565 05-01-23 (10) -215</t>
  </si>
  <si>
    <t>10001771</t>
  </si>
  <si>
    <t>10001053</t>
  </si>
  <si>
    <t>10000977</t>
  </si>
  <si>
    <t>10000252</t>
  </si>
  <si>
    <t>10001276</t>
  </si>
  <si>
    <t>+USD/-ILS 3.259 05-01-23 (10) -205</t>
  </si>
  <si>
    <t>10000978</t>
  </si>
  <si>
    <t>10000554</t>
  </si>
  <si>
    <t>10001277</t>
  </si>
  <si>
    <t>10000253</t>
  </si>
  <si>
    <t>+USD/-ILS 3.262 05-01-23 (10) -205</t>
  </si>
  <si>
    <t>10000261</t>
  </si>
  <si>
    <t>+USD/-ILS 3.263 05-01-23 (10) -205</t>
  </si>
  <si>
    <t>10000196</t>
  </si>
  <si>
    <t>+USD/-ILS 3.2714 05-01-23 (10) -486</t>
  </si>
  <si>
    <t>10000023</t>
  </si>
  <si>
    <t>10000234</t>
  </si>
  <si>
    <t>+USD/-ILS 3.274 05-01-23 (10) -460</t>
  </si>
  <si>
    <t>10000205</t>
  </si>
  <si>
    <t>+USD/-ILS 3.2784 05-01-23 (10) -321</t>
  </si>
  <si>
    <t>+USD/-ILS 3.279 06-02-23 (10) -423</t>
  </si>
  <si>
    <t>10000129</t>
  </si>
  <si>
    <t>+USD/-ILS 3.2825 07-02-23 (11) -425</t>
  </si>
  <si>
    <t>10002839</t>
  </si>
  <si>
    <t>+USD/-ILS 3.2842 01-02-23 (11) -408</t>
  </si>
  <si>
    <t>10002837</t>
  </si>
  <si>
    <t>+USD/-ILS 3.2885 05-01-23 (10) -420</t>
  </si>
  <si>
    <t>10000223</t>
  </si>
  <si>
    <t>+USD/-ILS 3.292 05-01-23 (10) -380</t>
  </si>
  <si>
    <t>10000226</t>
  </si>
  <si>
    <t>+USD/-ILS 3.2968 05-01-23 (10) -417</t>
  </si>
  <si>
    <t>10000225</t>
  </si>
  <si>
    <t>+USD/-ILS 3.2982 05-01-23 (10) -213</t>
  </si>
  <si>
    <t>10000265</t>
  </si>
  <si>
    <t>+USD/-ILS 3.2982 05-01-23 (10) -428</t>
  </si>
  <si>
    <t>10000221</t>
  </si>
  <si>
    <t>+USD/-ILS 3.3014 05-01-23 (10) -216</t>
  </si>
  <si>
    <t>10000981</t>
  </si>
  <si>
    <t>10001054</t>
  </si>
  <si>
    <t>10001280</t>
  </si>
  <si>
    <t>10001774</t>
  </si>
  <si>
    <t>+USD/-ILS 3.3041 05-01-23 (10) -374</t>
  </si>
  <si>
    <t>10000227</t>
  </si>
  <si>
    <t>+USD/-ILS 3.3045 05-01-23 (10) -450</t>
  </si>
  <si>
    <t>10000505</t>
  </si>
  <si>
    <t>10000028</t>
  </si>
  <si>
    <t>10000979</t>
  </si>
  <si>
    <t>+USD/-ILS 3.3068 05-01-23 (10) -462</t>
  </si>
  <si>
    <t>10000932</t>
  </si>
  <si>
    <t>+USD/-ILS 3.3095 05-01-23 (10) -220</t>
  </si>
  <si>
    <t>10000982</t>
  </si>
  <si>
    <t>10001055</t>
  </si>
  <si>
    <t>10001281</t>
  </si>
  <si>
    <t>+USD/-ILS 3.3103 05-01-23 (10) -227</t>
  </si>
  <si>
    <t>10001282</t>
  </si>
  <si>
    <t>+USD/-ILS 3.3406 05-01-23 (10) -224</t>
  </si>
  <si>
    <t>10000952</t>
  </si>
  <si>
    <t>10000503</t>
  </si>
  <si>
    <t>+USD/-ILS 3.3435 05-01-23 (10) -475</t>
  </si>
  <si>
    <t>10000983</t>
  </si>
  <si>
    <t>10001701</t>
  </si>
  <si>
    <t>+USD/-ILS 3.344 05-01-23 (10) -475</t>
  </si>
  <si>
    <t>10000215</t>
  </si>
  <si>
    <t>+USD/-ILS 3.3518 05-01-23 (10) -447</t>
  </si>
  <si>
    <t>10000980</t>
  </si>
  <si>
    <t>10000343</t>
  </si>
  <si>
    <t>10000237</t>
  </si>
  <si>
    <t>10000394</t>
  </si>
  <si>
    <t>10001698</t>
  </si>
  <si>
    <t>+USD/-ILS 3.378 05-01-23 (10) -575</t>
  </si>
  <si>
    <t>10001696</t>
  </si>
  <si>
    <t>+USD/-ILS 3.3825 05-01-23 (10) -595</t>
  </si>
  <si>
    <t>10000210</t>
  </si>
  <si>
    <t>+USD/-ILS 3.3891 05-01-23 (10) -264</t>
  </si>
  <si>
    <t>10000063</t>
  </si>
  <si>
    <t>10000953</t>
  </si>
  <si>
    <t>+USD/-ILS 3.3984 05-01-23 (10) -421</t>
  </si>
  <si>
    <t>10001709</t>
  </si>
  <si>
    <t>10000988</t>
  </si>
  <si>
    <t>+USD/-ILS 3.399 05-01-23 (10) -270</t>
  </si>
  <si>
    <t>10000879</t>
  </si>
  <si>
    <t>10000365</t>
  </si>
  <si>
    <t>10000256</t>
  </si>
  <si>
    <t>10000179</t>
  </si>
  <si>
    <t>+USD/-ILS 3.4012 05-01-23 (10) -388</t>
  </si>
  <si>
    <t>10000486</t>
  </si>
  <si>
    <t>+USD/-ILS 3.403 05-01-23 (10) -600</t>
  </si>
  <si>
    <t>10001212</t>
  </si>
  <si>
    <t>10000236</t>
  </si>
  <si>
    <t>10000933</t>
  </si>
  <si>
    <t>+USD/-ILS 3.404 05-01-23 (10) -540</t>
  </si>
  <si>
    <t>10000934</t>
  </si>
  <si>
    <t>10001697</t>
  </si>
  <si>
    <t>+USD/-ILS 3.4042 21-02-23 (10) -378</t>
  </si>
  <si>
    <t>+USD/-ILS 3.4055 05-01-23 (10) -455</t>
  </si>
  <si>
    <t>10000703</t>
  </si>
  <si>
    <t>10001716</t>
  </si>
  <si>
    <t>10000994</t>
  </si>
  <si>
    <t>10000241</t>
  </si>
  <si>
    <t>10000943</t>
  </si>
  <si>
    <t>10000938</t>
  </si>
  <si>
    <t>10001230</t>
  </si>
  <si>
    <t>10000044</t>
  </si>
  <si>
    <t>+USD/-ILS 3.4058 05-01-23 (10) -457</t>
  </si>
  <si>
    <t>10000352</t>
  </si>
  <si>
    <t>+USD/-ILS 3.4063 05-01-23 (10) -532</t>
  </si>
  <si>
    <t>10000181</t>
  </si>
  <si>
    <t>10000341</t>
  </si>
  <si>
    <t>10000393</t>
  </si>
  <si>
    <t>+USD/-ILS 3.407 05-01-23 (10) -440</t>
  </si>
  <si>
    <t>10000400</t>
  </si>
  <si>
    <t>10000185</t>
  </si>
  <si>
    <t>10000349</t>
  </si>
  <si>
    <t>+USD/-ILS 3.4075 05-01-23 (10) -395</t>
  </si>
  <si>
    <t>10001752</t>
  </si>
  <si>
    <t>+USD/-ILS 3.4076 05-01-23 (10) -474</t>
  </si>
  <si>
    <t>10000350</t>
  </si>
  <si>
    <t>10000401</t>
  </si>
  <si>
    <t>10000186</t>
  </si>
  <si>
    <t>10000940</t>
  </si>
  <si>
    <t>+USD/-ILS 3.4078 05-01-23 (10) -532</t>
  </si>
  <si>
    <t>10000342</t>
  </si>
  <si>
    <t>+USD/-ILS 3.4097 05-01-23 (10) -448</t>
  </si>
  <si>
    <t>10000523</t>
  </si>
  <si>
    <t>10000995</t>
  </si>
  <si>
    <t>10000939</t>
  </si>
  <si>
    <t>+USD/-ILS 3.41 11-01-23 (20) -416</t>
  </si>
  <si>
    <t>10002780</t>
  </si>
  <si>
    <t>+USD/-ILS 3.4154 05-01-23 (10) -471</t>
  </si>
  <si>
    <t>10001000</t>
  </si>
  <si>
    <t>+USD/-ILS 3.4158 05-01-23 (10) -457</t>
  </si>
  <si>
    <t>10000242</t>
  </si>
  <si>
    <t>10000351</t>
  </si>
  <si>
    <t>10000402</t>
  </si>
  <si>
    <t>10000941</t>
  </si>
  <si>
    <t>10001234</t>
  </si>
  <si>
    <t>10000997</t>
  </si>
  <si>
    <t>10001719</t>
  </si>
  <si>
    <t>10000944</t>
  </si>
  <si>
    <t>+USD/-ILS 3.4212 05-01-23 (10) -418</t>
  </si>
  <si>
    <t>10000942</t>
  </si>
  <si>
    <t>10000993</t>
  </si>
  <si>
    <t>10001229</t>
  </si>
  <si>
    <t>10001713</t>
  </si>
  <si>
    <t>10000702</t>
  </si>
  <si>
    <t>10000240</t>
  </si>
  <si>
    <t>10000043</t>
  </si>
  <si>
    <t>+USD/-ILS 3.4213 05-01-23 (10) -237</t>
  </si>
  <si>
    <t>10001063</t>
  </si>
  <si>
    <t>+USD/-ILS 3.4218 05-01-23 (10) -267</t>
  </si>
  <si>
    <t>10000257</t>
  </si>
  <si>
    <t>10001792</t>
  </si>
  <si>
    <t>10000956</t>
  </si>
  <si>
    <t>+USD/-ILS 3.4271 05-01-23 (10) -459</t>
  </si>
  <si>
    <t>10001717</t>
  </si>
  <si>
    <t>+USD/-ILS 3.4272 21-02-23 (10) -378</t>
  </si>
  <si>
    <t>10003921</t>
  </si>
  <si>
    <t>10001989</t>
  </si>
  <si>
    <t>10002617</t>
  </si>
  <si>
    <t>+USD/-ILS 3.4345 24-01-23 (12) -315</t>
  </si>
  <si>
    <t>10013555</t>
  </si>
  <si>
    <t>+USD/-ILS 3.4361 09-01-23 (20) -439</t>
  </si>
  <si>
    <t>10002746</t>
  </si>
  <si>
    <t>+USD/-ILS 3.451 05-01-23 (10) -420</t>
  </si>
  <si>
    <t>10001019</t>
  </si>
  <si>
    <t>+USD/-ILS 3.4535 11-01-23 (20) -455</t>
  </si>
  <si>
    <t>10002727</t>
  </si>
  <si>
    <t>+USD/-ILS 3.4595 05-01-23 (10) -265</t>
  </si>
  <si>
    <t>10001795</t>
  </si>
  <si>
    <t>10000564</t>
  </si>
  <si>
    <t>10001067</t>
  </si>
  <si>
    <t>+USD/-ILS 3.4675 05-01-23 (10) -435</t>
  </si>
  <si>
    <t>10001255</t>
  </si>
  <si>
    <t>+USD/-ILS 3.49 05-01-23 (10) -425</t>
  </si>
  <si>
    <t>10000245</t>
  </si>
  <si>
    <t>10000946</t>
  </si>
  <si>
    <t>+USD/-ILS 3.5035 21-02-23 (10) -400</t>
  </si>
  <si>
    <t>+USD/-ILS 3.5199 05-01-23 (10) -296</t>
  </si>
  <si>
    <t>10001295</t>
  </si>
  <si>
    <t>+ILS/-USD 3.3453 25-05-23 (20) -397</t>
  </si>
  <si>
    <t>10000787</t>
  </si>
  <si>
    <t>10013641</t>
  </si>
  <si>
    <t>+ILS/-USD 3.346 25-05-23 (10) -395</t>
  </si>
  <si>
    <t>10003175</t>
  </si>
  <si>
    <t>10000171</t>
  </si>
  <si>
    <t>+ILS/-USD 3.348 25-05-23 (11) -395</t>
  </si>
  <si>
    <t>10003177</t>
  </si>
  <si>
    <t>10000785</t>
  </si>
  <si>
    <t>+ILS/-USD 3.3554 15-05-23 (20) -546</t>
  </si>
  <si>
    <t>10013604</t>
  </si>
  <si>
    <t>10000765</t>
  </si>
  <si>
    <t>10003115</t>
  </si>
  <si>
    <t>+ILS/-USD 3.36 15-05-23 (12) -545</t>
  </si>
  <si>
    <t>10013602</t>
  </si>
  <si>
    <t>+ILS/-USD 3.3615 15-05-23 (11) -545</t>
  </si>
  <si>
    <t>10003113</t>
  </si>
  <si>
    <t>+ILS/-USD 3.37 10-05-23 (20) -570</t>
  </si>
  <si>
    <t>10000761</t>
  </si>
  <si>
    <t>+ILS/-USD 3.37 23-05-23 (12) -505</t>
  </si>
  <si>
    <t>10003141</t>
  </si>
  <si>
    <t>+ILS/-USD 3.3701 23-05-23 (10) -499</t>
  </si>
  <si>
    <t>10000160</t>
  </si>
  <si>
    <t>+ILS/-USD 3.3702 23-05-23 (20) -498</t>
  </si>
  <si>
    <t>10003143</t>
  </si>
  <si>
    <t>+ILS/-USD 3.3704 30-05-23 (12) -396</t>
  </si>
  <si>
    <t>10003183</t>
  </si>
  <si>
    <t>+ILS/-USD 3.3714 10-05-23 (93) -566</t>
  </si>
  <si>
    <t>10013596</t>
  </si>
  <si>
    <t>+ILS/-USD 3.3718 10-05-23 (11) -562</t>
  </si>
  <si>
    <t>10000759</t>
  </si>
  <si>
    <t>+ILS/-USD 3.3733 23-05-23 (11) -497</t>
  </si>
  <si>
    <t>10003139</t>
  </si>
  <si>
    <t>+ILS/-USD 3.375 10-05-23 (12) -560</t>
  </si>
  <si>
    <t>10002012</t>
  </si>
  <si>
    <t>10001148</t>
  </si>
  <si>
    <t>10003938</t>
  </si>
  <si>
    <t>10000763</t>
  </si>
  <si>
    <t>+ILS/-USD 3.376 21-02-23 (10) -160</t>
  </si>
  <si>
    <t>10003948</t>
  </si>
  <si>
    <t>10001156</t>
  </si>
  <si>
    <t>10002639</t>
  </si>
  <si>
    <t>+ILS/-USD 3.3775 24-04-23 (12) -515</t>
  </si>
  <si>
    <t>10002478</t>
  </si>
  <si>
    <t>+ILS/-USD 3.3776 21-02-23 (11) -154</t>
  </si>
  <si>
    <t>10013638</t>
  </si>
  <si>
    <t>+ILS/-USD 3.378 24-05-23 (12) -404</t>
  </si>
  <si>
    <t>10013637</t>
  </si>
  <si>
    <t>+ILS/-USD 3.3792 21-02-23 (20) -158</t>
  </si>
  <si>
    <t>10013639</t>
  </si>
  <si>
    <t>+ILS/-USD 3.3801 23-05-23 (98) -499</t>
  </si>
  <si>
    <t>10003145</t>
  </si>
  <si>
    <t>+ILS/-USD 3.3852 05-01-23 (10) -48</t>
  </si>
  <si>
    <t>10001093</t>
  </si>
  <si>
    <t>10001813</t>
  </si>
  <si>
    <t>+ILS/-USD 3.3864 05-01-23 (10) -56</t>
  </si>
  <si>
    <t>10001088</t>
  </si>
  <si>
    <t>10000069</t>
  </si>
  <si>
    <t>10000526</t>
  </si>
  <si>
    <t>10001810</t>
  </si>
  <si>
    <t>+ILS/-USD 3.388 29-03-23 (12) -330</t>
  </si>
  <si>
    <t>10003945</t>
  </si>
  <si>
    <t>+ILS/-USD 3.3895 18-05-23 (10) -355</t>
  </si>
  <si>
    <t>10003959</t>
  </si>
  <si>
    <t>+ILS/-USD 3.3902 05-01-23 (10) -53</t>
  </si>
  <si>
    <t>10000308</t>
  </si>
  <si>
    <t>+ILS/-USD 3.3906 31-05-23 (10) -424</t>
  </si>
  <si>
    <t>10003201</t>
  </si>
  <si>
    <t>10013650</t>
  </si>
  <si>
    <t>+ILS/-USD 3.3907 05-01-23 (10) -48</t>
  </si>
  <si>
    <t>10001092</t>
  </si>
  <si>
    <t>+ILS/-USD 3.3913 16-05-23 (10) -527</t>
  </si>
  <si>
    <t>10003118</t>
  </si>
  <si>
    <t>+ILS/-USD 3.392 09-03-23 (11) -280</t>
  </si>
  <si>
    <t>10003151</t>
  </si>
  <si>
    <t>+ILS/-USD 3.393 07-06-23 (12) -445</t>
  </si>
  <si>
    <t>10003194</t>
  </si>
  <si>
    <t>+ILS/-USD 3.3936 31-05-23 (11) -424</t>
  </si>
  <si>
    <t>10003203</t>
  </si>
  <si>
    <t>10000640</t>
  </si>
  <si>
    <t>10013652</t>
  </si>
  <si>
    <t>+ILS/-USD 3.394 02-03-23 (10) -184</t>
  </si>
  <si>
    <t>10000169</t>
  </si>
  <si>
    <t>10000781</t>
  </si>
  <si>
    <t>10003164</t>
  </si>
  <si>
    <t>+ILS/-USD 3.394 02-03-23 (20) -184</t>
  </si>
  <si>
    <t>10013635</t>
  </si>
  <si>
    <t>10003166</t>
  </si>
  <si>
    <t>10000783</t>
  </si>
  <si>
    <t>+ILS/-USD 3.394 25-01-23 (10) -100</t>
  </si>
  <si>
    <t>10003214</t>
  </si>
  <si>
    <t>+ILS/-USD 3.3944 09-03-23 (20) -271</t>
  </si>
  <si>
    <t>10003137</t>
  </si>
  <si>
    <t>+ILS/-USD 3.395 24-05-23 (12) -448</t>
  </si>
  <si>
    <t>10003157</t>
  </si>
  <si>
    <t>+ILS/-USD 3.395 30-05-23 (20) -410</t>
  </si>
  <si>
    <t>10013645</t>
  </si>
  <si>
    <t>+ILS/-USD 3.3955 07-06-23 (11) -445</t>
  </si>
  <si>
    <t>10013648</t>
  </si>
  <si>
    <t>10003192</t>
  </si>
  <si>
    <t>+ILS/-USD 3.3958 05-01-23 (10) -132</t>
  </si>
  <si>
    <t>10001806</t>
  </si>
  <si>
    <t>+ILS/-USD 3.396 30-05-23 (11) -410</t>
  </si>
  <si>
    <t>10013643</t>
  </si>
  <si>
    <t>10003188</t>
  </si>
  <si>
    <t>10000638</t>
  </si>
  <si>
    <t>+ILS/-USD 3.3967 16-05-23 (94) -533</t>
  </si>
  <si>
    <t>10000767</t>
  </si>
  <si>
    <t>+ILS/-USD 3.397 24-05-23 (10) -449</t>
  </si>
  <si>
    <t>10000162</t>
  </si>
  <si>
    <t>10013628</t>
  </si>
  <si>
    <t>+ILS/-USD 3.397 30-05-23 (12) -410</t>
  </si>
  <si>
    <t>10003190</t>
  </si>
  <si>
    <t>+ILS/-USD 3.3977 21-02-23 (10) -318</t>
  </si>
  <si>
    <t>10002631</t>
  </si>
  <si>
    <t>+ILS/-USD 3.398 18-05-23 (10) -400</t>
  </si>
  <si>
    <t>10002641</t>
  </si>
  <si>
    <t>+ILS/-USD 3.398 24-05-23 (11) -448</t>
  </si>
  <si>
    <t>10003155</t>
  </si>
  <si>
    <t>+ILS/-USD 3.3982 18-05-23 (10) -378</t>
  </si>
  <si>
    <t>10002021</t>
  </si>
  <si>
    <t>10003950</t>
  </si>
  <si>
    <t>10001750</t>
  </si>
  <si>
    <t>10004595</t>
  </si>
  <si>
    <t>+ILS/-USD 3.4 16-05-23 (11) -528</t>
  </si>
  <si>
    <t>10013607</t>
  </si>
  <si>
    <t>10003120</t>
  </si>
  <si>
    <t>+ILS/-USD 3.4 16-05-23 (12) -530</t>
  </si>
  <si>
    <t>10013609</t>
  </si>
  <si>
    <t>10003122</t>
  </si>
  <si>
    <t>+ILS/-USD 3.405 18-01-23 (98) -72</t>
  </si>
  <si>
    <t>10003185</t>
  </si>
  <si>
    <t>+ILS/-USD 3.407 18-01-23 (10) -72</t>
  </si>
  <si>
    <t>10003181</t>
  </si>
  <si>
    <t>+ILS/-USD 3.4127 01-03-23 (20) -203</t>
  </si>
  <si>
    <t>10003161</t>
  </si>
  <si>
    <t>+ILS/-USD 3.4133 21-02-23 (10) -187</t>
  </si>
  <si>
    <t>10003947</t>
  </si>
  <si>
    <t>+ILS/-USD 3.4147 05-01-23 (10) -148</t>
  </si>
  <si>
    <t>10001307</t>
  </si>
  <si>
    <t>10001005</t>
  </si>
  <si>
    <t>+ILS/-USD 3.4148 17-05-23 (12) -552</t>
  </si>
  <si>
    <t>10003124</t>
  </si>
  <si>
    <t>+ILS/-USD 3.415 01-03-23 (11) -200</t>
  </si>
  <si>
    <t>10003159</t>
  </si>
  <si>
    <t>+ILS/-USD 3.415 01-03-23 (12) -210</t>
  </si>
  <si>
    <t>10000777</t>
  </si>
  <si>
    <t>+ILS/-USD 3.415 01-03-23 (93) -209</t>
  </si>
  <si>
    <t>10003307</t>
  </si>
  <si>
    <t>10000636</t>
  </si>
  <si>
    <t>+ILS/-USD 3.419 18-05-23 (11) -570</t>
  </si>
  <si>
    <t>10013612</t>
  </si>
  <si>
    <t>+ILS/-USD 3.419 18-05-23 (20) -570</t>
  </si>
  <si>
    <t>10003127</t>
  </si>
  <si>
    <t>10013614</t>
  </si>
  <si>
    <t>10000108</t>
  </si>
  <si>
    <t>+ILS/-USD 3.42 17-05-23 (11) -540</t>
  </si>
  <si>
    <t>10000634</t>
  </si>
  <si>
    <t>10000771</t>
  </si>
  <si>
    <t>+ILS/-USD 3.4212 05-01-23 (10) -38</t>
  </si>
  <si>
    <t>10001318</t>
  </si>
  <si>
    <t>10001095</t>
  </si>
  <si>
    <t>10000182</t>
  </si>
  <si>
    <t>+ILS/-USD 3.4215 18-05-23 (10) -565</t>
  </si>
  <si>
    <t>10004590</t>
  </si>
  <si>
    <t>10002016</t>
  </si>
  <si>
    <t>10003302</t>
  </si>
  <si>
    <t>10003942</t>
  </si>
  <si>
    <t>10001742</t>
  </si>
  <si>
    <t>+ILS/-USD 3.4215 24-04-23 (20) -500</t>
  </si>
  <si>
    <t>10003125</t>
  </si>
  <si>
    <t>+ILS/-USD 3.422 16-02-23 (12) -295</t>
  </si>
  <si>
    <t>10003130</t>
  </si>
  <si>
    <t>+ILS/-USD 3.423 17-05-23 (10) -550</t>
  </si>
  <si>
    <t>10000769</t>
  </si>
  <si>
    <t>10000106</t>
  </si>
  <si>
    <t>+ILS/-USD 3.432 05-01-23 (10) -60</t>
  </si>
  <si>
    <t>10001090</t>
  </si>
  <si>
    <t>10000212</t>
  </si>
  <si>
    <t>10000760</t>
  </si>
  <si>
    <t>10000269</t>
  </si>
  <si>
    <t>10001313</t>
  </si>
  <si>
    <t>10000528</t>
  </si>
  <si>
    <t>10001011</t>
  </si>
  <si>
    <t>+ILS/-USD 3.433 05-01-23 (10) -50</t>
  </si>
  <si>
    <t>10001086</t>
  </si>
  <si>
    <t>10001809</t>
  </si>
  <si>
    <t>+ILS/-USD 3.4475 12-01-23 (12) -180</t>
  </si>
  <si>
    <t>10013610</t>
  </si>
  <si>
    <t>+ILS/-USD 3.4476 09-03-23 (11) -344</t>
  </si>
  <si>
    <t>10003129</t>
  </si>
  <si>
    <t>+ILS/-USD 3.4531 05-01-23 (10) -114</t>
  </si>
  <si>
    <t>10000297</t>
  </si>
  <si>
    <t>+ILS/-USD 3.4535 05-01-23 (10) -110</t>
  </si>
  <si>
    <t>10001807</t>
  </si>
  <si>
    <t>+ILS/-USD 3.4572 05-01-23 (10) -98</t>
  </si>
  <si>
    <t>10001084</t>
  </si>
  <si>
    <t>10001808</t>
  </si>
  <si>
    <t>10000068</t>
  </si>
  <si>
    <t>+ILS/-USD 3.46 02-05-23 (12) -585</t>
  </si>
  <si>
    <t>10003002</t>
  </si>
  <si>
    <t>+ILS/-USD 3.4614 02-05-23 (10) -586</t>
  </si>
  <si>
    <t>10000609</t>
  </si>
  <si>
    <t>10000140</t>
  </si>
  <si>
    <t>+ILS/-USD 3.4614 02-05-23 (11) -586</t>
  </si>
  <si>
    <t>10003000</t>
  </si>
  <si>
    <t>+ILS/-USD 3.4617 23-02-23 (20) -408</t>
  </si>
  <si>
    <t>10003054</t>
  </si>
  <si>
    <t>+ILS/-USD 3.469 20-04-23 (10) -535</t>
  </si>
  <si>
    <t>10000104</t>
  </si>
  <si>
    <t>10000147</t>
  </si>
  <si>
    <t>10000746</t>
  </si>
  <si>
    <t>+ILS/-USD 3.471 20-04-23 (11) -530</t>
  </si>
  <si>
    <t>10003066</t>
  </si>
  <si>
    <t>+ILS/-USD 3.4727 20-04-23 (12) -533</t>
  </si>
  <si>
    <t>10013584</t>
  </si>
  <si>
    <t>10000744</t>
  </si>
  <si>
    <t>+ILS/-USD 3.4778 03-05-23 (10) -592</t>
  </si>
  <si>
    <t>10013565</t>
  </si>
  <si>
    <t>+ILS/-USD 3.4788 21-02-23 (10) -367</t>
  </si>
  <si>
    <t>10002477</t>
  </si>
  <si>
    <t>+ILS/-USD 3.479 09-05-23 (11) -570</t>
  </si>
  <si>
    <t>10003068</t>
  </si>
  <si>
    <t>+ILS/-USD 3.4798 21-02-23 (10) -397</t>
  </si>
  <si>
    <t>10002625</t>
  </si>
  <si>
    <t>+ILS/-USD 3.48 03-05-23 (11) -595</t>
  </si>
  <si>
    <t>10013567</t>
  </si>
  <si>
    <t>+ILS/-USD 3.48 03-05-23 (20) -593</t>
  </si>
  <si>
    <t>+ILS/-USD 3.48 08-05-23 (11) -575</t>
  </si>
  <si>
    <t>10003064</t>
  </si>
  <si>
    <t>10000622</t>
  </si>
  <si>
    <t>+ILS/-USD 3.48 30-03-23 (12) -523</t>
  </si>
  <si>
    <t>10003936</t>
  </si>
  <si>
    <t>10013592</t>
  </si>
  <si>
    <t>+ILS/-USD 3.4802 24-04-23 (20) -538</t>
  </si>
  <si>
    <t>10000750</t>
  </si>
  <si>
    <t>+ILS/-USD 3.481 13-06-23 (11) -720</t>
  </si>
  <si>
    <t>10003036</t>
  </si>
  <si>
    <t>+ILS/-USD 3.4829 24-04-23 (12) -541</t>
  </si>
  <si>
    <t>10002467</t>
  </si>
  <si>
    <t>10000748</t>
  </si>
  <si>
    <t>10003070</t>
  </si>
  <si>
    <t>+ILS/-USD 3.485 04-05-23 (11) -595</t>
  </si>
  <si>
    <t>10003013</t>
  </si>
  <si>
    <t>10013573</t>
  </si>
  <si>
    <t>+ILS/-USD 3.485 04-05-23 (20) -595</t>
  </si>
  <si>
    <t>10013571</t>
  </si>
  <si>
    <t>+ILS/-USD 3.4855 04-05-23 (10) -595</t>
  </si>
  <si>
    <t>10003011</t>
  </si>
  <si>
    <t>+ILS/-USD 3.4857 24-04-23 (98) -543</t>
  </si>
  <si>
    <t>10003074</t>
  </si>
  <si>
    <t>+ILS/-USD 3.486 13-06-23 (11) -706</t>
  </si>
  <si>
    <t>10003040</t>
  </si>
  <si>
    <t>+ILS/-USD 3.4872 30-03-23 (93) -492</t>
  </si>
  <si>
    <t>10003092</t>
  </si>
  <si>
    <t>+ILS/-USD 3.49 19-04-23 (11) -571</t>
  </si>
  <si>
    <t>10003016</t>
  </si>
  <si>
    <t>10000617</t>
  </si>
  <si>
    <t>+ILS/-USD 3.49 28-03-23 (12) -471</t>
  </si>
  <si>
    <t>10013579</t>
  </si>
  <si>
    <t>+ILS/-USD 3.49 30-03-23 (12) -475</t>
  </si>
  <si>
    <t>10003088</t>
  </si>
  <si>
    <t>+ILS/-USD 3.491 28-03-23 (10) -470</t>
  </si>
  <si>
    <t>10003062</t>
  </si>
  <si>
    <t>10000145</t>
  </si>
  <si>
    <t>10000742</t>
  </si>
  <si>
    <t>+ILS/-USD 3.4916 30-03-23 (20) -484</t>
  </si>
  <si>
    <t>10000626</t>
  </si>
  <si>
    <t>10003090</t>
  </si>
  <si>
    <t>+ILS/-USD 3.4917 19-04-23 (93) -572</t>
  </si>
  <si>
    <t>10003018</t>
  </si>
  <si>
    <t>+ILS/-USD 3.4935 21-03-23 (11) -485</t>
  </si>
  <si>
    <t>10013569</t>
  </si>
  <si>
    <t>+ILS/-USD 3.4939 19-04-23 (94) -565</t>
  </si>
  <si>
    <t>10003020</t>
  </si>
  <si>
    <t>+ILS/-USD 3.4945 05-01-23 (10) -250</t>
  </si>
  <si>
    <t>10000961</t>
  </si>
  <si>
    <t>10001073</t>
  </si>
  <si>
    <t>+ILS/-USD 3.4947 30-01-23 (12) -263</t>
  </si>
  <si>
    <t>10001727</t>
  </si>
  <si>
    <t>+ILS/-USD 3.4968 05-01-23 (10) -287</t>
  </si>
  <si>
    <t>10000959</t>
  </si>
  <si>
    <t>10000259</t>
  </si>
  <si>
    <t>+ILS/-USD 3.497 21-02-23 (10) -396</t>
  </si>
  <si>
    <t>10001737</t>
  </si>
  <si>
    <t>10002473</t>
  </si>
  <si>
    <t>10004584</t>
  </si>
  <si>
    <t>10002007</t>
  </si>
  <si>
    <t>+ILS/-USD 3.4976 23-03-23 (20) -504</t>
  </si>
  <si>
    <t>10000738</t>
  </si>
  <si>
    <t>10003038</t>
  </si>
  <si>
    <t>+ILS/-USD 3.4978 22-03-23 (10) -497</t>
  </si>
  <si>
    <t>10002462</t>
  </si>
  <si>
    <t>+ILS/-USD 3.498 24-04-23 (94) -543</t>
  </si>
  <si>
    <t>10003072</t>
  </si>
  <si>
    <t>+ILS/-USD 3.4987 23-03-23 (10) -513</t>
  </si>
  <si>
    <t>10000620</t>
  </si>
  <si>
    <t>10000142</t>
  </si>
  <si>
    <t>+ILS/-USD 3.499 27-04-23 (11) -580</t>
  </si>
  <si>
    <t>10002995</t>
  </si>
  <si>
    <t>+ILS/-USD 3.4995 05-01-23 (10) -160</t>
  </si>
  <si>
    <t>10000067</t>
  </si>
  <si>
    <t>+ILS/-USD 3.5 22-03-23 (12) -489</t>
  </si>
  <si>
    <t>10013575</t>
  </si>
  <si>
    <t>10003027</t>
  </si>
  <si>
    <t>+ILS/-USD 3.5003 21-02-23 (10) -372</t>
  </si>
  <si>
    <t>10001732</t>
  </si>
  <si>
    <t>10002003</t>
  </si>
  <si>
    <t>+ILS/-USD 3.5005 05-01-23 (10) -190</t>
  </si>
  <si>
    <t>10000753</t>
  </si>
  <si>
    <t>10001801</t>
  </si>
  <si>
    <t>+ILS/-USD 3.501 23-03-23 (12) -505</t>
  </si>
  <si>
    <t>10003931</t>
  </si>
  <si>
    <t>10013577</t>
  </si>
  <si>
    <t>+ILS/-USD 3.5026 28-03-23 (20) -514</t>
  </si>
  <si>
    <t>10003044</t>
  </si>
  <si>
    <t>+ILS/-USD 3.5027 13-03-23 (12) -473</t>
  </si>
  <si>
    <t>+ILS/-USD 3.504 28-03-23 (12) -513</t>
  </si>
  <si>
    <t>10003042</t>
  </si>
  <si>
    <t>+ILS/-USD 3.5055 17-01-23 (11) -240</t>
  </si>
  <si>
    <t>10013580</t>
  </si>
  <si>
    <t>+ILS/-USD 3.507 05-01-23 (10) -210</t>
  </si>
  <si>
    <t>10000999</t>
  </si>
  <si>
    <t>10000263</t>
  </si>
  <si>
    <t>10001301</t>
  </si>
  <si>
    <t>10001802</t>
  </si>
  <si>
    <t>+ILS/-USD 3.5105 21-02-23 (10) -370</t>
  </si>
  <si>
    <t>10001145</t>
  </si>
  <si>
    <t>10002009</t>
  </si>
  <si>
    <t>10002475</t>
  </si>
  <si>
    <t>+ILS/-USD 3.5155 05-01-23 (10) -240</t>
  </si>
  <si>
    <t>10000962</t>
  </si>
  <si>
    <t>+ILS/-USD 3.52 03-04-23 (10) -515</t>
  </si>
  <si>
    <t>10003080</t>
  </si>
  <si>
    <t>+ILS/-USD 3.52 03-04-23 (94) -520</t>
  </si>
  <si>
    <t>10003086</t>
  </si>
  <si>
    <t>+ILS/-USD 3.52 29-03-23 (20) -477</t>
  </si>
  <si>
    <t>10013586</t>
  </si>
  <si>
    <t>+ILS/-USD 3.5212 03-04-23 (11) -518</t>
  </si>
  <si>
    <t>10000624</t>
  </si>
  <si>
    <t>10003082</t>
  </si>
  <si>
    <t>+ILS/-USD 3.5218 21-02-23 (10) -92</t>
  </si>
  <si>
    <t>10003962</t>
  </si>
  <si>
    <t>+ILS/-USD 3.522 03-04-23 (94) -510</t>
  </si>
  <si>
    <t>10003084</t>
  </si>
  <si>
    <t>+ILS/-USD 3.5222 03-04-23 (20) -508</t>
  </si>
  <si>
    <t>10013590</t>
  </si>
  <si>
    <t>+ILS/-USD 3.5225 29-03-23 (10) -475</t>
  </si>
  <si>
    <t>10000755</t>
  </si>
  <si>
    <t>10003078</t>
  </si>
  <si>
    <t>+ILS/-USD 3.525 05-01-23 (10) -7</t>
  </si>
  <si>
    <t>10001102</t>
  </si>
  <si>
    <t>+ILS/-USD 3.527 29-03-23 (12) -476</t>
  </si>
  <si>
    <t>10004582</t>
  </si>
  <si>
    <t>10013588</t>
  </si>
  <si>
    <t>10003297</t>
  </si>
  <si>
    <t>10003934</t>
  </si>
  <si>
    <t>10003076</t>
  </si>
  <si>
    <t>+ILS/-USD 3.53075 05-01-23 (10) -2.5</t>
  </si>
  <si>
    <t>10001018</t>
  </si>
  <si>
    <t>+ILS/-USD 3.5348 05-01-23 (10) -247</t>
  </si>
  <si>
    <t>10000519</t>
  </si>
  <si>
    <t>+USD/-ILS 3.3986 21-02-23 (10) -224</t>
  </si>
  <si>
    <t>10004592</t>
  </si>
  <si>
    <t>10002637</t>
  </si>
  <si>
    <t>+USD/-ILS 3.403 18-05-23 (10) -380</t>
  </si>
  <si>
    <t>10002488</t>
  </si>
  <si>
    <t>10002023</t>
  </si>
  <si>
    <t>+USD/-ILS 3.41 31-01-23 (11) -84</t>
  </si>
  <si>
    <t>10000642</t>
  </si>
  <si>
    <t>+USD/-ILS 3.4148 05-01-23 (10) -62</t>
  </si>
  <si>
    <t>10000208</t>
  </si>
  <si>
    <t>10000370</t>
  </si>
  <si>
    <t>10000829</t>
  </si>
  <si>
    <t>10000418</t>
  </si>
  <si>
    <t>+USD/-ILS 3.4215 18-05-23 (10) -565</t>
  </si>
  <si>
    <t>10002633</t>
  </si>
  <si>
    <t>+USD/-ILS 3.4324 21-02-23 (10) -156</t>
  </si>
  <si>
    <t>+USD/-ILS 3.4335 05-01-23 (10) -50</t>
  </si>
  <si>
    <t>10000301</t>
  </si>
  <si>
    <t>+USD/-ILS 3.4362 05-01-23 (10) -48</t>
  </si>
  <si>
    <t>10001314</t>
  </si>
  <si>
    <t>10001091</t>
  </si>
  <si>
    <t>10001812</t>
  </si>
  <si>
    <t>+USD/-ILS 3.4369 05-01-23 (10) -46</t>
  </si>
  <si>
    <t>10000302</t>
  </si>
  <si>
    <t>+USD/-ILS 3.4377 21-02-23 (10) -293</t>
  </si>
  <si>
    <t>10001152</t>
  </si>
  <si>
    <t>10002017</t>
  </si>
  <si>
    <t>10002634</t>
  </si>
  <si>
    <t>+USD/-ILS 3.441 21-02-23 (10) -135</t>
  </si>
  <si>
    <t>10002643</t>
  </si>
  <si>
    <t>10002494</t>
  </si>
  <si>
    <t>+USD/-ILS 3.4434 05-01-23 (10) -46</t>
  </si>
  <si>
    <t>10000969</t>
  </si>
  <si>
    <t>+USD/-ILS 3.446 18-05-23 (10) -325</t>
  </si>
  <si>
    <t>10003961</t>
  </si>
  <si>
    <t>+USD/-ILS 3.452 05-01-23 (10) -25</t>
  </si>
  <si>
    <t>10000973</t>
  </si>
  <si>
    <t>10001096</t>
  </si>
  <si>
    <t>10000074</t>
  </si>
  <si>
    <t>10000575</t>
  </si>
  <si>
    <t>+USD/-ILS 3.4535 05-01-23 (10) -110</t>
  </si>
  <si>
    <t>10001309</t>
  </si>
  <si>
    <t>+USD/-ILS 3.4555 05-01-23 (10) -25</t>
  </si>
  <si>
    <t>10000309</t>
  </si>
  <si>
    <t>+USD/-ILS 3.4564 21-02-23 (10) -136</t>
  </si>
  <si>
    <t>10003960</t>
  </si>
  <si>
    <t>10002495</t>
  </si>
  <si>
    <t>10013662</t>
  </si>
  <si>
    <t>+USD/-ILS 3.4572 05-01-23 (10) -98</t>
  </si>
  <si>
    <t>10000758</t>
  </si>
  <si>
    <t>10000968</t>
  </si>
  <si>
    <t>10000266</t>
  </si>
  <si>
    <t>+USD/-ILS 3.4659 21-02-23 (10) -126</t>
  </si>
  <si>
    <t>10002028</t>
  </si>
  <si>
    <t>+USD/-ILS 3.4673 05-01-23 (10) -27</t>
  </si>
  <si>
    <t>10001814</t>
  </si>
  <si>
    <t>10001097</t>
  </si>
  <si>
    <t>10001319</t>
  </si>
  <si>
    <t>10001016</t>
  </si>
  <si>
    <t>10000271</t>
  </si>
  <si>
    <t>+USD/-ILS 3.47 05-01-23 (10) -25</t>
  </si>
  <si>
    <t>10000312</t>
  </si>
  <si>
    <t>+USD/-ILS 3.4743 05-01-23 (10) -17</t>
  </si>
  <si>
    <t>10000315</t>
  </si>
  <si>
    <t>+USD/-ILS 3.4761 05-01-23 (10) -24</t>
  </si>
  <si>
    <t>10000975</t>
  </si>
  <si>
    <t>10001017</t>
  </si>
  <si>
    <t>10001320</t>
  </si>
  <si>
    <t>+USD/-ILS 3.4935 21-02-23 (10) -385</t>
  </si>
  <si>
    <t>10002630</t>
  </si>
  <si>
    <t>+USD/-ILS 3.4969 05-01-23 (10) -241</t>
  </si>
  <si>
    <t>10000286</t>
  </si>
  <si>
    <t>+USD/-ILS 3.5005 05-01-23 (10) -190</t>
  </si>
  <si>
    <t>10000521</t>
  </si>
  <si>
    <t>10000262</t>
  </si>
  <si>
    <t>+USD/-ILS 3.5111 21-02-23 (10) -359</t>
  </si>
  <si>
    <t>10001735</t>
  </si>
  <si>
    <t>+USD/-ILS 3.5118 05-01-23 (10) -202</t>
  </si>
  <si>
    <t>10001804</t>
  </si>
  <si>
    <t>10000498</t>
  </si>
  <si>
    <t>+USD/-ILS 3.512 12-01-23 (10) -15</t>
  </si>
  <si>
    <t>10000176</t>
  </si>
  <si>
    <t>+USD/-ILS 3.5152 05-01-23 (10) -3</t>
  </si>
  <si>
    <t>10000317</t>
  </si>
  <si>
    <t>+USD/-ILS 3.5155 05-01-23 (10) -240</t>
  </si>
  <si>
    <t>10000998</t>
  </si>
  <si>
    <t>10000751</t>
  </si>
  <si>
    <t>10000366</t>
  </si>
  <si>
    <t>10001074</t>
  </si>
  <si>
    <t>+USD/-ILS 3.517 05-01-23 (10) -250</t>
  </si>
  <si>
    <t>10001077</t>
  </si>
  <si>
    <t>+USD/-ILS 3.5276 05-01-23 (10) -194</t>
  </si>
  <si>
    <t>10000206</t>
  </si>
  <si>
    <t>10000415</t>
  </si>
  <si>
    <t>10000368</t>
  </si>
  <si>
    <t>+USD/-ILS 3.528 05-01-23 (10) -4</t>
  </si>
  <si>
    <t>10000079</t>
  </si>
  <si>
    <t>+USD/-ILS 3.5307 21-02-23 (10) -383</t>
  </si>
  <si>
    <t>10002623</t>
  </si>
  <si>
    <t>+USD/-ILS 3.532 22-02-23 (12) -380</t>
  </si>
  <si>
    <t>10002458</t>
  </si>
  <si>
    <t>10001996</t>
  </si>
  <si>
    <t>+USD/-ILS 3.5321 05-01-23 (10) -4</t>
  </si>
  <si>
    <t>10000318</t>
  </si>
  <si>
    <t>+USD/-ILS 3.5348 05-01-23 (10) -247</t>
  </si>
  <si>
    <t>10000496</t>
  </si>
  <si>
    <t>+USD/-ILS 3.5366 05-01-23 (10) -234</t>
  </si>
  <si>
    <t>10000288</t>
  </si>
  <si>
    <t>+USD/-ILS 3.5383 09-02-23 (12) -327</t>
  </si>
  <si>
    <t>10001136</t>
  </si>
  <si>
    <t>+USD/-ILS 3.54 17-01-23 (20) -290</t>
  </si>
  <si>
    <t>10013563</t>
  </si>
  <si>
    <t>+USD/-ILS 3.54 24-01-23 (12) -300</t>
  </si>
  <si>
    <t>10003926</t>
  </si>
  <si>
    <t>+USD/-ILS 3.5407 01-02-23 (12) -303</t>
  </si>
  <si>
    <t>10002459</t>
  </si>
  <si>
    <t>+USD/-ILS 3.5408 21-02-23 (10) -372</t>
  </si>
  <si>
    <t>10003927</t>
  </si>
  <si>
    <t>10002624</t>
  </si>
  <si>
    <t>10001725</t>
  </si>
  <si>
    <t>10001997</t>
  </si>
  <si>
    <t>+USD/-ILS 3.5423 21-02-23 (10) -392</t>
  </si>
  <si>
    <t>10002457</t>
  </si>
  <si>
    <t>+USD/-ILS 3.5442 05-01-23 (10) -248</t>
  </si>
  <si>
    <t>10001072</t>
  </si>
  <si>
    <t>10000066</t>
  </si>
  <si>
    <t>10001800</t>
  </si>
  <si>
    <t>10001299</t>
  </si>
  <si>
    <t>+USD/-ILS 3.5446 21-02-23 (10) -414</t>
  </si>
  <si>
    <t>+USD/-ILS 3.5539 05-01-23 (10) -276</t>
  </si>
  <si>
    <t>10001298</t>
  </si>
  <si>
    <t>10001071</t>
  </si>
  <si>
    <t>10001799</t>
  </si>
  <si>
    <t>10000996</t>
  </si>
  <si>
    <t>+USD/-ILS 3.5552 05-01-23 (10) -308</t>
  </si>
  <si>
    <t>+CAD/-USD 1.29955 15-02-23 (10) -4.5</t>
  </si>
  <si>
    <t>10002748</t>
  </si>
  <si>
    <t>+EUR/-USD 1.00755 20-03-23 (10) +155.5</t>
  </si>
  <si>
    <t>10000198</t>
  </si>
  <si>
    <t>+EUR/-USD 1.0136 20-03-23 (10) +140</t>
  </si>
  <si>
    <t>10001785</t>
  </si>
  <si>
    <t>10001064</t>
  </si>
  <si>
    <t>+EUR/-USD 1.0377 06-03-23 (10) +167</t>
  </si>
  <si>
    <t>10000686</t>
  </si>
  <si>
    <t>+EUR/-USD 1.04396 20-03-23 (10) +193.6</t>
  </si>
  <si>
    <t>10000539</t>
  </si>
  <si>
    <t>10001025</t>
  </si>
  <si>
    <t>+EUR/-USD 1.07215 06-03-23 (10) +203.5</t>
  </si>
  <si>
    <t>10002593</t>
  </si>
  <si>
    <t>+EUR/-USD 1.07598 20-03-23 (10) +212.8</t>
  </si>
  <si>
    <t>10000244</t>
  </si>
  <si>
    <t>+EUR/-USD 1.0768 20-03-23 (10) +218</t>
  </si>
  <si>
    <t>10000189</t>
  </si>
  <si>
    <t>10000355</t>
  </si>
  <si>
    <t>10000405</t>
  </si>
  <si>
    <t>+EUR/-USD 1.0783 06-03-23 (10) +204</t>
  </si>
  <si>
    <t>10002596</t>
  </si>
  <si>
    <t>+EUR/-USD 1.0788 20-03-23 (10) +217</t>
  </si>
  <si>
    <t>10001728</t>
  </si>
  <si>
    <t>10000050</t>
  </si>
  <si>
    <t>10000359</t>
  </si>
  <si>
    <t>10001009</t>
  </si>
  <si>
    <t>+EUR/-USD 1.0796 20-03-23 (10) +217</t>
  </si>
  <si>
    <t>10000945</t>
  </si>
  <si>
    <t>+GBP/-USD 1.18173 13-02-23 (10) +37.3</t>
  </si>
  <si>
    <t>+GBP/-USD 1.2289 13-02-23 (10) +63</t>
  </si>
  <si>
    <t>+GBP/-USD 1.23091 13-02-23 (10) +63.1</t>
  </si>
  <si>
    <t>+GBP/-USD 1.23255 13-02-23 (10) +62.5</t>
  </si>
  <si>
    <t>10000190</t>
  </si>
  <si>
    <t>10000406</t>
  </si>
  <si>
    <t>10000356</t>
  </si>
  <si>
    <t>+JPY/-USD 134.0175 15-02-23 (10) -244.25</t>
  </si>
  <si>
    <t>10000555</t>
  </si>
  <si>
    <t>+JPY/-USD 135.84 15-02-23 (10) -286</t>
  </si>
  <si>
    <t>10001106</t>
  </si>
  <si>
    <t>+USD/-AUD 0.68742 15-02-23 (20) +6.2</t>
  </si>
  <si>
    <t>10013517</t>
  </si>
  <si>
    <t>+USD/-AUD 0.68749 15-02-23 (10) +5.9</t>
  </si>
  <si>
    <t>10001748</t>
  </si>
  <si>
    <t>10001951</t>
  </si>
  <si>
    <t>10004556</t>
  </si>
  <si>
    <t>10003879</t>
  </si>
  <si>
    <t>10002602</t>
  </si>
  <si>
    <t>10002409</t>
  </si>
  <si>
    <t>10001694</t>
  </si>
  <si>
    <t>10000411</t>
  </si>
  <si>
    <t>10001261</t>
  </si>
  <si>
    <t>10002785</t>
  </si>
  <si>
    <t>10000056</t>
  </si>
  <si>
    <t>10001031</t>
  </si>
  <si>
    <t>10000362</t>
  </si>
  <si>
    <t>10001100</t>
  </si>
  <si>
    <t>+USD/-AUD 0.68758 15-02-23 (12) +5.8</t>
  </si>
  <si>
    <t>10003881</t>
  </si>
  <si>
    <t>10013515</t>
  </si>
  <si>
    <t>10002411</t>
  </si>
  <si>
    <t>10001953</t>
  </si>
  <si>
    <t>10000730</t>
  </si>
  <si>
    <t>10001263</t>
  </si>
  <si>
    <t>+USD/-CAD 1.28555 15-02-23 (10) -0.5</t>
  </si>
  <si>
    <t>10001753</t>
  </si>
  <si>
    <t>10000549</t>
  </si>
  <si>
    <t>10000059</t>
  </si>
  <si>
    <t>10001034</t>
  </si>
  <si>
    <t>+USD/-CAD 1.28636 15-02-23 (20) -1.4</t>
  </si>
  <si>
    <t>10002796</t>
  </si>
  <si>
    <t>+USD/-CAD 1.287115 15-02-23 (10) -1.85</t>
  </si>
  <si>
    <t>10001759</t>
  </si>
  <si>
    <t>10001042</t>
  </si>
  <si>
    <t>+USD/-CAD 1.2882 15-02-23 (11) -2</t>
  </si>
  <si>
    <t>10002798</t>
  </si>
  <si>
    <t>+USD/-CAD 1.29125 15-02-23 (10) +1.5</t>
  </si>
  <si>
    <t>10001033</t>
  </si>
  <si>
    <t>10000058</t>
  </si>
  <si>
    <t>+USD/-CAD 1.29965 15-02-23 (20) -3.5</t>
  </si>
  <si>
    <t>10002744</t>
  </si>
  <si>
    <t>10013505</t>
  </si>
  <si>
    <t>+USD/-CAD 1.30035 15-02-23 (11) -3.5</t>
  </si>
  <si>
    <t>10013503</t>
  </si>
  <si>
    <t>10002740</t>
  </si>
  <si>
    <t>+USD/-CAD 1.300612 15-02-23 (10) -3.5</t>
  </si>
  <si>
    <t>10002738</t>
  </si>
  <si>
    <t>10000533</t>
  </si>
  <si>
    <t>10013501</t>
  </si>
  <si>
    <t>10001259</t>
  </si>
  <si>
    <t>10000247</t>
  </si>
  <si>
    <t>10002598</t>
  </si>
  <si>
    <t>10000054</t>
  </si>
  <si>
    <t>+USD/-CAD 1.30067 15-02-23 (12) -3.3</t>
  </si>
  <si>
    <t>10002742</t>
  </si>
  <si>
    <t>+USD/-CAD 1.31029 15-02-23 (10) +0.9</t>
  </si>
  <si>
    <t>10002869</t>
  </si>
  <si>
    <t>+USD/-CAD 1.31137 15-02-23 (10) +0.7</t>
  </si>
  <si>
    <t>10001058</t>
  </si>
  <si>
    <t>10001778</t>
  </si>
  <si>
    <t>10000558</t>
  </si>
  <si>
    <t>+USD/-EUR 0.9685 20-03-23 (12) +125</t>
  </si>
  <si>
    <t>10001292</t>
  </si>
  <si>
    <t>10000992</t>
  </si>
  <si>
    <t>10000512</t>
  </si>
  <si>
    <t>10000745</t>
  </si>
  <si>
    <t>+USD/-EUR 0.96884 27-03-23 (10) +128.4</t>
  </si>
  <si>
    <t>10002984</t>
  </si>
  <si>
    <t>+USD/-EUR 0.9689 27-03-23 (12) +129</t>
  </si>
  <si>
    <t>10001991</t>
  </si>
  <si>
    <t>10001720</t>
  </si>
  <si>
    <t>10003925</t>
  </si>
  <si>
    <t>10013557</t>
  </si>
  <si>
    <t>10002451</t>
  </si>
  <si>
    <t>10004577</t>
  </si>
  <si>
    <t>+USD/-EUR 1.0002 14-02-23 (10) +114</t>
  </si>
  <si>
    <t>10003903</t>
  </si>
  <si>
    <t>10003290</t>
  </si>
  <si>
    <t>+USD/-EUR 1.0022 20-03-23 (10) +134</t>
  </si>
  <si>
    <t>+USD/-EUR 1.00411 06-03-23 (10) +126.1</t>
  </si>
  <si>
    <t>10002974</t>
  </si>
  <si>
    <t>+USD/-EUR 1.00485 27-04-23 (12) +158.5</t>
  </si>
  <si>
    <t>10002901</t>
  </si>
  <si>
    <t>+USD/-EUR 1.0053 27-04-23 (10) +159</t>
  </si>
  <si>
    <t>10001973</t>
  </si>
  <si>
    <t>10003907</t>
  </si>
  <si>
    <t>10001127</t>
  </si>
  <si>
    <t>10002899</t>
  </si>
  <si>
    <t>+USD/-EUR 1.0054 27-04-23 (11) +159</t>
  </si>
  <si>
    <t>10013537</t>
  </si>
  <si>
    <t>10000712</t>
  </si>
  <si>
    <t>+USD/-EUR 1.0057 27-04-23 (20) +160</t>
  </si>
  <si>
    <t>10000714</t>
  </si>
  <si>
    <t>+USD/-EUR 1.00931 14-02-23 (12) +113.1</t>
  </si>
  <si>
    <t>10004571</t>
  </si>
  <si>
    <t>10013550</t>
  </si>
  <si>
    <t>10001981</t>
  </si>
  <si>
    <t>10003914</t>
  </si>
  <si>
    <t>10001129</t>
  </si>
  <si>
    <t>+USD/-EUR 1.01078 20-03-23 (10) +133.8</t>
  </si>
  <si>
    <t>10001791</t>
  </si>
  <si>
    <t>+USD/-EUR 1.01095 14-02-23 (10) +119.5</t>
  </si>
  <si>
    <t>10002872</t>
  </si>
  <si>
    <t>+USD/-EUR 1.01135 20-03-23 (12) +133.5</t>
  </si>
  <si>
    <t>10001289</t>
  </si>
  <si>
    <t>10000509</t>
  </si>
  <si>
    <t>10000989</t>
  </si>
  <si>
    <t>+USD/-EUR 1.0117 17-04-23 (10) +147</t>
  </si>
  <si>
    <t>10000700</t>
  </si>
  <si>
    <t>+USD/-EUR 1.01255 20-03-23 (10) +140.5</t>
  </si>
  <si>
    <t>10000364</t>
  </si>
  <si>
    <t>10000413</t>
  </si>
  <si>
    <t>+USD/-EUR 1.0129 20-03-23 (12) +141</t>
  </si>
  <si>
    <t>+USD/-EUR 1.0173 20-03-23 (10) +160</t>
  </si>
  <si>
    <t>10001768</t>
  </si>
  <si>
    <t>10001048</t>
  </si>
  <si>
    <t>+USD/-EUR 1.0281 05-04-23 (10) +211</t>
  </si>
  <si>
    <t>10002764</t>
  </si>
  <si>
    <t>+USD/-EUR 1.02923 05-04-23 (11) +207.3</t>
  </si>
  <si>
    <t>10002752</t>
  </si>
  <si>
    <t>+USD/-EUR 1.03072 05-04-23 (20) +207.2</t>
  </si>
  <si>
    <t>10000658</t>
  </si>
  <si>
    <t>+USD/-EUR 1.03077 05-04-23 (10) +207.7</t>
  </si>
  <si>
    <t>10003282</t>
  </si>
  <si>
    <t>10001947</t>
  </si>
  <si>
    <t>10004552</t>
  </si>
  <si>
    <t>10003873</t>
  </si>
  <si>
    <t>10002405</t>
  </si>
  <si>
    <t>10013507</t>
  </si>
  <si>
    <t>10001688</t>
  </si>
  <si>
    <t>+USD/-EUR 1.03077 05-04-23 (12) +207.7</t>
  </si>
  <si>
    <t>10001098</t>
  </si>
  <si>
    <t>10002407</t>
  </si>
  <si>
    <t>10003875</t>
  </si>
  <si>
    <t>10004554</t>
  </si>
  <si>
    <t>10013509</t>
  </si>
  <si>
    <t>+USD/-EUR 1.0337 20-03-23 (10) +166</t>
  </si>
  <si>
    <t>10001765</t>
  </si>
  <si>
    <t>+USD/-EUR 1.0346 06-03-23 (12) +166</t>
  </si>
  <si>
    <t>10013523</t>
  </si>
  <si>
    <t>+USD/-EUR 1.0346 17-04-23 (20) +204</t>
  </si>
  <si>
    <t>+USD/-EUR 1.0349 06-03-23 (10) +166</t>
  </si>
  <si>
    <t>10002418</t>
  </si>
  <si>
    <t>10001111</t>
  </si>
  <si>
    <t>10001702</t>
  </si>
  <si>
    <t>10003887</t>
  </si>
  <si>
    <t>10004561</t>
  </si>
  <si>
    <t>+USD/-EUR 1.0349 17-04-23 (10) +204</t>
  </si>
  <si>
    <t>10001109</t>
  </si>
  <si>
    <t>10001958</t>
  </si>
  <si>
    <t>10002800</t>
  </si>
  <si>
    <t>10003284</t>
  </si>
  <si>
    <t>10003885</t>
  </si>
  <si>
    <t>10001699</t>
  </si>
  <si>
    <t>10004559</t>
  </si>
  <si>
    <t>10013520</t>
  </si>
  <si>
    <t>+USD/-EUR 1.0352 06-03-23 (10) +182</t>
  </si>
  <si>
    <t>10002788</t>
  </si>
  <si>
    <t>+USD/-EUR 1.0354 17-04-23 (12) +204</t>
  </si>
  <si>
    <t>10002802</t>
  </si>
  <si>
    <t>+USD/-EUR 1.036 20-03-23 (10) +177</t>
  </si>
  <si>
    <t>10001271</t>
  </si>
  <si>
    <t>10000500</t>
  </si>
  <si>
    <t>10001038</t>
  </si>
  <si>
    <t>10000060</t>
  </si>
  <si>
    <t>+USD/-EUR 1.0376 27-03-23 (10) +184</t>
  </si>
  <si>
    <t>10002825</t>
  </si>
  <si>
    <t>+USD/-EUR 1.0396 14-02-23 (10) +181</t>
  </si>
  <si>
    <t>10000656</t>
  </si>
  <si>
    <t>+USD/-EUR 1.04058 20-03-23 (10) +179.8</t>
  </si>
  <si>
    <t>10001044</t>
  </si>
  <si>
    <t>10001761</t>
  </si>
  <si>
    <t>+USD/-EUR 1.04271 20-03-23 (10) +191.1</t>
  </si>
  <si>
    <t>10000409</t>
  </si>
  <si>
    <t>10000192</t>
  </si>
  <si>
    <t>10000360</t>
  </si>
  <si>
    <t>+USD/-EUR 1.0474 14-02-23 (12) +184</t>
  </si>
  <si>
    <t>10002403</t>
  </si>
  <si>
    <t>10001094</t>
  </si>
  <si>
    <t>10001942</t>
  </si>
  <si>
    <t>10004550</t>
  </si>
  <si>
    <t>10003869</t>
  </si>
  <si>
    <t>10013493</t>
  </si>
  <si>
    <t>+USD/-EUR 1.05 20-03-23 (12) +210</t>
  </si>
  <si>
    <t>10001257</t>
  </si>
  <si>
    <t>+USD/-EUR 1.0512 05-04-23 (11) +187</t>
  </si>
  <si>
    <t>10002847</t>
  </si>
  <si>
    <t>+USD/-EUR 1.06505 06-03-23 (12) +200.5</t>
  </si>
  <si>
    <t>10002662</t>
  </si>
  <si>
    <t>+USD/-EUR 1.0658 06-03-23 (10) +199.5</t>
  </si>
  <si>
    <t>10000619</t>
  </si>
  <si>
    <t>+USD/-EUR 1.0658 27-03-23 (12) +218</t>
  </si>
  <si>
    <t>10004546</t>
  </si>
  <si>
    <t>10001934</t>
  </si>
  <si>
    <t>10002399</t>
  </si>
  <si>
    <t>+USD/-EUR 1.07215 06-03-23 (10) +203.5</t>
  </si>
  <si>
    <t>10002670</t>
  </si>
  <si>
    <t>10001909</t>
  </si>
  <si>
    <t>10003848</t>
  </si>
  <si>
    <t>10001655</t>
  </si>
  <si>
    <t>+USD/-EUR 1.07279 06-03-23 (12) +204.9</t>
  </si>
  <si>
    <t>10002672</t>
  </si>
  <si>
    <t>10013455</t>
  </si>
  <si>
    <t>+USD/-EUR 1.07282 06-03-23 (20) +204.2</t>
  </si>
  <si>
    <t>10002674</t>
  </si>
  <si>
    <t>+USD/-EUR 1.073 20-03-23 (10) +215</t>
  </si>
  <si>
    <t>10001013</t>
  </si>
  <si>
    <t>+USD/-EUR 1.073 20-03-23 (12) +215</t>
  </si>
  <si>
    <t>10001251</t>
  </si>
  <si>
    <t>10000487</t>
  </si>
  <si>
    <t>10000719</t>
  </si>
  <si>
    <t>+USD/-EUR 1.07302 20-03-23 (12) +215.2</t>
  </si>
  <si>
    <t>10001242</t>
  </si>
  <si>
    <t>+USD/-EUR 1.07338 27-03-23 (12) +218.8</t>
  </si>
  <si>
    <t>10002396</t>
  </si>
  <si>
    <t>10001675</t>
  </si>
  <si>
    <t>10001085</t>
  </si>
  <si>
    <t>10001931</t>
  </si>
  <si>
    <t>10013480</t>
  </si>
  <si>
    <t>+USD/-EUR 1.0735 27-03-23 (12) +220</t>
  </si>
  <si>
    <t>10001076</t>
  </si>
  <si>
    <t>10013467</t>
  </si>
  <si>
    <t>10002384</t>
  </si>
  <si>
    <t>10001918</t>
  </si>
  <si>
    <t>10003855</t>
  </si>
  <si>
    <t>10001664</t>
  </si>
  <si>
    <t>+USD/-EUR 1.07355 27-03-23 (20) +220.5</t>
  </si>
  <si>
    <t>10000627</t>
  </si>
  <si>
    <t>10002678</t>
  </si>
  <si>
    <t>10013461</t>
  </si>
  <si>
    <t>+USD/-EUR 1.07361 27-03-23 (12) +220.1</t>
  </si>
  <si>
    <t>10002676</t>
  </si>
  <si>
    <t>10013459</t>
  </si>
  <si>
    <t>+USD/-EUR 1.07375 27-03-23 (11) +220.5</t>
  </si>
  <si>
    <t>10013457</t>
  </si>
  <si>
    <t>+USD/-EUR 1.07555 27-03-23 (10) +219.5</t>
  </si>
  <si>
    <t>10003850</t>
  </si>
  <si>
    <t>10002680</t>
  </si>
  <si>
    <t>10001657</t>
  </si>
  <si>
    <t>10000629</t>
  </si>
  <si>
    <t>10001911</t>
  </si>
  <si>
    <t>10004536</t>
  </si>
  <si>
    <t>+USD/-EUR 1.07598 20-03-23 (10) +212.8</t>
  </si>
  <si>
    <t>10000404</t>
  </si>
  <si>
    <t>10002379</t>
  </si>
  <si>
    <t>10001238</t>
  </si>
  <si>
    <t>10001659</t>
  </si>
  <si>
    <t>10001913</t>
  </si>
  <si>
    <t>10000354</t>
  </si>
  <si>
    <t>10000046</t>
  </si>
  <si>
    <t>10000174</t>
  </si>
  <si>
    <t>10000825</t>
  </si>
  <si>
    <t>10001721</t>
  </si>
  <si>
    <t>10000188</t>
  </si>
  <si>
    <t>+USD/-EUR 1.07692 14-02-23 (12) +189.2</t>
  </si>
  <si>
    <t>10002394</t>
  </si>
  <si>
    <t>10013476</t>
  </si>
  <si>
    <t>10001083</t>
  </si>
  <si>
    <t>10003864</t>
  </si>
  <si>
    <t>10004544</t>
  </si>
  <si>
    <t>10001673</t>
  </si>
  <si>
    <t>10001929</t>
  </si>
  <si>
    <t>+USD/-EUR 1.07694 14-02-23 (10) +189.4</t>
  </si>
  <si>
    <t>10013474</t>
  </si>
  <si>
    <t>10001927</t>
  </si>
  <si>
    <t>10003862</t>
  </si>
  <si>
    <t>10003278</t>
  </si>
  <si>
    <t>10000110</t>
  </si>
  <si>
    <t>+USD/-EUR 1.07695 14-02-23 (20) +189.5</t>
  </si>
  <si>
    <t>10013478</t>
  </si>
  <si>
    <t>+USD/-EUR 1.077 20-03-23 (12) +213</t>
  </si>
  <si>
    <t>10001236</t>
  </si>
  <si>
    <t>10000708</t>
  </si>
  <si>
    <t>+USD/-EUR 1.0797 20-03-23 (12) +217</t>
  </si>
  <si>
    <t>10001240</t>
  </si>
  <si>
    <t>+USD/-GBP 1.1536 13-02-23 (10) +31</t>
  </si>
  <si>
    <t>+USD/-GBP 1.16 13-02-23 (10) +30</t>
  </si>
  <si>
    <t>+USD/-GBP 1.18017 13-02-23 (10) +39.7</t>
  </si>
  <si>
    <t>10000690</t>
  </si>
  <si>
    <t>+USD/-GBP 1.21817 18-04-23 (12) +76.7</t>
  </si>
  <si>
    <t>10002835</t>
  </si>
  <si>
    <t>10013527</t>
  </si>
  <si>
    <t>10003891</t>
  </si>
  <si>
    <t>10003288</t>
  </si>
  <si>
    <t>+USD/-GBP 1.21865 18-04-23 (20) +76.5</t>
  </si>
  <si>
    <t>10013529</t>
  </si>
  <si>
    <t>+USD/-GBP 1.21942 18-04-23 (10) +76.2</t>
  </si>
  <si>
    <t>10003286</t>
  </si>
  <si>
    <t>10001961</t>
  </si>
  <si>
    <t>10003889</t>
  </si>
  <si>
    <t>10013525</t>
  </si>
  <si>
    <t>10001113</t>
  </si>
  <si>
    <t>10002833</t>
  </si>
  <si>
    <t>10002420</t>
  </si>
  <si>
    <t>+USD/-GBP 1.2243 13-02-23 (10) +48.5</t>
  </si>
  <si>
    <t>10002654</t>
  </si>
  <si>
    <t>+USD/-GBP 1.2338 13-02-23 (10) +68</t>
  </si>
  <si>
    <t>10000646</t>
  </si>
  <si>
    <t>+USD/-GBP 1.25735 13-02-23 (10) +40.5</t>
  </si>
  <si>
    <t>+USD/-GBP 1.2583 13-02-23 (12) +39</t>
  </si>
  <si>
    <t>10002616</t>
  </si>
  <si>
    <t>+USD/-GBP 1.25885 13-02-23 (11) +37.5</t>
  </si>
  <si>
    <t>10002621</t>
  </si>
  <si>
    <t>+USD/-GBP 1.2612 13-02-23 (10) +40</t>
  </si>
  <si>
    <t>10000398</t>
  </si>
  <si>
    <t>10000699</t>
  </si>
  <si>
    <t>10000471</t>
  </si>
  <si>
    <t>10001227</t>
  </si>
  <si>
    <t>10000348</t>
  </si>
  <si>
    <t>+USD/-GBP 1.2631 13-02-23 (12) +41</t>
  </si>
  <si>
    <t>10001226</t>
  </si>
  <si>
    <t>10002609</t>
  </si>
  <si>
    <t>10000470</t>
  </si>
  <si>
    <t>+USD/-GBP 1.26325 13-02-23 (11) +40.5</t>
  </si>
  <si>
    <t>10002607</t>
  </si>
  <si>
    <t>+USD/-GBP 1.26335 13-02-23 (10) +40.5</t>
  </si>
  <si>
    <t>10002605</t>
  </si>
  <si>
    <t>10000172</t>
  </si>
  <si>
    <t>10000347</t>
  </si>
  <si>
    <t>10000937</t>
  </si>
  <si>
    <t>10001224</t>
  </si>
  <si>
    <t>10000822</t>
  </si>
  <si>
    <t>10000184</t>
  </si>
  <si>
    <t>10000397</t>
  </si>
  <si>
    <t>+USD/-JPY 135.77 15-02-23 (12) -286</t>
  </si>
  <si>
    <t>10001104</t>
  </si>
  <si>
    <t>10002413</t>
  </si>
  <si>
    <t>10001955</t>
  </si>
  <si>
    <t>+USD/-JPY 135.84 15-02-23 (10) -286</t>
  </si>
  <si>
    <t>10001265</t>
  </si>
  <si>
    <t>10000178</t>
  </si>
  <si>
    <t>+USD/-JPY 141.16 15-02-23 (10) -254</t>
  </si>
  <si>
    <t>10002966</t>
  </si>
  <si>
    <t>+USD/-JPY 142.2 15-02-23 (10) -242</t>
  </si>
  <si>
    <t>10002987</t>
  </si>
  <si>
    <t>10000568</t>
  </si>
  <si>
    <t>+USD/-JPY 142.32 15-02-23 (10) -238</t>
  </si>
  <si>
    <t>10002619</t>
  </si>
  <si>
    <t>10003923</t>
  </si>
  <si>
    <t>+USD/-JPY 142.39 15-02-23 (10) -239</t>
  </si>
  <si>
    <t>10000258</t>
  </si>
  <si>
    <t>10000957</t>
  </si>
  <si>
    <t>10002453</t>
  </si>
  <si>
    <t>10001294</t>
  </si>
  <si>
    <t>+AUD/-USD 0.67486 15-02-23 (10) +14.6</t>
  </si>
  <si>
    <t>10003235</t>
  </si>
  <si>
    <t>+AUD/-USD 0.67545 15-02-23 (20) +14.5</t>
  </si>
  <si>
    <t>10003247</t>
  </si>
  <si>
    <t>+AUD/-USD 0.67665 15-02-23 (10) +21.5</t>
  </si>
  <si>
    <t>10003147</t>
  </si>
  <si>
    <t>+AUD/-USD 0.67875 15-02-23 (10) +16.5</t>
  </si>
  <si>
    <t>10003223</t>
  </si>
  <si>
    <t>+AUD/-USD 0.68884 15-02-23 (10) +17.4</t>
  </si>
  <si>
    <t>10003219</t>
  </si>
  <si>
    <t>+CAD/-USD 1.33302 15-02-23 (10) -17.8</t>
  </si>
  <si>
    <t>10003149</t>
  </si>
  <si>
    <t>+CAD/-USD 1.36595 15-02-23 (20) -10.5</t>
  </si>
  <si>
    <t>10003206</t>
  </si>
  <si>
    <t>+CAD/-USD 1.3719 15-02-23 (20) -21</t>
  </si>
  <si>
    <t>10003007</t>
  </si>
  <si>
    <t>+CAD/-USD 1.372 15-02-23 (20) -15</t>
  </si>
  <si>
    <t>10003031</t>
  </si>
  <si>
    <t>+EUR/-USD 1.0009 06-03-23 (10) +99</t>
  </si>
  <si>
    <t>+EUR/-USD 1.05385 05-04-23 (10) +98.5</t>
  </si>
  <si>
    <t>10003169</t>
  </si>
  <si>
    <t>+EUR/-USD 1.06815 14-02-23 (10) +32</t>
  </si>
  <si>
    <t>10001162</t>
  </si>
  <si>
    <t>10013663</t>
  </si>
  <si>
    <t>+EUR/-USD 1.06898 14-02-23 (12) +32.8</t>
  </si>
  <si>
    <t>10001163</t>
  </si>
  <si>
    <t>10001756</t>
  </si>
  <si>
    <t>10002029</t>
  </si>
  <si>
    <t>+EUR/-USD 1.07065 20-03-23 (10) +57</t>
  </si>
  <si>
    <t>10001322</t>
  </si>
  <si>
    <t>10000532</t>
  </si>
  <si>
    <t>10000764</t>
  </si>
  <si>
    <t>+EUR/-USD 1.07115 20-03-23 (10) +63.5</t>
  </si>
  <si>
    <t>10001818</t>
  </si>
  <si>
    <t>10000077</t>
  </si>
  <si>
    <t>10000831</t>
  </si>
  <si>
    <t>+EUR/-USD 1.072564 27-03-23 (10) +70.64</t>
  </si>
  <si>
    <t>10003250</t>
  </si>
  <si>
    <t>+EUR/-USD 1.077 14-02-23 (10) +49</t>
  </si>
  <si>
    <t>10003227</t>
  </si>
  <si>
    <t>+GBP/-USD 1.2208 13-02-23 (10) +28</t>
  </si>
  <si>
    <t>10003171</t>
  </si>
  <si>
    <t>+GBP/-USD 1.22226 13-02-23 (10) +25.6</t>
  </si>
  <si>
    <t>10000371</t>
  </si>
  <si>
    <t>10000421</t>
  </si>
  <si>
    <t>+JPY/-USD 131.088 15-02-23 (10) -97.2</t>
  </si>
  <si>
    <t>10003232</t>
  </si>
  <si>
    <t>+JPY/-USD 131.16 15-02-23 (20) -1</t>
  </si>
  <si>
    <t>10003241</t>
  </si>
  <si>
    <t>+JPY/-USD 131.4 15-02-23 (12) -89</t>
  </si>
  <si>
    <t>10003243</t>
  </si>
  <si>
    <t>+JPY/-USD 131.502 15-02-23 (11) -96.8</t>
  </si>
  <si>
    <t>10003239</t>
  </si>
  <si>
    <t>+JPY/-USD 132.358 15-02-23 (20) -89.2</t>
  </si>
  <si>
    <t>10003245</t>
  </si>
  <si>
    <t>+JPY/-USD 133.66 15-02-23 (10) -112</t>
  </si>
  <si>
    <t>10003220</t>
  </si>
  <si>
    <t>+JPY/-USD 135.459 15-02-23 (10) -106.1</t>
  </si>
  <si>
    <t>10003222</t>
  </si>
  <si>
    <t>+USD/-AUD 0.64965 15-02-23 (10) +23.5</t>
  </si>
  <si>
    <t>10003050</t>
  </si>
  <si>
    <t>+USD/-CAD 1.35485 15-02-23 (10) -10.5</t>
  </si>
  <si>
    <t>10003221</t>
  </si>
  <si>
    <t>+USD/-EUR 0.983 20-03-23 (12) +120</t>
  </si>
  <si>
    <t>10001297</t>
  </si>
  <si>
    <t>10000749</t>
  </si>
  <si>
    <t>+USD/-EUR 0.9841 05-04-23 (12) +131</t>
  </si>
  <si>
    <t>10013562</t>
  </si>
  <si>
    <t>10001995</t>
  </si>
  <si>
    <t>10001724</t>
  </si>
  <si>
    <t>10002456</t>
  </si>
  <si>
    <t>10004580</t>
  </si>
  <si>
    <t>10001135</t>
  </si>
  <si>
    <t>+USD/-EUR 0.985 27-04-23 (10) +143</t>
  </si>
  <si>
    <t>10002998</t>
  </si>
  <si>
    <t>+USD/-EUR 0.98735 14-02-23 (10) +103.5</t>
  </si>
  <si>
    <t>10002991</t>
  </si>
  <si>
    <t>+USD/-EUR 0.99315 27-04-23 (10) +146.5</t>
  </si>
  <si>
    <t>10003024</t>
  </si>
  <si>
    <t>+USD/-EUR 1.0028 20-03-23 (12) +108</t>
  </si>
  <si>
    <t>10001001</t>
  </si>
  <si>
    <t>10001303</t>
  </si>
  <si>
    <t>+USD/-EUR 1.0033 27-03-23 (12) +113</t>
  </si>
  <si>
    <t>10013582</t>
  </si>
  <si>
    <t>10001730</t>
  </si>
  <si>
    <t>+USD/-EUR 1.0066 20-03-23 (10) +102</t>
  </si>
  <si>
    <t>10000417</t>
  </si>
  <si>
    <t>+USD/-EUR 1.0085 20-03-23 (12) +105</t>
  </si>
  <si>
    <t>10001305</t>
  </si>
  <si>
    <t>10001003</t>
  </si>
  <si>
    <t>+USD/-EUR 1.009 27-03-23 (12) +110</t>
  </si>
  <si>
    <t>10001734</t>
  </si>
  <si>
    <t>10001143</t>
  </si>
  <si>
    <t>10002005</t>
  </si>
  <si>
    <t>+USD/-EUR 1.0164 27-03-23 (12) +109</t>
  </si>
  <si>
    <t>10013594</t>
  </si>
  <si>
    <t>+USD/-EUR 1.01693 27-04-23 (10) +143.3</t>
  </si>
  <si>
    <t>10003052</t>
  </si>
  <si>
    <t>+USD/-EUR 1.01915 05-04-23 (10) +126.5</t>
  </si>
  <si>
    <t>10003057</t>
  </si>
  <si>
    <t>+USD/-EUR 1.0454 11-05-23 (10) +131</t>
  </si>
  <si>
    <t>10000773</t>
  </si>
  <si>
    <t>+USD/-EUR 1.0459 20-03-23 (10) +99</t>
  </si>
  <si>
    <t>+USD/-EUR 1.0484 11-05-23 (10) +124</t>
  </si>
  <si>
    <t>10000779</t>
  </si>
  <si>
    <t>+USD/-EUR 1.05098 05-04-23 (12) +112.8</t>
  </si>
  <si>
    <t>10002480</t>
  </si>
  <si>
    <t>10004588</t>
  </si>
  <si>
    <t>10013600</t>
  </si>
  <si>
    <t>10003940</t>
  </si>
  <si>
    <t>+USD/-EUR 1.05365 11-05-23 (12) +136.5</t>
  </si>
  <si>
    <t>10004586</t>
  </si>
  <si>
    <t>10013598</t>
  </si>
  <si>
    <t>10003109</t>
  </si>
  <si>
    <t>10003299</t>
  </si>
  <si>
    <t>+USD/-EUR 1.0542 11-05-23 (11) +137</t>
  </si>
  <si>
    <t>10003107</t>
  </si>
  <si>
    <t>+USD/-EUR 1.05455 11-05-23 (10) +136.5</t>
  </si>
  <si>
    <t>10001150</t>
  </si>
  <si>
    <t>10003105</t>
  </si>
  <si>
    <t>10000157</t>
  </si>
  <si>
    <t>+USD/-EUR 1.06128 05-04-23 (10) +92.8</t>
  </si>
  <si>
    <t>10003197</t>
  </si>
  <si>
    <t>+USD/-EUR 1.064 20-03-23 (10) +82</t>
  </si>
  <si>
    <t>10000070</t>
  </si>
  <si>
    <t>10000209</t>
  </si>
  <si>
    <t>10000420</t>
  </si>
  <si>
    <t>10001811</t>
  </si>
  <si>
    <t>+USD/-EUR 1.0649 27-03-23 (12) +83</t>
  </si>
  <si>
    <t>10001159</t>
  </si>
  <si>
    <t>10003953</t>
  </si>
  <si>
    <t>+USD/-EUR 1.0669 17-04-23 (10) +99</t>
  </si>
  <si>
    <t>10003208</t>
  </si>
  <si>
    <t>10000792</t>
  </si>
  <si>
    <t>+USD/-EUR 1.06825 27-04-23 (10) +112.5</t>
  </si>
  <si>
    <t>10003179</t>
  </si>
  <si>
    <t>+USD/-EUR 1.06964 05-06-23 (10) +131.4</t>
  </si>
  <si>
    <t>10000794</t>
  </si>
  <si>
    <t>10003211</t>
  </si>
  <si>
    <t>+USD/-EUR 1.06972 05-06-23 (12) +131.2</t>
  </si>
  <si>
    <t>10002491</t>
  </si>
  <si>
    <t>10013657</t>
  </si>
  <si>
    <t>10003955</t>
  </si>
  <si>
    <t>+USD/-EUR 1.07013 05-06-23 (20) +131.3</t>
  </si>
  <si>
    <t>10003213</t>
  </si>
  <si>
    <t>10013659</t>
  </si>
  <si>
    <t>+USD/-EUR 1.07015 05-06-23 (11) +131.5</t>
  </si>
  <si>
    <t>10013655</t>
  </si>
  <si>
    <t>+USD/-EUR 1.0733 27-03-23 (10) +83</t>
  </si>
  <si>
    <t>10003217</t>
  </si>
  <si>
    <t>+USD/-EUR 1.0754 05-06-23 (10) +130</t>
  </si>
  <si>
    <t>10003226</t>
  </si>
  <si>
    <t>+USD/-GBP 1.1616 13-02-23 (10) +36</t>
  </si>
  <si>
    <t>10003053</t>
  </si>
  <si>
    <t>+USD/-GBP 1.1957 18-04-23 (10) +48</t>
  </si>
  <si>
    <t>10002481</t>
  </si>
  <si>
    <t>10001740</t>
  </si>
  <si>
    <t>10003300</t>
  </si>
  <si>
    <t>10002014</t>
  </si>
  <si>
    <t>+USD/-GBP 1.19575 18-04-23 (20) +47.5</t>
  </si>
  <si>
    <t>10013605</t>
  </si>
  <si>
    <t>+USD/-GBP 1.198 22-05-23 (10) +55</t>
  </si>
  <si>
    <t>10000828</t>
  </si>
  <si>
    <t>10003304</t>
  </si>
  <si>
    <t>10001744</t>
  </si>
  <si>
    <t>10003132</t>
  </si>
  <si>
    <t>+USD/-GBP 1.198 22-05-23 (12) +55</t>
  </si>
  <si>
    <t>10003944</t>
  </si>
  <si>
    <t>10001746</t>
  </si>
  <si>
    <t>10001154</t>
  </si>
  <si>
    <t>10003136</t>
  </si>
  <si>
    <t>10013621</t>
  </si>
  <si>
    <t>+USD/-GBP 1.1985 22-05-23 (11) +55</t>
  </si>
  <si>
    <t>10013619</t>
  </si>
  <si>
    <t>10003134</t>
  </si>
  <si>
    <t>+USD/-GBP 1.21735 22-05-23 (10) +53.5</t>
  </si>
  <si>
    <t>10003305</t>
  </si>
  <si>
    <t>10001747</t>
  </si>
  <si>
    <t>10004591</t>
  </si>
  <si>
    <t>10002018</t>
  </si>
  <si>
    <t>+USD/-GBP 1.22197 18-04-23 (10) +43.7</t>
  </si>
  <si>
    <t>10000789</t>
  </si>
  <si>
    <t>+USD/-GBP 1.22226 13-02-23 (10) +25.6</t>
  </si>
  <si>
    <t>10000971</t>
  </si>
  <si>
    <t>+USD/-GBP 1.24205 22-05-23 (11) +48.5</t>
  </si>
  <si>
    <t>10003218</t>
  </si>
  <si>
    <t>+USD/-GBP 1.24474 18-04-23 (11) +39.4</t>
  </si>
  <si>
    <t>10003215</t>
  </si>
  <si>
    <t>+USD/-JPY 143.62 15-02-23 (10) -211</t>
  </si>
  <si>
    <t>+USD/-JPY 147.5 15-02-23 (10) -233</t>
  </si>
  <si>
    <t>SW0432__TELBOR3M/3.595</t>
  </si>
  <si>
    <t>10000016</t>
  </si>
  <si>
    <t>SW1132__TELBOR3M/3.16_2</t>
  </si>
  <si>
    <t>10013625</t>
  </si>
  <si>
    <t>SW1132__TELBOR3M/3.2_13</t>
  </si>
  <si>
    <t>10013624</t>
  </si>
  <si>
    <t>SW1132__TELBOR3M/3.21_5</t>
  </si>
  <si>
    <t>10013622</t>
  </si>
  <si>
    <t>SW1132__TELBOR3M/3.235_7</t>
  </si>
  <si>
    <t>10013623</t>
  </si>
  <si>
    <t>SW1132__TELBOR3M/3.25_5</t>
  </si>
  <si>
    <t>10013617</t>
  </si>
  <si>
    <t>SW1132__TELBOR3M/3.255_3</t>
  </si>
  <si>
    <t>10013616</t>
  </si>
  <si>
    <t>SW1232__TELBOR3M/3.23_5</t>
  </si>
  <si>
    <t>10013631</t>
  </si>
  <si>
    <t>SW1232__TELBOR3M/3.235_1</t>
  </si>
  <si>
    <t>10013629</t>
  </si>
  <si>
    <t>SW1232__TELBOR3M/3.235_3</t>
  </si>
  <si>
    <t>10013630</t>
  </si>
  <si>
    <t>SW1232__TELBOR3M/3.27_1</t>
  </si>
  <si>
    <t>10013633</t>
  </si>
  <si>
    <t>SPTR</t>
  </si>
  <si>
    <t>10002854</t>
  </si>
  <si>
    <t>10002622</t>
  </si>
  <si>
    <t>10002855</t>
  </si>
  <si>
    <t>10002850</t>
  </si>
  <si>
    <t>SZCOMP</t>
  </si>
  <si>
    <t>10002718</t>
  </si>
  <si>
    <t>TOPIX TOTAL RETURN INDEX JPY</t>
  </si>
  <si>
    <t>10002629</t>
  </si>
  <si>
    <t>NIKKEI 225 TOTAL RETURN</t>
  </si>
  <si>
    <t>10003228</t>
  </si>
  <si>
    <t>10003229</t>
  </si>
  <si>
    <t>SPNASEUT INDX</t>
  </si>
  <si>
    <t>10003094</t>
  </si>
  <si>
    <t>TRS</t>
  </si>
  <si>
    <t>10003059</t>
  </si>
  <si>
    <t>IBOXHY INDEX</t>
  </si>
  <si>
    <t>10000724</t>
  </si>
  <si>
    <t/>
  </si>
  <si>
    <t>פרנק שווצרי</t>
  </si>
  <si>
    <t>דולר ניו-זילנד</t>
  </si>
  <si>
    <t>כתר נורבגי</t>
  </si>
  <si>
    <t>רובל רוסי</t>
  </si>
  <si>
    <t>יואן סיני</t>
  </si>
  <si>
    <t>בנק דיסקונט לישראל בע"מ</t>
  </si>
  <si>
    <t>30111000</t>
  </si>
  <si>
    <t>30011000</t>
  </si>
  <si>
    <t>בנק הפועלים בע"מ</t>
  </si>
  <si>
    <t>30012000</t>
  </si>
  <si>
    <t>30112000</t>
  </si>
  <si>
    <t>34112000</t>
  </si>
  <si>
    <t>בנק לאומי לישראל בע"מ</t>
  </si>
  <si>
    <t>34810000</t>
  </si>
  <si>
    <t>30010000</t>
  </si>
  <si>
    <t>34110000</t>
  </si>
  <si>
    <t>30110000</t>
  </si>
  <si>
    <t>בנק מזרחי טפחות בע"מ</t>
  </si>
  <si>
    <t>30120000</t>
  </si>
  <si>
    <t>יו בנק</t>
  </si>
  <si>
    <t>30026000</t>
  </si>
  <si>
    <t>31711000</t>
  </si>
  <si>
    <t>30211000</t>
  </si>
  <si>
    <t>32011000</t>
  </si>
  <si>
    <t>30311000</t>
  </si>
  <si>
    <t>31211000</t>
  </si>
  <si>
    <t>30212000</t>
  </si>
  <si>
    <t>31712000</t>
  </si>
  <si>
    <t>30312000</t>
  </si>
  <si>
    <t>31112000</t>
  </si>
  <si>
    <t>32012000</t>
  </si>
  <si>
    <t>31012000</t>
  </si>
  <si>
    <t>31212000</t>
  </si>
  <si>
    <t>34010000</t>
  </si>
  <si>
    <t>30710000</t>
  </si>
  <si>
    <t>32010000</t>
  </si>
  <si>
    <t>32610000</t>
  </si>
  <si>
    <t>31010000</t>
  </si>
  <si>
    <t>34510000</t>
  </si>
  <si>
    <t>34610000</t>
  </si>
  <si>
    <t>34710000</t>
  </si>
  <si>
    <t>30210000</t>
  </si>
  <si>
    <t>30910000</t>
  </si>
  <si>
    <t>31210000</t>
  </si>
  <si>
    <t>31710000</t>
  </si>
  <si>
    <t>30310000</t>
  </si>
  <si>
    <t>30810000</t>
  </si>
  <si>
    <t>31410000</t>
  </si>
  <si>
    <t>31110000</t>
  </si>
  <si>
    <t>33810000</t>
  </si>
  <si>
    <t>31120000</t>
  </si>
  <si>
    <t>30820000</t>
  </si>
  <si>
    <t>30320000</t>
  </si>
  <si>
    <t>32020000</t>
  </si>
  <si>
    <t>31720000</t>
  </si>
  <si>
    <t>31220000</t>
  </si>
  <si>
    <t>33820000</t>
  </si>
  <si>
    <t>34520000</t>
  </si>
  <si>
    <t>34020000</t>
  </si>
  <si>
    <t>31126000</t>
  </si>
  <si>
    <t>32026000</t>
  </si>
  <si>
    <t>30326000</t>
  </si>
  <si>
    <t>31726000</t>
  </si>
  <si>
    <t>30226000</t>
  </si>
  <si>
    <t>JP MORGAN</t>
  </si>
  <si>
    <t>30385000</t>
  </si>
  <si>
    <t>32085000</t>
  </si>
  <si>
    <t>דירוג פנימי</t>
  </si>
  <si>
    <t>לא</t>
  </si>
  <si>
    <t>AA+</t>
  </si>
  <si>
    <t>333360107</t>
  </si>
  <si>
    <t>333360307</t>
  </si>
  <si>
    <t>AA</t>
  </si>
  <si>
    <t>הלוואות לקרן יוזמה - מדד מחירים לצרכן0891</t>
  </si>
  <si>
    <t>333360213</t>
  </si>
  <si>
    <t>כן</t>
  </si>
  <si>
    <t>90148620</t>
  </si>
  <si>
    <t>90148621</t>
  </si>
  <si>
    <t>90148622</t>
  </si>
  <si>
    <t>90148623</t>
  </si>
  <si>
    <t>90148624</t>
  </si>
  <si>
    <t>90148625</t>
  </si>
  <si>
    <t>90148626</t>
  </si>
  <si>
    <t>90148627</t>
  </si>
  <si>
    <t>90150400</t>
  </si>
  <si>
    <t>520300</t>
  </si>
  <si>
    <t>90150520</t>
  </si>
  <si>
    <t>90145563</t>
  </si>
  <si>
    <t>90150300</t>
  </si>
  <si>
    <t>14760843</t>
  </si>
  <si>
    <t>11898602</t>
  </si>
  <si>
    <t>11898601</t>
  </si>
  <si>
    <t>11898600</t>
  </si>
  <si>
    <t>11898611</t>
  </si>
  <si>
    <t>11898612</t>
  </si>
  <si>
    <t>11898613</t>
  </si>
  <si>
    <t>11898614</t>
  </si>
  <si>
    <t>11898615</t>
  </si>
  <si>
    <t>11898616</t>
  </si>
  <si>
    <t>11898617</t>
  </si>
  <si>
    <t>11898603</t>
  </si>
  <si>
    <t>11898604</t>
  </si>
  <si>
    <t>11898606</t>
  </si>
  <si>
    <t>11898607</t>
  </si>
  <si>
    <t>11898608</t>
  </si>
  <si>
    <t>11898609</t>
  </si>
  <si>
    <t>AA-</t>
  </si>
  <si>
    <t>472710</t>
  </si>
  <si>
    <t>11898420</t>
  </si>
  <si>
    <t>11898421</t>
  </si>
  <si>
    <t>11898422</t>
  </si>
  <si>
    <t>11896110</t>
  </si>
  <si>
    <t>11898200</t>
  </si>
  <si>
    <t>11898230</t>
  </si>
  <si>
    <t>11898120</t>
  </si>
  <si>
    <t>11898130</t>
  </si>
  <si>
    <t>11898140</t>
  </si>
  <si>
    <t>11898150</t>
  </si>
  <si>
    <t>11898160</t>
  </si>
  <si>
    <t>11898270</t>
  </si>
  <si>
    <t>11898280</t>
  </si>
  <si>
    <t>11898290</t>
  </si>
  <si>
    <t>11896120</t>
  </si>
  <si>
    <t>11898300</t>
  </si>
  <si>
    <t>11898310</t>
  </si>
  <si>
    <t>11898320</t>
  </si>
  <si>
    <t>11898330</t>
  </si>
  <si>
    <t>11898340</t>
  </si>
  <si>
    <t>11898350</t>
  </si>
  <si>
    <t>11898360</t>
  </si>
  <si>
    <t>11898380</t>
  </si>
  <si>
    <t>11898390</t>
  </si>
  <si>
    <t>11898400</t>
  </si>
  <si>
    <t>11896130</t>
  </si>
  <si>
    <t>11898410</t>
  </si>
  <si>
    <t>11896140</t>
  </si>
  <si>
    <t>11896150</t>
  </si>
  <si>
    <t>11896160</t>
  </si>
  <si>
    <t>11898170</t>
  </si>
  <si>
    <t>11898180</t>
  </si>
  <si>
    <t>11898190</t>
  </si>
  <si>
    <t>40999</t>
  </si>
  <si>
    <t>95350604</t>
  </si>
  <si>
    <t>95350603</t>
  </si>
  <si>
    <t>95350605</t>
  </si>
  <si>
    <t>95350602</t>
  </si>
  <si>
    <t>95350502</t>
  </si>
  <si>
    <t>95350101</t>
  </si>
  <si>
    <t>95350102</t>
  </si>
  <si>
    <t>95350202</t>
  </si>
  <si>
    <t>95350201</t>
  </si>
  <si>
    <t>95350301</t>
  </si>
  <si>
    <t>95350302</t>
  </si>
  <si>
    <t>95350401</t>
  </si>
  <si>
    <t>95350402</t>
  </si>
  <si>
    <t>95350501</t>
  </si>
  <si>
    <t>95350601</t>
  </si>
  <si>
    <t>94100001</t>
  </si>
  <si>
    <t>9912270</t>
  </si>
  <si>
    <t>74006127</t>
  </si>
  <si>
    <t>74006128</t>
  </si>
  <si>
    <t>74006129</t>
  </si>
  <si>
    <t>74006130</t>
  </si>
  <si>
    <t>74006131</t>
  </si>
  <si>
    <t>74006132</t>
  </si>
  <si>
    <t>74006219</t>
  </si>
  <si>
    <t>90840015</t>
  </si>
  <si>
    <t>90840016</t>
  </si>
  <si>
    <t>90840017</t>
  </si>
  <si>
    <t>90840018</t>
  </si>
  <si>
    <t>90840019</t>
  </si>
  <si>
    <t>90840020</t>
  </si>
  <si>
    <t>90840021</t>
  </si>
  <si>
    <t>90840022</t>
  </si>
  <si>
    <t>90840002</t>
  </si>
  <si>
    <t>90840004</t>
  </si>
  <si>
    <t>90840006</t>
  </si>
  <si>
    <t>90840008</t>
  </si>
  <si>
    <t>90840010</t>
  </si>
  <si>
    <t>90840012</t>
  </si>
  <si>
    <t>90840013</t>
  </si>
  <si>
    <t>90840014</t>
  </si>
  <si>
    <t>90840000</t>
  </si>
  <si>
    <t>14760844</t>
  </si>
  <si>
    <t>14811160</t>
  </si>
  <si>
    <t>90136004</t>
  </si>
  <si>
    <t>8170011</t>
  </si>
  <si>
    <t>8170012</t>
  </si>
  <si>
    <t>414968</t>
  </si>
  <si>
    <t>90145980</t>
  </si>
  <si>
    <t>487742</t>
  </si>
  <si>
    <t>90701001</t>
  </si>
  <si>
    <t>90701002</t>
  </si>
  <si>
    <t>90701003</t>
  </si>
  <si>
    <t>90143221</t>
  </si>
  <si>
    <t>482153</t>
  </si>
  <si>
    <t>90145362</t>
  </si>
  <si>
    <t>90312001</t>
  </si>
  <si>
    <t>90312002</t>
  </si>
  <si>
    <t>90136001</t>
  </si>
  <si>
    <t>90136005</t>
  </si>
  <si>
    <t>90136035</t>
  </si>
  <si>
    <t>90136025</t>
  </si>
  <si>
    <t>90136002</t>
  </si>
  <si>
    <t>545876</t>
  </si>
  <si>
    <t>90310012</t>
  </si>
  <si>
    <t>90310010</t>
  </si>
  <si>
    <t>90310011</t>
  </si>
  <si>
    <t>90310002</t>
  </si>
  <si>
    <t>90310003</t>
  </si>
  <si>
    <t>90310004</t>
  </si>
  <si>
    <t>90310001</t>
  </si>
  <si>
    <t>90310005</t>
  </si>
  <si>
    <t>90310006</t>
  </si>
  <si>
    <t>90310008</t>
  </si>
  <si>
    <t>90310009</t>
  </si>
  <si>
    <t>90310007</t>
  </si>
  <si>
    <t>458870</t>
  </si>
  <si>
    <t>458869</t>
  </si>
  <si>
    <t>84666730</t>
  </si>
  <si>
    <t>455954</t>
  </si>
  <si>
    <t>90839511</t>
  </si>
  <si>
    <t>90839541</t>
  </si>
  <si>
    <t>90839542</t>
  </si>
  <si>
    <t>90839544</t>
  </si>
  <si>
    <t>90839545</t>
  </si>
  <si>
    <t>90839546</t>
  </si>
  <si>
    <t>90839547</t>
  </si>
  <si>
    <t>90839548</t>
  </si>
  <si>
    <t>90839550</t>
  </si>
  <si>
    <t>90839551</t>
  </si>
  <si>
    <t>90839512</t>
  </si>
  <si>
    <t>90839513</t>
  </si>
  <si>
    <t>90839515</t>
  </si>
  <si>
    <t>90839516</t>
  </si>
  <si>
    <t>90839517</t>
  </si>
  <si>
    <t>90839518</t>
  </si>
  <si>
    <t>90839519</t>
  </si>
  <si>
    <t>90839520</t>
  </si>
  <si>
    <t>90000104</t>
  </si>
  <si>
    <t>84666732</t>
  </si>
  <si>
    <t>90241690</t>
  </si>
  <si>
    <t>90240790</t>
  </si>
  <si>
    <t>90240792</t>
  </si>
  <si>
    <t>90240793</t>
  </si>
  <si>
    <t>90240794</t>
  </si>
  <si>
    <t>90240795</t>
  </si>
  <si>
    <t>90240796</t>
  </si>
  <si>
    <t>90240797</t>
  </si>
  <si>
    <t>90141407</t>
  </si>
  <si>
    <t>90000001</t>
  </si>
  <si>
    <t>66240</t>
  </si>
  <si>
    <t>535150</t>
  </si>
  <si>
    <t>66624</t>
  </si>
  <si>
    <t>508309</t>
  </si>
  <si>
    <t>464740</t>
  </si>
  <si>
    <t>491862</t>
  </si>
  <si>
    <t>491863</t>
  </si>
  <si>
    <t>491864</t>
  </si>
  <si>
    <t>76091</t>
  </si>
  <si>
    <t>469140</t>
  </si>
  <si>
    <t>475042</t>
  </si>
  <si>
    <t>471677</t>
  </si>
  <si>
    <t>95004024</t>
  </si>
  <si>
    <t>אדנים 2028 5.65%</t>
  </si>
  <si>
    <t>7252851</t>
  </si>
  <si>
    <t>אוצר השלטון 2023 6.2%</t>
  </si>
  <si>
    <t>6396329</t>
  </si>
  <si>
    <t>בנק הפועלים פקדון</t>
  </si>
  <si>
    <t>6620405</t>
  </si>
  <si>
    <t>בנק מזרחי 5.51% 5/2023</t>
  </si>
  <si>
    <t>טפחות פקדון 2029 5.75%</t>
  </si>
  <si>
    <t>6682264</t>
  </si>
  <si>
    <t>משכן 2028 5.6%</t>
  </si>
  <si>
    <t>6477574</t>
  </si>
  <si>
    <t>פועלים 2024 5.1%</t>
  </si>
  <si>
    <t>6620264</t>
  </si>
  <si>
    <t>פועלים 26/5/2018 5</t>
  </si>
  <si>
    <t>6626394</t>
  </si>
  <si>
    <t>פועלים פקדון 5.05%</t>
  </si>
  <si>
    <t>6620447</t>
  </si>
  <si>
    <t>פועלים פקדון 5.05% 2027</t>
  </si>
  <si>
    <t>6620512</t>
  </si>
  <si>
    <t>נדלן קרית הלאום</t>
  </si>
  <si>
    <t>השכרה</t>
  </si>
  <si>
    <t>ישראל גלילי 3, ראשון לציון</t>
  </si>
  <si>
    <t>נדלן פאואר סנטר נכסים</t>
  </si>
  <si>
    <t>א.ת. פולג, נתניה</t>
  </si>
  <si>
    <t>נדלן לייף פלאזה</t>
  </si>
  <si>
    <t>החושלים 6, הרצליה פיתוח</t>
  </si>
  <si>
    <t>נדלן מגדל קרדן</t>
  </si>
  <si>
    <t>בגין 154, תל אביב</t>
  </si>
  <si>
    <t>נדלן קניון הזהב ראשלצ</t>
  </si>
  <si>
    <t>קניון</t>
  </si>
  <si>
    <t>סחרוב ,21 ראשון לציון</t>
  </si>
  <si>
    <t>נדלן בית סלקום נתניה</t>
  </si>
  <si>
    <t>הגביש ,10 נתניה</t>
  </si>
  <si>
    <t>נדלן בית ציון</t>
  </si>
  <si>
    <t>רוטשילד ,45 תל אביב</t>
  </si>
  <si>
    <t>נדלן מגדל זיו</t>
  </si>
  <si>
    <t>ראול ולנברג 24, תל אביב</t>
  </si>
  <si>
    <t>נדלן מגדל סהר</t>
  </si>
  <si>
    <t>יהודה הלוי ,48 תל אביב</t>
  </si>
  <si>
    <t>נדלן פי גלילות</t>
  </si>
  <si>
    <t>מתחם פי גלילות, רמת השרון</t>
  </si>
  <si>
    <t>נדלן כפר נטר</t>
  </si>
  <si>
    <t>פארק התעשייה כפר נטר</t>
  </si>
  <si>
    <t>נדלן בית יעד ירושלים</t>
  </si>
  <si>
    <t>עם ועולמו 3, גבעת שאול, ירושלים</t>
  </si>
  <si>
    <t>נדלן מקרקעין להשכרה - בית ריגר פדרמן</t>
  </si>
  <si>
    <t>כנפי נשרים 22, ירושלים</t>
  </si>
  <si>
    <t>נדלן מקרקעין להשכרה - ב.ס.ר. סנטר תא</t>
  </si>
  <si>
    <t>יגאל אלון 94, תל אביב</t>
  </si>
  <si>
    <t>נדלן מקרקעין להשכרה - פלקסטרוניקס</t>
  </si>
  <si>
    <t>רח המתכת, א.ת. רמת גבריאל, מגדל העמק</t>
  </si>
  <si>
    <t>נדלן מקרקעין להשכרה - מגדל צ'מפיון</t>
  </si>
  <si>
    <t>דרך ששת הימים פינת מבצע קדש, בני ברק</t>
  </si>
  <si>
    <t>נדלן מקרקעין להשכרה - מגדלי הסיבים</t>
  </si>
  <si>
    <t>הסיבים 41, פתח תקווה</t>
  </si>
  <si>
    <t>נדלן מקרקעין להשכרה - סופר פארם בת ים</t>
  </si>
  <si>
    <t>שד העצמאות 67, בת ים</t>
  </si>
  <si>
    <t>נדלן מקרקעין להשכרה - הייטק פארק -רעננה</t>
  </si>
  <si>
    <t>זרחין 13, רעננה</t>
  </si>
  <si>
    <t>נדלן מקרקעין להשכרה - הייטק פארק -רעננה מזרח</t>
  </si>
  <si>
    <t>זרחין 22-24, רעננה</t>
  </si>
  <si>
    <t>נדלן מקרקעין להשכרה - נאות התיכון יפו</t>
  </si>
  <si>
    <t>טולוז ,8 תל אביב</t>
  </si>
  <si>
    <t>נדלן פסגות ירושלים</t>
  </si>
  <si>
    <t>מרכז מסחרי, שכונת רוממה, ירושלים</t>
  </si>
  <si>
    <t>נדלן בית קודאק פת-עלות</t>
  </si>
  <si>
    <t>התנופה 7, פתח תקווה</t>
  </si>
  <si>
    <t>נדלן טרמינל פארק אור יהודה</t>
  </si>
  <si>
    <t>אריאל שרון 3, אור יהודה</t>
  </si>
  <si>
    <t>נדלן בית ריגר  פדרמן 2</t>
  </si>
  <si>
    <t>נדלן טרמינל  פארק אור יהודה בניין B</t>
  </si>
  <si>
    <t>נדלן מקרקעין להשכרה - סטריט מול רמת ישי</t>
  </si>
  <si>
    <t>האקליפטוס 3, פינת רח' הצפצפה, א.ת. רמת ישי</t>
  </si>
  <si>
    <t>נדלן ויוה חדרה</t>
  </si>
  <si>
    <t>חדרה</t>
  </si>
  <si>
    <t>נדלן אחד העם 56 ת"א</t>
  </si>
  <si>
    <t>אחד העם 56, תל אביב</t>
  </si>
  <si>
    <t>נדלן אלביט נתניה - עלות</t>
  </si>
  <si>
    <t>המחשב 2, איזור תעשיה ספיר, נתניה</t>
  </si>
  <si>
    <t>נדלן מגדל צפירה</t>
  </si>
  <si>
    <t>פינת הרחובות הצפירה, יד חרוצים ואליאשברג, תל אביב</t>
  </si>
  <si>
    <t>נדלן בית גהה</t>
  </si>
  <si>
    <t>אפעל 15, קריית אריה, פתח תקוה</t>
  </si>
  <si>
    <t>נדלן מגדלי הסיבים פתח תקווה</t>
  </si>
  <si>
    <t>נדלן מגדל עלית -עלות</t>
  </si>
  <si>
    <t>זבוטינסקי 6, רמת גן</t>
  </si>
  <si>
    <t>נדלן מרכז דן</t>
  </si>
  <si>
    <t>זבוטינסקי פינת בן גוריון, בני ברק</t>
  </si>
  <si>
    <t>נדלן קמפוס תל השומר מגרש 33</t>
  </si>
  <si>
    <t>תל השומר</t>
  </si>
  <si>
    <t>נדלן קמפוס תל השומר מגרש 36</t>
  </si>
  <si>
    <t>נדלן נדלן אלביט מודיעין</t>
  </si>
  <si>
    <t>אזור התעסוקה הפארק הטכנולוגי, מודיעין</t>
  </si>
  <si>
    <t>90150200</t>
  </si>
  <si>
    <t>סה"כ תעודות חוב מסחריות</t>
  </si>
  <si>
    <t>סה"כ מוצרים מובנים</t>
  </si>
  <si>
    <t>סה"כ השקעה בחברות מוחזקות</t>
  </si>
  <si>
    <t>סה"כ השקעות אחרות</t>
  </si>
  <si>
    <t>סה"כ יתרות התחייבות להשקעה</t>
  </si>
  <si>
    <t>סה"כ אג"ח קונצרני סחיר</t>
  </si>
  <si>
    <t>סה"כ אג"ח קונצרני לא סחיר</t>
  </si>
  <si>
    <t>Citymark Building*</t>
  </si>
  <si>
    <t xml:space="preserve"> Accelmed Growth Partners </t>
  </si>
  <si>
    <t xml:space="preserve"> ANATOMY 2 </t>
  </si>
  <si>
    <t xml:space="preserve"> ANATOMY I </t>
  </si>
  <si>
    <t xml:space="preserve"> Arkin Bio Ventures II </t>
  </si>
  <si>
    <t xml:space="preserve"> Evergreen V, L.P. </t>
  </si>
  <si>
    <t xml:space="preserve"> F2 Capital Partners 3 LP </t>
  </si>
  <si>
    <t xml:space="preserve"> F2 Select I LP </t>
  </si>
  <si>
    <t xml:space="preserve"> Fimi Israel Opportunity 6 </t>
  </si>
  <si>
    <t xml:space="preserve"> Fimi Israel Opportunity II </t>
  </si>
  <si>
    <t xml:space="preserve"> Fimi Israel Opportunity IV </t>
  </si>
  <si>
    <t xml:space="preserve"> FIMI Israel Opportunity VII </t>
  </si>
  <si>
    <t xml:space="preserve"> Fortissimo Capital Fund I </t>
  </si>
  <si>
    <t xml:space="preserve"> Fortissimo Capital Fund II </t>
  </si>
  <si>
    <t xml:space="preserve"> Fortissimo Capital Fund III </t>
  </si>
  <si>
    <t xml:space="preserve"> Fortissimo Capital Fund V </t>
  </si>
  <si>
    <t xml:space="preserve"> Fortissimo Partners VI </t>
  </si>
  <si>
    <t xml:space="preserve"> GESM Via Maris Limited Partnership </t>
  </si>
  <si>
    <t xml:space="preserve"> Greenfield Cobra Investments L.P </t>
  </si>
  <si>
    <t xml:space="preserve"> Greenfield Partners II, L.P </t>
  </si>
  <si>
    <t xml:space="preserve"> Greenfield Partners Panorays LP </t>
  </si>
  <si>
    <t xml:space="preserve"> Israel Cleantech Ventures II </t>
  </si>
  <si>
    <t xml:space="preserve"> JTLV III </t>
  </si>
  <si>
    <t xml:space="preserve"> Kedma Capital Partners III </t>
  </si>
  <si>
    <t xml:space="preserve"> M.A Movilim Renewable Energies, Limited Partnership </t>
  </si>
  <si>
    <t xml:space="preserve"> Noy 2 Infrastructure And Energy Investments L.P </t>
  </si>
  <si>
    <t xml:space="preserve"> Noy 4 Infrastructure and energy investments l.p </t>
  </si>
  <si>
    <t xml:space="preserve"> Noy Negev Energy L.P </t>
  </si>
  <si>
    <t xml:space="preserve"> Orbimed Israel Partners II </t>
  </si>
  <si>
    <t xml:space="preserve"> Ram Coastal Energy Limited Partnership </t>
  </si>
  <si>
    <t xml:space="preserve"> Reality Real Estate Investment Fund 4 </t>
  </si>
  <si>
    <t xml:space="preserve"> Reality Real Estate Investment Fund III </t>
  </si>
  <si>
    <t xml:space="preserve"> S.H. SKY 3 L.P </t>
  </si>
  <si>
    <t xml:space="preserve"> S.H. SKY 4 L.P </t>
  </si>
  <si>
    <t xml:space="preserve"> S.H. SKY II L.P.s </t>
  </si>
  <si>
    <t xml:space="preserve"> Stage One IV Annex Fund L.P </t>
  </si>
  <si>
    <t xml:space="preserve"> Stage One S.P.V R.S </t>
  </si>
  <si>
    <t xml:space="preserve"> Stage One Venture Capital Fund IV L.P </t>
  </si>
  <si>
    <t xml:space="preserve"> StageOne S.P.V D.R </t>
  </si>
  <si>
    <t xml:space="preserve"> Tene Growth Capital III </t>
  </si>
  <si>
    <t xml:space="preserve"> Tene Growth Capital IV </t>
  </si>
  <si>
    <t xml:space="preserve"> Tene Investment In Qnergy </t>
  </si>
  <si>
    <t xml:space="preserve"> U.M Accelmed Medical Partners L.P </t>
  </si>
  <si>
    <t xml:space="preserve"> Vintage Investment Partners Fund of Funds V (Israel), L.P </t>
  </si>
  <si>
    <t xml:space="preserve"> Vintage Migdal Co-Investment II </t>
  </si>
  <si>
    <t xml:space="preserve"> Viola Growth II, L.P </t>
  </si>
  <si>
    <t xml:space="preserve"> Yesodot C Senior Co-Investment </t>
  </si>
  <si>
    <t xml:space="preserve"> Yesodot Gimmel </t>
  </si>
  <si>
    <t xml:space="preserve"> Accelmed Partners II, L.P </t>
  </si>
  <si>
    <t xml:space="preserve"> Advent International GPE IX-B </t>
  </si>
  <si>
    <t xml:space="preserve"> Advent International GPE X-B L.P </t>
  </si>
  <si>
    <t xml:space="preserve"> AIOF II Woolly Co-Invest Parallel Fund L.P </t>
  </si>
  <si>
    <t xml:space="preserve"> Ambition HOLDINGS OFFSHORE LP </t>
  </si>
  <si>
    <t xml:space="preserve"> AP IX Connect Holdings L.P </t>
  </si>
  <si>
    <t xml:space="preserve"> Apollo Investment Fund IX </t>
  </si>
  <si>
    <t xml:space="preserve"> Apollo Natural Resources Partners II LP </t>
  </si>
  <si>
    <t xml:space="preserve"> Arclight Energy Partners Fund VII L.P </t>
  </si>
  <si>
    <t xml:space="preserve"> ArcLight Fund VII AIV L.P </t>
  </si>
  <si>
    <t xml:space="preserve"> Ares Capital Europe IV </t>
  </si>
  <si>
    <t xml:space="preserve"> Ares Capital Europe V </t>
  </si>
  <si>
    <t xml:space="preserve"> ARES EUROPEAN CREDIT INVESTMENTS VIII (M) L.P. </t>
  </si>
  <si>
    <t xml:space="preserve"> Ares Private Credit Solutions </t>
  </si>
  <si>
    <t xml:space="preserve"> Ares Private Credit Solutions II </t>
  </si>
  <si>
    <t xml:space="preserve"> Ares Special Situations Fund IV </t>
  </si>
  <si>
    <t xml:space="preserve"> Arkin Bio Capital L.P </t>
  </si>
  <si>
    <t xml:space="preserve"> Astorg MidCap </t>
  </si>
  <si>
    <t xml:space="preserve"> Astorg VII </t>
  </si>
  <si>
    <t xml:space="preserve"> Astorg VIII </t>
  </si>
  <si>
    <t xml:space="preserve"> Audax Direct Lending Solutions </t>
  </si>
  <si>
    <t xml:space="preserve"> Audax Direct Lending Solutions Fund II B-1 </t>
  </si>
  <si>
    <t xml:space="preserve"> AUDAX DLS CO-INVESTMENT FUND 3 L.P. </t>
  </si>
  <si>
    <t xml:space="preserve"> BCP V Brand Co-Invest LP </t>
  </si>
  <si>
    <t xml:space="preserve"> BCP V DEXKO CO-INVEST LP </t>
  </si>
  <si>
    <t xml:space="preserve"> Bessemer Venture Partners XII Institutional L.P </t>
  </si>
  <si>
    <t xml:space="preserve"> Blackstone Real Estate Partners IX </t>
  </si>
  <si>
    <t xml:space="preserve"> Blackstone Real Estate Partners VIII </t>
  </si>
  <si>
    <t xml:space="preserve"> Bluebay Senior Loan Fund I </t>
  </si>
  <si>
    <t xml:space="preserve"> Brookfield Capital Partners Fund VI </t>
  </si>
  <si>
    <t xml:space="preserve"> Brookfield Capital Partners IV </t>
  </si>
  <si>
    <t xml:space="preserve"> Brookfield Capital Partners V </t>
  </si>
  <si>
    <t xml:space="preserve"> Brookfield HSO Co-Invest L.P </t>
  </si>
  <si>
    <t xml:space="preserve"> Brookfield Strategic Real Estate Partners II </t>
  </si>
  <si>
    <t xml:space="preserve"> Brookfield Strategic Real Estate Partners III </t>
  </si>
  <si>
    <t xml:space="preserve"> BSREP III Forest City Co-Invest </t>
  </si>
  <si>
    <t xml:space="preserve"> BVP Forge Institutional L.P </t>
  </si>
  <si>
    <t xml:space="preserve"> Cheyne Real Estate Credit Holdings VII </t>
  </si>
  <si>
    <t xml:space="preserve"> Clarios Co-Investment </t>
  </si>
  <si>
    <t xml:space="preserve"> Clayton Dubilier and Rice XI L.P </t>
  </si>
  <si>
    <t xml:space="preserve"> Copenhagen infrastructure Energy Transition Fund I </t>
  </si>
  <si>
    <t xml:space="preserve"> Copenhagen Infrastructure III </t>
  </si>
  <si>
    <t xml:space="preserve"> Copenhagen Infrastructure Partners IV </t>
  </si>
  <si>
    <t xml:space="preserve"> Core Infrastructure India Fund PTE. Ltd </t>
  </si>
  <si>
    <t xml:space="preserve"> Court Square Capital Partners IV </t>
  </si>
  <si>
    <t xml:space="preserve"> Crescent Direct Lending II </t>
  </si>
  <si>
    <t xml:space="preserve"> Crescent Direct Lending III </t>
  </si>
  <si>
    <t xml:space="preserve"> Crescent Mezzanine VII </t>
  </si>
  <si>
    <t xml:space="preserve"> CVC Capital partners VIII </t>
  </si>
  <si>
    <t xml:space="preserve"> DIRECT LENDING FUND IV (EUR) SLP </t>
  </si>
  <si>
    <t xml:space="preserve"> EC 1 ADLS co-inv </t>
  </si>
  <si>
    <t xml:space="preserve"> EC 2 ADLS co-inv </t>
  </si>
  <si>
    <t xml:space="preserve"> EC 3 ADLS co-inv </t>
  </si>
  <si>
    <t xml:space="preserve"> EC 4 ADLS co-inv </t>
  </si>
  <si>
    <t xml:space="preserve"> EC 5 ADLS co-inv </t>
  </si>
  <si>
    <t xml:space="preserve"> EC 6 ADLS co-inv </t>
  </si>
  <si>
    <t xml:space="preserve"> EIP Renewables invest SCS </t>
  </si>
  <si>
    <t xml:space="preserve"> ELECTRA AMERICA PRINCIPAL HOSPITALITY LP </t>
  </si>
  <si>
    <t xml:space="preserve"> Francisco Partners VI </t>
  </si>
  <si>
    <t xml:space="preserve"> Francisco Partners VII </t>
  </si>
  <si>
    <t xml:space="preserve"> Gavea Investment Fund III </t>
  </si>
  <si>
    <t xml:space="preserve"> Gavea Investment Fund IV </t>
  </si>
  <si>
    <t xml:space="preserve"> GIP Capital Solutions II Luxemburg Co-Investment Fund SCSP, L.P. </t>
  </si>
  <si>
    <t xml:space="preserve"> GIP Capital Solutions II SCSp, L.P </t>
  </si>
  <si>
    <t xml:space="preserve"> GIP CAPS II Panther Co-Investment L.P </t>
  </si>
  <si>
    <t xml:space="preserve"> GIP CAPS II REX Co-Investment Fund L.P </t>
  </si>
  <si>
    <t xml:space="preserve"> GIP IV Gutenberg Co Invest SCsp </t>
  </si>
  <si>
    <t xml:space="preserve"> GIP IV Seaway Energy </t>
  </si>
  <si>
    <t xml:space="preserve"> GIP Spectrum Fund (Parallel), L.P </t>
  </si>
  <si>
    <t xml:space="preserve"> GIP Spectrum Mayberry Fund </t>
  </si>
  <si>
    <t xml:space="preserve"> GIP Spectrum Saavi Fund </t>
  </si>
  <si>
    <t xml:space="preserve"> Girasol Investments S.A </t>
  </si>
  <si>
    <t xml:space="preserve"> Global Infrastructure Partners IV </t>
  </si>
  <si>
    <t xml:space="preserve"> GrafTech Co-Investment </t>
  </si>
  <si>
    <t xml:space="preserve"> Group 11 Fund IV </t>
  </si>
  <si>
    <t xml:space="preserve"> Horsley Bridge XII Ventures </t>
  </si>
  <si>
    <t xml:space="preserve"> ICG Longbow V </t>
  </si>
  <si>
    <t xml:space="preserve"> ICG Real Estate Debt VI </t>
  </si>
  <si>
    <t xml:space="preserve"> ICG Senior Debt Partners Fund 5-A (EUR) SCSp </t>
  </si>
  <si>
    <t xml:space="preserve"> ICG Senior Debt Partners III </t>
  </si>
  <si>
    <t xml:space="preserve"> ICG Senior Debt Partners IV </t>
  </si>
  <si>
    <t xml:space="preserve"> Infrared Infrastructure Fund V </t>
  </si>
  <si>
    <t xml:space="preserve"> Insight Partners XI, L.P </t>
  </si>
  <si>
    <t xml:space="preserve"> Insight Partners XII, LP </t>
  </si>
  <si>
    <t xml:space="preserve"> ISQ Global infrastructure Fund III, LP </t>
  </si>
  <si>
    <t xml:space="preserve"> ISQ Kio Co-Invest Fund L.P </t>
  </si>
  <si>
    <t xml:space="preserve"> ISRAEL SECONDARY FUND III L.P </t>
  </si>
  <si>
    <t xml:space="preserve"> Kartesia Credit Opportunities IV </t>
  </si>
  <si>
    <t xml:space="preserve"> Kartesia Credit Opportunities V </t>
  </si>
  <si>
    <t xml:space="preserve"> Kartesia Credit Opportunities VI SCS </t>
  </si>
  <si>
    <t xml:space="preserve"> Kartesia Senior Opportunities I </t>
  </si>
  <si>
    <t xml:space="preserve"> Kartesia Senior Opportunities II SCS SICAV-RAIF </t>
  </si>
  <si>
    <t xml:space="preserve"> KASS Unlevered II S,a.r.l </t>
  </si>
  <si>
    <t xml:space="preserve"> KASS Unlevered S.a r.l </t>
  </si>
  <si>
    <t xml:space="preserve"> KASS Unlevered S.a r.l. - Compartment E </t>
  </si>
  <si>
    <t xml:space="preserve"> KKR CAVALRY CO-INVEST </t>
  </si>
  <si>
    <t xml:space="preserve"> Klirmark Opportunity II </t>
  </si>
  <si>
    <t xml:space="preserve"> Klirmark Opportunity III </t>
  </si>
  <si>
    <t xml:space="preserve"> LS Power Fund IV </t>
  </si>
  <si>
    <t xml:space="preserve"> Meridiam Infrastructure Europe III </t>
  </si>
  <si>
    <t xml:space="preserve"> MICL SONNEDIX SOLAR CIV L.P. </t>
  </si>
  <si>
    <t xml:space="preserve"> MIE III Co-Investment Fund II S.L.P </t>
  </si>
  <si>
    <t xml:space="preserve"> Migdal Tikehau Direct Lending </t>
  </si>
  <si>
    <t xml:space="preserve"> Migdal-HarbourVest 2016 Fund L.P </t>
  </si>
  <si>
    <t xml:space="preserve"> Migdal-HarbourVest 2016 Fund L.P. (Tranche B) </t>
  </si>
  <si>
    <t xml:space="preserve"> Monarch Capital Partners V </t>
  </si>
  <si>
    <t xml:space="preserve"> Monarch Opportunistic Real Estate Fund </t>
  </si>
  <si>
    <t xml:space="preserve"> Nirvana Holdings I LP </t>
  </si>
  <si>
    <t xml:space="preserve"> Pantheon Global Co-Investment Opportunities Fund V </t>
  </si>
  <si>
    <t xml:space="preserve"> Pantheon Global Co-Investment Opportunities IV </t>
  </si>
  <si>
    <t xml:space="preserve"> Pantheon Global Secondary Fund VI </t>
  </si>
  <si>
    <t xml:space="preserve"> Patria Private Equity Fund VI, L.P </t>
  </si>
  <si>
    <t xml:space="preserve"> Permira Credit Solutions III </t>
  </si>
  <si>
    <t xml:space="preserve"> Permira Credit Solutions IV </t>
  </si>
  <si>
    <t xml:space="preserve"> Permira VII </t>
  </si>
  <si>
    <t xml:space="preserve"> Permira VIII - 2 SCSp </t>
  </si>
  <si>
    <t xml:space="preserve"> PORCUPINE HOLDINGS (OFFSHORE) LP </t>
  </si>
  <si>
    <t xml:space="preserve"> Proxima Co-Invest L.P </t>
  </si>
  <si>
    <t xml:space="preserve"> Qumra MS LP Minute Media </t>
  </si>
  <si>
    <t xml:space="preserve"> QUMRA OPPORTUNITY FUND I </t>
  </si>
  <si>
    <t xml:space="preserve"> Rhone Partners V </t>
  </si>
  <si>
    <t xml:space="preserve"> Senior Loan Fund II (EUR) SLP </t>
  </si>
  <si>
    <t xml:space="preserve"> Silverfleet Capital Partners II L.P </t>
  </si>
  <si>
    <t xml:space="preserve"> Strategic Investors Fund IX </t>
  </si>
  <si>
    <t xml:space="preserve"> Strategic Investors Fund VIII </t>
  </si>
  <si>
    <t xml:space="preserve"> Strategic Investors Fund X Cayman LP </t>
  </si>
  <si>
    <t xml:space="preserve"> Thoma Bravo Fund XII </t>
  </si>
  <si>
    <t xml:space="preserve"> Thoma Bravo Fund XIII </t>
  </si>
  <si>
    <t xml:space="preserve"> Thoma Bravo Fund XIV L.P. </t>
  </si>
  <si>
    <t xml:space="preserve"> Tikehau Direct Lending IV </t>
  </si>
  <si>
    <t xml:space="preserve"> Tikehau Direct Lending V </t>
  </si>
  <si>
    <t xml:space="preserve"> TPG Asia VII, L.P </t>
  </si>
  <si>
    <t xml:space="preserve"> Trilantic Capital Partners V (Europe) L.P </t>
  </si>
  <si>
    <t xml:space="preserve"> Trilantic Europe VI SCSp </t>
  </si>
  <si>
    <t xml:space="preserve"> Victoria South American Partners II, LP </t>
  </si>
  <si>
    <t xml:space="preserve"> Vintage Co-Invest III </t>
  </si>
  <si>
    <t xml:space="preserve"> Vintage Fund of Funds VI (Access, LP) </t>
  </si>
  <si>
    <t xml:space="preserve"> Vintage Fund of Funds VII (Access) LP </t>
  </si>
  <si>
    <t xml:space="preserve"> Vintage Funds of Funds IV Migdal </t>
  </si>
  <si>
    <t xml:space="preserve"> Vintage Investment Partners Fund of Funds V (Access), L.P </t>
  </si>
  <si>
    <t xml:space="preserve"> Vintage Migdal Co-investment I, L.P </t>
  </si>
  <si>
    <t xml:space="preserve"> Walton Street Real Estate Debt Fund II </t>
  </si>
  <si>
    <t xml:space="preserve"> Warburg Pincus China-Southeast Asia II, L.P </t>
  </si>
  <si>
    <t xml:space="preserve"> Waterton Residential Property Venture XIII </t>
  </si>
  <si>
    <t xml:space="preserve"> Waterton Residential Property Venture XIII Edge Co-Invest L.P </t>
  </si>
  <si>
    <t xml:space="preserve"> WHITEHORSE LIQUIDITY PARTNERS GPSOF </t>
  </si>
  <si>
    <t xml:space="preserve"> Whitehorse Liquidity Partners IV </t>
  </si>
  <si>
    <t xml:space="preserve"> Whitehorse Liquidity Partners V </t>
  </si>
  <si>
    <t xml:space="preserve"> Zeev Opportunity Fund I </t>
  </si>
  <si>
    <t>הלוואות לעמיתים – בריבית פריים</t>
  </si>
  <si>
    <t>הלוואות לעמיתים – צמודות מדד</t>
  </si>
  <si>
    <t>גורם 171</t>
  </si>
  <si>
    <t>גורם 155</t>
  </si>
  <si>
    <t>גורם 43</t>
  </si>
  <si>
    <t>גורם 187</t>
  </si>
  <si>
    <t>גורם 183</t>
  </si>
  <si>
    <t>גורם 37</t>
  </si>
  <si>
    <t>גורם 158</t>
  </si>
  <si>
    <t>גורם 105</t>
  </si>
  <si>
    <t>גורם 172</t>
  </si>
  <si>
    <t>גורם 188</t>
  </si>
  <si>
    <t>גורם 104</t>
  </si>
  <si>
    <t>גורם 167</t>
  </si>
  <si>
    <t>גורם 168</t>
  </si>
  <si>
    <t>גורם 184</t>
  </si>
  <si>
    <t>גורם 176</t>
  </si>
  <si>
    <t>גורם 148</t>
  </si>
  <si>
    <t>גורם 181</t>
  </si>
  <si>
    <t>גורם 125</t>
  </si>
  <si>
    <t>גורם 173</t>
  </si>
  <si>
    <t>גורם 112</t>
  </si>
  <si>
    <t>גורם 153</t>
  </si>
  <si>
    <t>גורם 142</t>
  </si>
  <si>
    <t>גורם 128</t>
  </si>
  <si>
    <t>גורם 177</t>
  </si>
  <si>
    <t>גורם 161</t>
  </si>
  <si>
    <t>מובטחות משכנתא - גורם 01</t>
  </si>
  <si>
    <t>בבטחונות אחרים - גורם 80</t>
  </si>
  <si>
    <t>בבטחונות אחרים - גורם 7</t>
  </si>
  <si>
    <t>בבטחונות אחרים - גורם 37</t>
  </si>
  <si>
    <t>בבטחונות אחרים - גורם 29</t>
  </si>
  <si>
    <t>בבטחונות אחרים - גורם 111</t>
  </si>
  <si>
    <t>בבטחונות אחרים- גורם 162</t>
  </si>
  <si>
    <t>בבטחונות אחרים - גורם 144</t>
  </si>
  <si>
    <t>בבטחונות אחרים - גורם 69</t>
  </si>
  <si>
    <t>בבטחונות אחרים - גורם 63</t>
  </si>
  <si>
    <t>בבטחונות אחרים - גורם 33</t>
  </si>
  <si>
    <t>בבטחונות אחרים - גורם 26</t>
  </si>
  <si>
    <t>בבטחונות אחרים - גורם 62</t>
  </si>
  <si>
    <t>בבטחונות אחרים - גורם 156</t>
  </si>
  <si>
    <t>בבטחונות אחרים - גורם 64</t>
  </si>
  <si>
    <t>בבטחונות אחרים - גורם 35</t>
  </si>
  <si>
    <t>בבטחונות אחרים - גורם 185</t>
  </si>
  <si>
    <t>בבטחונות אחרים - גורם 147</t>
  </si>
  <si>
    <t>בבטחונות אחרים - גורם 152</t>
  </si>
  <si>
    <t>בבטחונות אחרים - גורם 158</t>
  </si>
  <si>
    <t>בבטחונות אחרים - גורם 159</t>
  </si>
  <si>
    <t>בבטחונות אחרים - גורם 105</t>
  </si>
  <si>
    <t>בבטחונות אחרים - גורם 40</t>
  </si>
  <si>
    <t>בבטחונות אחרים - גורם 180</t>
  </si>
  <si>
    <t>בבטחונות אחרים - גורם 76</t>
  </si>
  <si>
    <t>בבטחונות אחרים - גורם 30</t>
  </si>
  <si>
    <t>בבטחונות אחרים - גורם 47</t>
  </si>
  <si>
    <t>בבטחונות אחרים - גורם 172</t>
  </si>
  <si>
    <t>בבטחונות אחרים - גורם 81</t>
  </si>
  <si>
    <t>בבטחונות אחרים - גורם 103</t>
  </si>
  <si>
    <t>בבטחונות אחרים - גורם 90</t>
  </si>
  <si>
    <t>בבטחונות אחרים - גורם 104</t>
  </si>
  <si>
    <t>בבטחונות אחרים - גורם 96</t>
  </si>
  <si>
    <t>בבטחונות אחרים - גורם 41</t>
  </si>
  <si>
    <t>בבטחונות אחרים - גורם 155</t>
  </si>
  <si>
    <t>בבטחונות אחרים - גורם 129</t>
  </si>
  <si>
    <t>בבטחונות אחרים - גורם 154</t>
  </si>
  <si>
    <t>בבטחונות אחרים - גורם 89</t>
  </si>
  <si>
    <t>בבטחונות אחרים - גורם 61</t>
  </si>
  <si>
    <t>בבטחונות אחרים - גורם 43</t>
  </si>
  <si>
    <t>בבטחונות אחרים - גורם 167</t>
  </si>
  <si>
    <t>בבטחונות אחרים - גורם 130</t>
  </si>
  <si>
    <t>בבטחונות אחרים - גורם 78</t>
  </si>
  <si>
    <t>בבטחונות אחרים - גורם 77</t>
  </si>
  <si>
    <t>בבטחונות אחרים - גורם 70</t>
  </si>
  <si>
    <t>בבטחונות אחרים - גורם 17</t>
  </si>
  <si>
    <t>בבטחונות אחרים - גורם 115*</t>
  </si>
  <si>
    <t>בבטחונות אחרים - גורם 132</t>
  </si>
  <si>
    <t>בבטחונות אחרים - גורם 131</t>
  </si>
  <si>
    <t>בבטחונות אחרים - גורם 102</t>
  </si>
  <si>
    <t>בבטחונות אחרים - גורם 84</t>
  </si>
  <si>
    <t>בבטחונות אחרים - גורם 117</t>
  </si>
  <si>
    <t>בבטחונות אחרים - גורם 133</t>
  </si>
  <si>
    <t>בבטחונות אחרים - גורם 141</t>
  </si>
  <si>
    <t>בבטחונות אחרים - גורם 97</t>
  </si>
  <si>
    <t>בבטחונות אחרים - גורם 110</t>
  </si>
  <si>
    <t>בבטחונות אחרים - גורם 178</t>
  </si>
  <si>
    <t>בבטחונות אחרים - גורם 148</t>
  </si>
  <si>
    <t>בבטחונות אחרים - גורם 182</t>
  </si>
  <si>
    <t>בבטחונות אחרים - גורם 186</t>
  </si>
  <si>
    <t>בבטחונות אחרים - גורם 181</t>
  </si>
  <si>
    <t>בבטחונות אחרים - גורם 100</t>
  </si>
  <si>
    <t>בבטחונות אחרים - גורם 143</t>
  </si>
  <si>
    <t>בבטחונות אחרים - גורם 125</t>
  </si>
  <si>
    <t>בבטחונות אחרים - גורם 138</t>
  </si>
  <si>
    <t>בבטחונות אחרים - גורם 112</t>
  </si>
  <si>
    <t>בבטחונות אחרים - גורם 107</t>
  </si>
  <si>
    <t>בבטחונות אחרים - גורם 153</t>
  </si>
  <si>
    <t>בבטחונות אחרים - גורם 142</t>
  </si>
  <si>
    <t>בבטחונות אחרים - גורם 127</t>
  </si>
  <si>
    <t>בבטחונות אחרים - גורם 101</t>
  </si>
  <si>
    <t>בבטחונות אחרים - גורם 135</t>
  </si>
  <si>
    <t>בבטחונות אחרים - גורם 139</t>
  </si>
  <si>
    <t>בבטחונות אחרים - גורם 120</t>
  </si>
  <si>
    <t>בבטחונות אחרים - גורם 177</t>
  </si>
  <si>
    <t>בבטחונות אחרים - גורם 161</t>
  </si>
  <si>
    <t>בבטחונות אחרים - גורם 160</t>
  </si>
  <si>
    <t>בבטחונות אחרים - גורם 146</t>
  </si>
  <si>
    <t>בבטחונות אחרים - גורם 157</t>
  </si>
  <si>
    <t>בבטחונות אחרים - גורם 07</t>
  </si>
  <si>
    <t>בבטחונות אחרים - גורם 187</t>
  </si>
  <si>
    <t>בבטחונות אחרים - גורם 183</t>
  </si>
  <si>
    <t>בבטחונות אחרים - גורם 173</t>
  </si>
  <si>
    <t>בבטחונות אחרים - גורם 134</t>
  </si>
  <si>
    <t>ני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</si>
</sst>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  <numFmt numFmtId="167" formatCode="#,##0.00%"/>
    <numFmt numFmtId="168" formatCode="0.0000"/>
    <numFmt numFmtId="169" formatCode="_-* #,##0.00\ _D_M_-;\-* #,##0.00\ _D_M_-;_-* &quot;-&quot;??\ _D_M_-;_-@_-"/>
  </numFmts>
  <fonts count="6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10"/>
      <name val="Arial"/>
      <family val="2"/>
    </font>
    <font>
      <b/>
      <sz val="11"/>
      <color rgb="FF000000"/>
      <name val="Arial"/>
      <family val="2"/>
      <charset val="177"/>
    </font>
    <font>
      <sz val="11"/>
      <color rgb="FF000000"/>
      <name val="Arial"/>
      <family val="2"/>
      <charset val="177"/>
    </font>
    <font>
      <b/>
      <sz val="14"/>
      <name val="arial"/>
      <family val="2"/>
      <charset val="177"/>
    </font>
    <font>
      <b/>
      <sz val="12"/>
      <name val="David"/>
      <family val="2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scheme val="minor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theme="1"/>
      <name val="Times New Roman"/>
      <family val="2"/>
      <charset val="177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</fills>
  <borders count="4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thin">
        <color rgb="FF95B3D7"/>
      </bottom>
      <diagonal/>
    </border>
    <border>
      <left style="hair">
        <color auto="1"/>
      </left>
      <right/>
      <top/>
      <bottom style="thin">
        <color rgb="FF95B3D7"/>
      </bottom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</borders>
  <cellStyleXfs count="418">
    <xf numFmtId="0" fontId="0" fillId="0" borderId="0"/>
    <xf numFmtId="164" fontId="25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0" fillId="0" borderId="0"/>
    <xf numFmtId="0" fontId="25" fillId="0" borderId="0"/>
    <xf numFmtId="0" fontId="5" fillId="0" borderId="0"/>
    <xf numFmtId="9" fontId="25" fillId="0" borderId="0" applyFont="0" applyFill="0" applyBorder="0" applyAlignment="0" applyProtection="0"/>
    <xf numFmtId="166" fontId="16" fillId="0" borderId="0" applyFill="0" applyBorder="0" applyProtection="0">
      <alignment horizontal="right"/>
    </xf>
    <xf numFmtId="166" fontId="17" fillId="0" borderId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9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16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3" fillId="0" borderId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18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2" borderId="0" applyNumberFormat="0" applyBorder="0" applyAlignment="0" applyProtection="0"/>
    <xf numFmtId="0" fontId="46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9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6" fillId="41" borderId="0" applyNumberFormat="0" applyBorder="0" applyAlignment="0" applyProtection="0"/>
    <xf numFmtId="0" fontId="46" fillId="33" borderId="0" applyNumberFormat="0" applyBorder="0" applyAlignment="0" applyProtection="0"/>
    <xf numFmtId="0" fontId="45" fillId="42" borderId="0" applyNumberFormat="0" applyBorder="0" applyAlignment="0" applyProtection="0"/>
    <xf numFmtId="0" fontId="47" fillId="33" borderId="0" applyNumberFormat="0" applyBorder="0" applyAlignment="0" applyProtection="0"/>
    <xf numFmtId="0" fontId="48" fillId="43" borderId="30" applyNumberFormat="0" applyAlignment="0" applyProtection="0"/>
    <xf numFmtId="0" fontId="49" fillId="34" borderId="31" applyNumberFormat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47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3" applyNumberFormat="0" applyFill="0" applyAlignment="0" applyProtection="0"/>
    <xf numFmtId="0" fontId="55" fillId="0" borderId="34" applyNumberFormat="0" applyFill="0" applyAlignment="0" applyProtection="0"/>
    <xf numFmtId="0" fontId="55" fillId="0" borderId="0" applyNumberFormat="0" applyFill="0" applyBorder="0" applyAlignment="0" applyProtection="0"/>
    <xf numFmtId="0" fontId="56" fillId="42" borderId="30" applyNumberFormat="0" applyAlignment="0" applyProtection="0"/>
    <xf numFmtId="0" fontId="57" fillId="0" borderId="35" applyNumberFormat="0" applyFill="0" applyAlignment="0" applyProtection="0"/>
    <xf numFmtId="0" fontId="58" fillId="42" borderId="0" applyNumberFormat="0" applyBorder="0" applyAlignment="0" applyProtection="0"/>
    <xf numFmtId="0" fontId="5" fillId="0" borderId="0"/>
    <xf numFmtId="0" fontId="5" fillId="0" borderId="0"/>
    <xf numFmtId="0" fontId="1" fillId="0" borderId="0"/>
    <xf numFmtId="0" fontId="5" fillId="41" borderId="36" applyNumberFormat="0" applyFont="0" applyAlignment="0" applyProtection="0"/>
    <xf numFmtId="0" fontId="59" fillId="43" borderId="37" applyNumberFormat="0" applyAlignment="0" applyProtection="0"/>
    <xf numFmtId="9" fontId="1" fillId="0" borderId="0" applyFont="0" applyFill="0" applyBorder="0" applyAlignment="0" applyProtection="0"/>
    <xf numFmtId="4" fontId="35" fillId="48" borderId="38" applyNumberFormat="0" applyProtection="0">
      <alignment vertical="center"/>
    </xf>
    <xf numFmtId="4" fontId="60" fillId="48" borderId="38" applyNumberFormat="0" applyProtection="0">
      <alignment vertical="center"/>
    </xf>
    <xf numFmtId="4" fontId="35" fillId="48" borderId="38" applyNumberFormat="0" applyProtection="0">
      <alignment horizontal="left" vertical="center" indent="1"/>
    </xf>
    <xf numFmtId="0" fontId="35" fillId="48" borderId="38" applyNumberFormat="0" applyProtection="0">
      <alignment horizontal="left" vertical="top" indent="1"/>
    </xf>
    <xf numFmtId="4" fontId="35" fillId="17" borderId="0" applyNumberFormat="0" applyProtection="0">
      <alignment horizontal="left" vertical="center" indent="1"/>
    </xf>
    <xf numFmtId="4" fontId="36" fillId="22" borderId="38" applyNumberFormat="0" applyProtection="0">
      <alignment horizontal="right" vertical="center"/>
    </xf>
    <xf numFmtId="4" fontId="36" fillId="18" borderId="38" applyNumberFormat="0" applyProtection="0">
      <alignment horizontal="right" vertical="center"/>
    </xf>
    <xf numFmtId="4" fontId="36" fillId="49" borderId="38" applyNumberFormat="0" applyProtection="0">
      <alignment horizontal="right" vertical="center"/>
    </xf>
    <xf numFmtId="4" fontId="36" fillId="50" borderId="38" applyNumberFormat="0" applyProtection="0">
      <alignment horizontal="right" vertical="center"/>
    </xf>
    <xf numFmtId="4" fontId="36" fillId="51" borderId="38" applyNumberFormat="0" applyProtection="0">
      <alignment horizontal="right" vertical="center"/>
    </xf>
    <xf numFmtId="4" fontId="36" fillId="52" borderId="38" applyNumberFormat="0" applyProtection="0">
      <alignment horizontal="right" vertical="center"/>
    </xf>
    <xf numFmtId="4" fontId="36" fillId="24" borderId="38" applyNumberFormat="0" applyProtection="0">
      <alignment horizontal="right" vertical="center"/>
    </xf>
    <xf numFmtId="4" fontId="36" fillId="53" borderId="38" applyNumberFormat="0" applyProtection="0">
      <alignment horizontal="right" vertical="center"/>
    </xf>
    <xf numFmtId="4" fontId="36" fillId="54" borderId="38" applyNumberFormat="0" applyProtection="0">
      <alignment horizontal="right" vertical="center"/>
    </xf>
    <xf numFmtId="4" fontId="35" fillId="55" borderId="39" applyNumberFormat="0" applyProtection="0">
      <alignment horizontal="left" vertical="center" indent="1"/>
    </xf>
    <xf numFmtId="4" fontId="36" fillId="56" borderId="0" applyNumberFormat="0" applyProtection="0">
      <alignment horizontal="left" vertical="center" indent="1"/>
    </xf>
    <xf numFmtId="4" fontId="61" fillId="23" borderId="0" applyNumberFormat="0" applyProtection="0">
      <alignment horizontal="left" vertical="center" indent="1"/>
    </xf>
    <xf numFmtId="4" fontId="36" fillId="17" borderId="38" applyNumberFormat="0" applyProtection="0">
      <alignment horizontal="right" vertical="center"/>
    </xf>
    <xf numFmtId="4" fontId="36" fillId="56" borderId="0" applyNumberFormat="0" applyProtection="0">
      <alignment horizontal="left" vertical="center" indent="1"/>
    </xf>
    <xf numFmtId="4" fontId="36" fillId="17" borderId="0" applyNumberFormat="0" applyProtection="0">
      <alignment horizontal="left" vertical="center" indent="1"/>
    </xf>
    <xf numFmtId="0" fontId="5" fillId="23" borderId="38" applyNumberFormat="0" applyProtection="0">
      <alignment horizontal="left" vertical="center" indent="1"/>
    </xf>
    <xf numFmtId="0" fontId="5" fillId="23" borderId="38" applyNumberFormat="0" applyProtection="0">
      <alignment horizontal="left" vertical="top" indent="1"/>
    </xf>
    <xf numFmtId="0" fontId="5" fillId="17" borderId="38" applyNumberFormat="0" applyProtection="0">
      <alignment horizontal="left" vertical="center" indent="1"/>
    </xf>
    <xf numFmtId="0" fontId="5" fillId="17" borderId="38" applyNumberFormat="0" applyProtection="0">
      <alignment horizontal="left" vertical="top" indent="1"/>
    </xf>
    <xf numFmtId="0" fontId="5" fillId="21" borderId="38" applyNumberFormat="0" applyProtection="0">
      <alignment horizontal="left" vertical="center" indent="1"/>
    </xf>
    <xf numFmtId="0" fontId="5" fillId="21" borderId="38" applyNumberFormat="0" applyProtection="0">
      <alignment horizontal="left" vertical="top" indent="1"/>
    </xf>
    <xf numFmtId="0" fontId="5" fillId="56" borderId="38" applyNumberFormat="0" applyProtection="0">
      <alignment horizontal="left" vertical="center" indent="1"/>
    </xf>
    <xf numFmtId="0" fontId="5" fillId="56" borderId="38" applyNumberFormat="0" applyProtection="0">
      <alignment horizontal="left" vertical="top" indent="1"/>
    </xf>
    <xf numFmtId="0" fontId="5" fillId="20" borderId="28" applyNumberFormat="0">
      <protection locked="0"/>
    </xf>
    <xf numFmtId="4" fontId="36" fillId="19" borderId="38" applyNumberFormat="0" applyProtection="0">
      <alignment vertical="center"/>
    </xf>
    <xf numFmtId="4" fontId="62" fillId="19" borderId="38" applyNumberFormat="0" applyProtection="0">
      <alignment vertical="center"/>
    </xf>
    <xf numFmtId="4" fontId="36" fillId="19" borderId="38" applyNumberFormat="0" applyProtection="0">
      <alignment horizontal="left" vertical="center" indent="1"/>
    </xf>
    <xf numFmtId="0" fontId="36" fillId="19" borderId="38" applyNumberFormat="0" applyProtection="0">
      <alignment horizontal="left" vertical="top" indent="1"/>
    </xf>
    <xf numFmtId="4" fontId="36" fillId="56" borderId="38" applyNumberFormat="0" applyProtection="0">
      <alignment horizontal="right" vertical="center"/>
    </xf>
    <xf numFmtId="4" fontId="62" fillId="56" borderId="38" applyNumberFormat="0" applyProtection="0">
      <alignment horizontal="right" vertical="center"/>
    </xf>
    <xf numFmtId="4" fontId="36" fillId="17" borderId="38" applyNumberFormat="0" applyProtection="0">
      <alignment horizontal="left" vertical="center" indent="1"/>
    </xf>
    <xf numFmtId="0" fontId="36" fillId="17" borderId="38" applyNumberFormat="0" applyProtection="0">
      <alignment horizontal="left" vertical="top" indent="1"/>
    </xf>
    <xf numFmtId="4" fontId="63" fillId="57" borderId="0" applyNumberFormat="0" applyProtection="0">
      <alignment horizontal="left" vertical="center" indent="1"/>
    </xf>
    <xf numFmtId="4" fontId="64" fillId="56" borderId="38" applyNumberFormat="0" applyProtection="0">
      <alignment horizontal="right"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3" fillId="0" borderId="0"/>
    <xf numFmtId="0" fontId="67" fillId="5" borderId="0" applyNumberFormat="0" applyBorder="0" applyAlignment="0" applyProtection="0"/>
    <xf numFmtId="0" fontId="67" fillId="7" borderId="0" applyNumberFormat="0" applyBorder="0" applyAlignment="0" applyProtection="0"/>
    <xf numFmtId="0" fontId="67" fillId="9" borderId="0" applyNumberFormat="0" applyBorder="0" applyAlignment="0" applyProtection="0"/>
    <xf numFmtId="0" fontId="67" fillId="11" borderId="0" applyNumberFormat="0" applyBorder="0" applyAlignment="0" applyProtection="0"/>
    <xf numFmtId="0" fontId="67" fillId="13" borderId="0" applyNumberFormat="0" applyBorder="0" applyAlignment="0" applyProtection="0"/>
    <xf numFmtId="0" fontId="67" fillId="15" borderId="0" applyNumberFormat="0" applyBorder="0" applyAlignment="0" applyProtection="0"/>
    <xf numFmtId="0" fontId="67" fillId="6" borderId="0" applyNumberFormat="0" applyBorder="0" applyAlignment="0" applyProtection="0"/>
    <xf numFmtId="0" fontId="67" fillId="8" borderId="0" applyNumberFormat="0" applyBorder="0" applyAlignment="0" applyProtection="0"/>
    <xf numFmtId="0" fontId="67" fillId="10" borderId="0" applyNumberFormat="0" applyBorder="0" applyAlignment="0" applyProtection="0"/>
    <xf numFmtId="0" fontId="67" fillId="12" borderId="0" applyNumberFormat="0" applyBorder="0" applyAlignment="0" applyProtection="0"/>
    <xf numFmtId="0" fontId="67" fillId="14" borderId="0" applyNumberFormat="0" applyBorder="0" applyAlignment="0" applyProtection="0"/>
    <xf numFmtId="0" fontId="67" fillId="16" borderId="0" applyNumberFormat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0" fontId="67" fillId="4" borderId="29" applyNumberFormat="0" applyFont="0" applyAlignment="0" applyProtection="0"/>
    <xf numFmtId="0" fontId="67" fillId="4" borderId="29" applyNumberFormat="0" applyFont="0" applyAlignment="0" applyProtection="0"/>
    <xf numFmtId="0" fontId="45" fillId="60" borderId="0" applyNumberFormat="0" applyBorder="0" applyAlignment="0" applyProtection="0"/>
    <xf numFmtId="0" fontId="45" fillId="49" borderId="0" applyNumberFormat="0" applyBorder="0" applyAlignment="0" applyProtection="0"/>
    <xf numFmtId="0" fontId="45" fillId="24" borderId="0" applyNumberFormat="0" applyBorder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52" borderId="0" applyNumberFormat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43" fillId="0" borderId="0"/>
    <xf numFmtId="0" fontId="5" fillId="0" borderId="0"/>
    <xf numFmtId="0" fontId="1" fillId="0" borderId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73">
    <xf numFmtId="0" fontId="0" fillId="0" borderId="0" xfId="0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right" readingOrder="2"/>
    </xf>
    <xf numFmtId="0" fontId="8" fillId="0" borderId="0" xfId="0" applyFont="1" applyAlignment="1">
      <alignment horizontal="center" readingOrder="2"/>
    </xf>
    <xf numFmtId="0" fontId="8" fillId="0" borderId="0" xfId="7" applyFont="1" applyAlignment="1">
      <alignment horizontal="right"/>
    </xf>
    <xf numFmtId="0" fontId="8" fillId="0" borderId="0" xfId="7" applyFont="1" applyAlignment="1">
      <alignment horizontal="center"/>
    </xf>
    <xf numFmtId="0" fontId="10" fillId="0" borderId="0" xfId="7" applyFont="1" applyAlignment="1">
      <alignment horizontal="center" vertical="center" wrapText="1"/>
    </xf>
    <xf numFmtId="0" fontId="12" fillId="0" borderId="0" xfId="7" applyFont="1" applyAlignment="1">
      <alignment horizontal="center" wrapText="1"/>
    </xf>
    <xf numFmtId="0" fontId="19" fillId="0" borderId="0" xfId="7" applyFont="1" applyAlignment="1">
      <alignment horizontal="justify" readingOrder="2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wrapText="1"/>
    </xf>
    <xf numFmtId="49" fontId="9" fillId="2" borderId="2" xfId="0" applyNumberFormat="1" applyFont="1" applyFill="1" applyBorder="1" applyAlignment="1">
      <alignment horizontal="center" wrapText="1"/>
    </xf>
    <xf numFmtId="49" fontId="9" fillId="2" borderId="3" xfId="0" applyNumberFormat="1" applyFont="1" applyFill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49" fontId="18" fillId="2" borderId="1" xfId="7" applyNumberFormat="1" applyFont="1" applyFill="1" applyBorder="1" applyAlignment="1">
      <alignment horizontal="center" vertical="center" wrapText="1" readingOrder="2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0" fontId="13" fillId="2" borderId="2" xfId="7" applyFont="1" applyFill="1" applyBorder="1" applyAlignment="1">
      <alignment horizontal="center" vertical="center" wrapText="1"/>
    </xf>
    <xf numFmtId="0" fontId="13" fillId="2" borderId="3" xfId="7" applyFont="1" applyFill="1" applyBorder="1" applyAlignment="1">
      <alignment horizontal="center" vertical="center" wrapText="1"/>
    </xf>
    <xf numFmtId="49" fontId="9" fillId="2" borderId="3" xfId="7" applyNumberFormat="1" applyFont="1" applyFill="1" applyBorder="1" applyAlignment="1">
      <alignment horizontal="center" wrapText="1"/>
    </xf>
    <xf numFmtId="0" fontId="18" fillId="2" borderId="1" xfId="7" applyNumberFormat="1" applyFont="1" applyFill="1" applyBorder="1" applyAlignment="1">
      <alignment horizontal="right" vertical="center" wrapText="1" indent="1"/>
    </xf>
    <xf numFmtId="49" fontId="18" fillId="2" borderId="1" xfId="7" applyNumberFormat="1" applyFont="1" applyFill="1" applyBorder="1" applyAlignment="1">
      <alignment horizontal="right" vertical="center" wrapText="1" indent="3" readingOrder="2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13" fillId="2" borderId="2" xfId="0" applyNumberFormat="1" applyFont="1" applyFill="1" applyBorder="1" applyAlignment="1">
      <alignment horizontal="center" vertical="center" wrapText="1"/>
    </xf>
    <xf numFmtId="3" fontId="13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wrapText="1"/>
    </xf>
    <xf numFmtId="0" fontId="9" fillId="2" borderId="4" xfId="7" applyFont="1" applyFill="1" applyBorder="1" applyAlignment="1">
      <alignment horizontal="center" vertical="center" wrapText="1"/>
    </xf>
    <xf numFmtId="49" fontId="18" fillId="2" borderId="5" xfId="7" applyNumberFormat="1" applyFont="1" applyFill="1" applyBorder="1" applyAlignment="1">
      <alignment horizontal="center" vertical="center" wrapText="1" readingOrder="2"/>
    </xf>
    <xf numFmtId="49" fontId="18" fillId="2" borderId="7" xfId="7" applyNumberFormat="1" applyFont="1" applyFill="1" applyBorder="1" applyAlignment="1">
      <alignment horizontal="center" vertical="center" wrapText="1" readingOrder="2"/>
    </xf>
    <xf numFmtId="0" fontId="9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22" fillId="0" borderId="0" xfId="11" applyFont="1" applyFill="1" applyBorder="1" applyAlignment="1" applyProtection="1">
      <alignment horizontal="center" readingOrder="2"/>
    </xf>
    <xf numFmtId="49" fontId="9" fillId="2" borderId="6" xfId="0" applyNumberFormat="1" applyFont="1" applyFill="1" applyBorder="1" applyAlignment="1">
      <alignment horizontal="center" wrapText="1"/>
    </xf>
    <xf numFmtId="0" fontId="6" fillId="0" borderId="0" xfId="11" applyFill="1" applyBorder="1" applyAlignment="1" applyProtection="1">
      <alignment horizontal="center" readingOrder="2"/>
    </xf>
    <xf numFmtId="0" fontId="18" fillId="2" borderId="5" xfId="7" applyNumberFormat="1" applyFont="1" applyFill="1" applyBorder="1" applyAlignment="1">
      <alignment horizontal="right" vertical="center" wrapText="1" indent="1"/>
    </xf>
    <xf numFmtId="0" fontId="24" fillId="0" borderId="0" xfId="7" applyFont="1" applyAlignment="1">
      <alignment horizontal="right"/>
    </xf>
    <xf numFmtId="49" fontId="18" fillId="2" borderId="10" xfId="7" applyNumberFormat="1" applyFont="1" applyFill="1" applyBorder="1" applyAlignment="1">
      <alignment horizontal="center" vertical="center" wrapText="1" readingOrder="2"/>
    </xf>
    <xf numFmtId="3" fontId="9" fillId="2" borderId="11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3" fontId="9" fillId="2" borderId="9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49" fontId="18" fillId="2" borderId="5" xfId="7" applyNumberFormat="1" applyFont="1" applyFill="1" applyBorder="1" applyAlignment="1">
      <alignment horizontal="right" vertical="center" wrapText="1" readingOrder="2"/>
    </xf>
    <xf numFmtId="0" fontId="18" fillId="2" borderId="1" xfId="7" applyNumberFormat="1" applyFont="1" applyFill="1" applyBorder="1" applyAlignment="1">
      <alignment horizontal="right" vertical="center" wrapText="1" readingOrder="2"/>
    </xf>
    <xf numFmtId="0" fontId="18" fillId="2" borderId="5" xfId="7" applyNumberFormat="1" applyFont="1" applyFill="1" applyBorder="1" applyAlignment="1">
      <alignment horizontal="right" vertical="center" wrapText="1" indent="1" readingOrder="2"/>
    </xf>
    <xf numFmtId="0" fontId="13" fillId="2" borderId="21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center" vertical="center" wrapText="1"/>
    </xf>
    <xf numFmtId="3" fontId="9" fillId="3" borderId="3" xfId="0" applyNumberFormat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 vertical="center" wrapText="1"/>
    </xf>
    <xf numFmtId="0" fontId="9" fillId="2" borderId="14" xfId="7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3" fontId="9" fillId="2" borderId="4" xfId="0" applyNumberFormat="1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 indent="1"/>
    </xf>
    <xf numFmtId="0" fontId="28" fillId="0" borderId="0" xfId="0" applyFont="1" applyAlignment="1">
      <alignment horizontal="right"/>
    </xf>
    <xf numFmtId="0" fontId="29" fillId="0" borderId="0" xfId="0" applyFont="1" applyAlignment="1">
      <alignment horizontal="right" indent="2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right" indent="3"/>
    </xf>
    <xf numFmtId="49" fontId="28" fillId="0" borderId="0" xfId="0" applyNumberFormat="1" applyFont="1" applyAlignment="1">
      <alignment horizontal="right"/>
    </xf>
    <xf numFmtId="14" fontId="28" fillId="0" borderId="0" xfId="0" applyNumberFormat="1" applyFont="1" applyAlignment="1">
      <alignment horizontal="right"/>
    </xf>
    <xf numFmtId="4" fontId="28" fillId="0" borderId="0" xfId="0" applyNumberFormat="1" applyFont="1" applyAlignment="1">
      <alignment horizontal="right"/>
    </xf>
    <xf numFmtId="10" fontId="28" fillId="0" borderId="0" xfId="0" applyNumberFormat="1" applyFont="1" applyAlignment="1">
      <alignment horizontal="right"/>
    </xf>
    <xf numFmtId="2" fontId="28" fillId="0" borderId="0" xfId="0" applyNumberFormat="1" applyFont="1" applyAlignment="1">
      <alignment horizontal="right"/>
    </xf>
    <xf numFmtId="49" fontId="29" fillId="0" borderId="0" xfId="0" applyNumberFormat="1" applyFont="1" applyAlignment="1">
      <alignment horizontal="right"/>
    </xf>
    <xf numFmtId="14" fontId="29" fillId="0" borderId="0" xfId="0" applyNumberFormat="1" applyFont="1" applyAlignment="1">
      <alignment horizontal="right"/>
    </xf>
    <xf numFmtId="4" fontId="29" fillId="0" borderId="0" xfId="0" applyNumberFormat="1" applyFont="1" applyAlignment="1">
      <alignment horizontal="right"/>
    </xf>
    <xf numFmtId="10" fontId="29" fillId="0" borderId="0" xfId="0" applyNumberFormat="1" applyFont="1" applyAlignment="1">
      <alignment horizontal="right"/>
    </xf>
    <xf numFmtId="2" fontId="29" fillId="0" borderId="0" xfId="0" applyNumberFormat="1" applyFont="1" applyAlignment="1">
      <alignment horizontal="right"/>
    </xf>
    <xf numFmtId="0" fontId="31" fillId="0" borderId="0" xfId="0" applyFont="1" applyAlignment="1">
      <alignment horizontal="right" readingOrder="2"/>
    </xf>
    <xf numFmtId="0" fontId="28" fillId="0" borderId="0" xfId="0" applyFont="1" applyAlignment="1">
      <alignment horizontal="right" indent="2"/>
    </xf>
    <xf numFmtId="164" fontId="9" fillId="0" borderId="26" xfId="13" applyFont="1" applyFill="1" applyBorder="1" applyAlignment="1">
      <alignment horizontal="right"/>
    </xf>
    <xf numFmtId="10" fontId="9" fillId="0" borderId="26" xfId="14" applyNumberFormat="1" applyFont="1" applyFill="1" applyBorder="1" applyAlignment="1">
      <alignment horizontal="center"/>
    </xf>
    <xf numFmtId="2" fontId="9" fillId="0" borderId="26" xfId="7" applyNumberFormat="1" applyFont="1" applyFill="1" applyBorder="1" applyAlignment="1">
      <alignment horizontal="right"/>
    </xf>
    <xf numFmtId="168" fontId="9" fillId="0" borderId="26" xfId="7" applyNumberFormat="1" applyFont="1" applyFill="1" applyBorder="1" applyAlignment="1">
      <alignment horizontal="center"/>
    </xf>
    <xf numFmtId="0" fontId="0" fillId="0" borderId="0" xfId="0" applyFill="1"/>
    <xf numFmtId="0" fontId="8" fillId="0" borderId="0" xfId="7" applyFont="1" applyFill="1" applyAlignment="1">
      <alignment horizontal="center"/>
    </xf>
    <xf numFmtId="0" fontId="28" fillId="0" borderId="23" xfId="0" applyFont="1" applyFill="1" applyBorder="1" applyAlignment="1">
      <alignment horizontal="right"/>
    </xf>
    <xf numFmtId="49" fontId="28" fillId="0" borderId="23" xfId="0" applyNumberFormat="1" applyFont="1" applyFill="1" applyBorder="1" applyAlignment="1">
      <alignment horizontal="right"/>
    </xf>
    <xf numFmtId="167" fontId="28" fillId="0" borderId="23" xfId="0" applyNumberFormat="1" applyFont="1" applyFill="1" applyBorder="1" applyAlignment="1">
      <alignment horizontal="right"/>
    </xf>
    <xf numFmtId="4" fontId="28" fillId="0" borderId="23" xfId="0" applyNumberFormat="1" applyFont="1" applyFill="1" applyBorder="1" applyAlignment="1">
      <alignment horizontal="right"/>
    </xf>
    <xf numFmtId="10" fontId="28" fillId="0" borderId="23" xfId="0" applyNumberFormat="1" applyFont="1" applyFill="1" applyBorder="1" applyAlignment="1">
      <alignment horizontal="right"/>
    </xf>
    <xf numFmtId="0" fontId="28" fillId="0" borderId="0" xfId="0" applyFont="1" applyFill="1" applyAlignment="1">
      <alignment horizontal="right" indent="1"/>
    </xf>
    <xf numFmtId="0" fontId="28" fillId="0" borderId="0" xfId="0" applyFont="1" applyFill="1" applyAlignment="1">
      <alignment horizontal="right"/>
    </xf>
    <xf numFmtId="49" fontId="28" fillId="0" borderId="0" xfId="0" applyNumberFormat="1" applyFont="1" applyFill="1" applyAlignment="1">
      <alignment horizontal="right"/>
    </xf>
    <xf numFmtId="167" fontId="28" fillId="0" borderId="0" xfId="0" applyNumberFormat="1" applyFont="1" applyFill="1" applyAlignment="1">
      <alignment horizontal="right"/>
    </xf>
    <xf numFmtId="4" fontId="28" fillId="0" borderId="0" xfId="0" applyNumberFormat="1" applyFont="1" applyFill="1" applyAlignment="1">
      <alignment horizontal="right"/>
    </xf>
    <xf numFmtId="10" fontId="28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right" indent="2"/>
    </xf>
    <xf numFmtId="0" fontId="29" fillId="0" borderId="0" xfId="0" applyFont="1" applyFill="1" applyAlignment="1">
      <alignment horizontal="right" indent="3"/>
    </xf>
    <xf numFmtId="0" fontId="29" fillId="0" borderId="0" xfId="0" applyFont="1" applyFill="1" applyAlignment="1">
      <alignment horizontal="right"/>
    </xf>
    <xf numFmtId="49" fontId="29" fillId="0" borderId="0" xfId="0" applyNumberFormat="1" applyFont="1" applyFill="1" applyAlignment="1">
      <alignment horizontal="right"/>
    </xf>
    <xf numFmtId="167" fontId="29" fillId="0" borderId="0" xfId="0" applyNumberFormat="1" applyFont="1" applyFill="1" applyAlignment="1">
      <alignment horizontal="right"/>
    </xf>
    <xf numFmtId="4" fontId="29" fillId="0" borderId="0" xfId="0" applyNumberFormat="1" applyFont="1" applyFill="1" applyAlignment="1">
      <alignment horizontal="right"/>
    </xf>
    <xf numFmtId="10" fontId="29" fillId="0" borderId="0" xfId="0" applyNumberFormat="1" applyFont="1" applyFill="1" applyAlignment="1">
      <alignment horizontal="right"/>
    </xf>
    <xf numFmtId="0" fontId="29" fillId="0" borderId="0" xfId="0" applyFont="1" applyFill="1" applyAlignment="1">
      <alignment horizontal="right" indent="2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30" fillId="0" borderId="0" xfId="0" applyFont="1" applyFill="1" applyAlignment="1">
      <alignment horizontal="right"/>
    </xf>
    <xf numFmtId="14" fontId="28" fillId="0" borderId="23" xfId="0" applyNumberFormat="1" applyFont="1" applyFill="1" applyBorder="1" applyAlignment="1">
      <alignment horizontal="right"/>
    </xf>
    <xf numFmtId="2" fontId="28" fillId="0" borderId="23" xfId="0" applyNumberFormat="1" applyFont="1" applyFill="1" applyBorder="1" applyAlignment="1">
      <alignment horizontal="right"/>
    </xf>
    <xf numFmtId="14" fontId="28" fillId="0" borderId="0" xfId="0" applyNumberFormat="1" applyFont="1" applyFill="1" applyAlignment="1">
      <alignment horizontal="right"/>
    </xf>
    <xf numFmtId="2" fontId="28" fillId="0" borderId="0" xfId="0" applyNumberFormat="1" applyFont="1" applyFill="1" applyAlignment="1">
      <alignment horizontal="right"/>
    </xf>
    <xf numFmtId="14" fontId="29" fillId="0" borderId="0" xfId="0" applyNumberFormat="1" applyFont="1" applyFill="1" applyAlignment="1">
      <alignment horizontal="right"/>
    </xf>
    <xf numFmtId="2" fontId="29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right" indent="3"/>
    </xf>
    <xf numFmtId="0" fontId="29" fillId="0" borderId="0" xfId="0" applyFont="1" applyFill="1" applyAlignment="1">
      <alignment horizontal="right" indent="4"/>
    </xf>
    <xf numFmtId="0" fontId="30" fillId="0" borderId="0" xfId="0" applyFont="1" applyFill="1" applyAlignment="1">
      <alignment horizontal="center"/>
    </xf>
    <xf numFmtId="0" fontId="32" fillId="0" borderId="0" xfId="0" applyFont="1" applyFill="1"/>
    <xf numFmtId="2" fontId="32" fillId="0" borderId="0" xfId="0" applyNumberFormat="1" applyFont="1" applyFill="1"/>
    <xf numFmtId="10" fontId="32" fillId="0" borderId="0" xfId="14" applyNumberFormat="1" applyFont="1" applyFill="1"/>
    <xf numFmtId="0" fontId="31" fillId="0" borderId="0" xfId="0" applyFont="1" applyFill="1" applyAlignment="1">
      <alignment horizontal="right" readingOrder="2"/>
    </xf>
    <xf numFmtId="4" fontId="29" fillId="0" borderId="0" xfId="21" applyNumberFormat="1" applyFont="1" applyFill="1" applyAlignment="1">
      <alignment horizontal="right"/>
    </xf>
    <xf numFmtId="10" fontId="29" fillId="0" borderId="0" xfId="39" applyNumberFormat="1" applyFont="1" applyFill="1" applyAlignment="1">
      <alignment horizontal="right"/>
    </xf>
    <xf numFmtId="0" fontId="21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right" indent="1"/>
    </xf>
    <xf numFmtId="0" fontId="28" fillId="0" borderId="24" xfId="0" applyFont="1" applyFill="1" applyBorder="1" applyAlignment="1">
      <alignment horizontal="right"/>
    </xf>
    <xf numFmtId="0" fontId="28" fillId="0" borderId="25" xfId="0" applyFont="1" applyFill="1" applyBorder="1" applyAlignment="1">
      <alignment horizontal="right" indent="1"/>
    </xf>
    <xf numFmtId="0" fontId="28" fillId="0" borderId="25" xfId="0" applyFont="1" applyFill="1" applyBorder="1" applyAlignment="1">
      <alignment horizontal="right" indent="2"/>
    </xf>
    <xf numFmtId="0" fontId="29" fillId="0" borderId="25" xfId="0" applyFont="1" applyFill="1" applyBorder="1" applyAlignment="1">
      <alignment horizontal="right" indent="3"/>
    </xf>
    <xf numFmtId="10" fontId="29" fillId="0" borderId="0" xfId="21" applyNumberFormat="1" applyFont="1" applyFill="1" applyAlignment="1">
      <alignment horizontal="right"/>
    </xf>
    <xf numFmtId="49" fontId="29" fillId="0" borderId="0" xfId="21" applyNumberFormat="1" applyFont="1" applyFill="1" applyAlignment="1">
      <alignment horizontal="right"/>
    </xf>
    <xf numFmtId="0" fontId="29" fillId="0" borderId="25" xfId="0" applyFont="1" applyFill="1" applyBorder="1" applyAlignment="1">
      <alignment horizontal="right" indent="2"/>
    </xf>
    <xf numFmtId="0" fontId="29" fillId="0" borderId="0" xfId="21" applyFont="1" applyFill="1" applyAlignment="1">
      <alignment horizontal="right"/>
    </xf>
    <xf numFmtId="0" fontId="29" fillId="0" borderId="0" xfId="0" applyNumberFormat="1" applyFont="1" applyFill="1" applyAlignment="1">
      <alignment horizontal="right"/>
    </xf>
    <xf numFmtId="14" fontId="29" fillId="0" borderId="0" xfId="21" applyNumberFormat="1" applyFont="1" applyFill="1" applyAlignment="1">
      <alignment horizontal="right"/>
    </xf>
    <xf numFmtId="0" fontId="10" fillId="0" borderId="0" xfId="0" applyFont="1" applyFill="1" applyAlignment="1">
      <alignment horizontal="right"/>
    </xf>
    <xf numFmtId="0" fontId="29" fillId="0" borderId="0" xfId="21" applyFont="1" applyFill="1" applyAlignment="1">
      <alignment horizontal="right" indent="3"/>
    </xf>
    <xf numFmtId="0" fontId="28" fillId="0" borderId="27" xfId="0" applyFont="1" applyFill="1" applyBorder="1" applyAlignment="1">
      <alignment horizontal="right"/>
    </xf>
    <xf numFmtId="14" fontId="28" fillId="0" borderId="27" xfId="0" applyNumberFormat="1" applyFont="1" applyFill="1" applyBorder="1" applyAlignment="1">
      <alignment horizontal="right"/>
    </xf>
    <xf numFmtId="10" fontId="28" fillId="0" borderId="27" xfId="14" applyNumberFormat="1" applyFont="1" applyFill="1" applyBorder="1" applyAlignment="1">
      <alignment horizontal="right"/>
    </xf>
    <xf numFmtId="49" fontId="28" fillId="0" borderId="27" xfId="0" applyNumberFormat="1" applyFont="1" applyFill="1" applyBorder="1" applyAlignment="1">
      <alignment horizontal="right"/>
    </xf>
    <xf numFmtId="4" fontId="28" fillId="0" borderId="27" xfId="0" applyNumberFormat="1" applyFont="1" applyFill="1" applyBorder="1" applyAlignment="1">
      <alignment horizontal="right"/>
    </xf>
    <xf numFmtId="10" fontId="28" fillId="0" borderId="27" xfId="0" applyNumberFormat="1" applyFont="1" applyFill="1" applyBorder="1" applyAlignment="1">
      <alignment horizontal="right"/>
    </xf>
    <xf numFmtId="10" fontId="28" fillId="0" borderId="0" xfId="14" applyNumberFormat="1" applyFont="1" applyFill="1" applyAlignment="1">
      <alignment horizontal="right"/>
    </xf>
    <xf numFmtId="10" fontId="29" fillId="0" borderId="0" xfId="14" applyNumberFormat="1" applyFont="1" applyFill="1" applyAlignment="1">
      <alignment horizontal="right"/>
    </xf>
    <xf numFmtId="14" fontId="8" fillId="0" borderId="0" xfId="0" applyNumberFormat="1" applyFont="1" applyFill="1" applyAlignment="1">
      <alignment horizontal="right"/>
    </xf>
    <xf numFmtId="10" fontId="8" fillId="0" borderId="0" xfId="14" applyNumberFormat="1" applyFont="1" applyFill="1" applyAlignment="1">
      <alignment horizontal="center"/>
    </xf>
    <xf numFmtId="164" fontId="32" fillId="0" borderId="0" xfId="13" applyFont="1" applyFill="1"/>
    <xf numFmtId="0" fontId="34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/>
    </xf>
    <xf numFmtId="10" fontId="37" fillId="0" borderId="0" xfId="0" applyNumberFormat="1" applyFont="1" applyFill="1" applyAlignment="1">
      <alignment horizontal="right"/>
    </xf>
    <xf numFmtId="164" fontId="29" fillId="0" borderId="0" xfId="13" applyFont="1" applyFill="1" applyAlignment="1">
      <alignment horizontal="right"/>
    </xf>
    <xf numFmtId="0" fontId="9" fillId="0" borderId="0" xfId="0" applyFont="1" applyFill="1" applyAlignment="1">
      <alignment horizontal="right" readingOrder="2"/>
    </xf>
    <xf numFmtId="10" fontId="37" fillId="0" borderId="0" xfId="0" applyNumberFormat="1" applyFont="1" applyFill="1"/>
    <xf numFmtId="0" fontId="11" fillId="2" borderId="14" xfId="7" applyFont="1" applyFill="1" applyBorder="1" applyAlignment="1">
      <alignment horizontal="center" vertical="center" wrapText="1"/>
    </xf>
    <xf numFmtId="0" fontId="11" fillId="2" borderId="15" xfId="7" applyFont="1" applyFill="1" applyBorder="1" applyAlignment="1">
      <alignment horizontal="center" vertical="center" wrapText="1"/>
    </xf>
    <xf numFmtId="0" fontId="11" fillId="2" borderId="4" xfId="7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 readingOrder="2"/>
    </xf>
    <xf numFmtId="0" fontId="11" fillId="2" borderId="19" xfId="0" applyFont="1" applyFill="1" applyBorder="1" applyAlignment="1">
      <alignment horizontal="center" vertical="center" wrapText="1" readingOrder="2"/>
    </xf>
    <xf numFmtId="0" fontId="11" fillId="2" borderId="20" xfId="0" applyFont="1" applyFill="1" applyBorder="1" applyAlignment="1">
      <alignment horizontal="center" vertical="center" wrapText="1" readingOrder="2"/>
    </xf>
    <xf numFmtId="0" fontId="23" fillId="2" borderId="16" xfId="0" applyFont="1" applyFill="1" applyBorder="1" applyAlignment="1">
      <alignment horizontal="center" vertical="center" wrapText="1" readingOrder="2"/>
    </xf>
    <xf numFmtId="0" fontId="20" fillId="0" borderId="17" xfId="0" applyFont="1" applyBorder="1" applyAlignment="1">
      <alignment horizontal="center" readingOrder="2"/>
    </xf>
    <xf numFmtId="0" fontId="20" fillId="0" borderId="13" xfId="0" applyFont="1" applyBorder="1" applyAlignment="1">
      <alignment horizontal="center" readingOrder="2"/>
    </xf>
    <xf numFmtId="0" fontId="23" fillId="2" borderId="18" xfId="0" applyFont="1" applyFill="1" applyBorder="1" applyAlignment="1">
      <alignment horizontal="center" vertical="center" wrapText="1" readingOrder="2"/>
    </xf>
    <xf numFmtId="0" fontId="20" fillId="0" borderId="19" xfId="0" applyFont="1" applyBorder="1" applyAlignment="1">
      <alignment horizontal="center" readingOrder="2"/>
    </xf>
    <xf numFmtId="0" fontId="20" fillId="0" borderId="20" xfId="0" applyFont="1" applyBorder="1" applyAlignment="1">
      <alignment horizontal="center" readingOrder="2"/>
    </xf>
    <xf numFmtId="0" fontId="9" fillId="0" borderId="0" xfId="0" applyFont="1" applyFill="1" applyAlignment="1">
      <alignment horizontal="right" readingOrder="2"/>
    </xf>
    <xf numFmtId="0" fontId="23" fillId="2" borderId="19" xfId="0" applyFont="1" applyFill="1" applyBorder="1" applyAlignment="1">
      <alignment horizontal="center" vertical="center" wrapText="1" readingOrder="2"/>
    </xf>
    <xf numFmtId="0" fontId="23" fillId="2" borderId="20" xfId="0" applyFont="1" applyFill="1" applyBorder="1" applyAlignment="1">
      <alignment horizontal="center" vertical="center" wrapText="1" readingOrder="2"/>
    </xf>
  </cellXfs>
  <cellStyles count="418">
    <cellStyle name="20% - Accent1" xfId="162"/>
    <cellStyle name="20% - Accent2" xfId="163"/>
    <cellStyle name="20% - Accent3" xfId="164"/>
    <cellStyle name="20% - Accent4" xfId="165"/>
    <cellStyle name="20% - Accent5" xfId="166"/>
    <cellStyle name="20% - Accent6" xfId="167"/>
    <cellStyle name="20% - הדגשה1 2" xfId="268"/>
    <cellStyle name="20% - הדגשה2 2" xfId="269"/>
    <cellStyle name="20% - הדגשה3 2" xfId="270"/>
    <cellStyle name="20% - הדגשה4 2" xfId="271"/>
    <cellStyle name="20% - הדגשה5 2" xfId="272"/>
    <cellStyle name="20% - הדגשה6 2" xfId="273"/>
    <cellStyle name="40% - Accent1" xfId="168"/>
    <cellStyle name="40% - Accent2" xfId="169"/>
    <cellStyle name="40% - Accent3" xfId="170"/>
    <cellStyle name="40% - Accent4" xfId="171"/>
    <cellStyle name="40% - Accent5" xfId="172"/>
    <cellStyle name="40% - Accent6" xfId="173"/>
    <cellStyle name="40% - הדגשה1 2" xfId="274"/>
    <cellStyle name="40% - הדגשה2 2" xfId="275"/>
    <cellStyle name="40% - הדגשה3 2" xfId="276"/>
    <cellStyle name="40% - הדגשה4 2" xfId="277"/>
    <cellStyle name="40% - הדגשה5 2" xfId="278"/>
    <cellStyle name="40% - הדגשה6 2" xfId="279"/>
    <cellStyle name="60% - Accent1" xfId="174"/>
    <cellStyle name="60% - Accent2" xfId="175"/>
    <cellStyle name="60% - Accent3" xfId="176"/>
    <cellStyle name="60% - Accent4" xfId="177"/>
    <cellStyle name="60% - Accent5" xfId="178"/>
    <cellStyle name="60% - Accent6" xfId="179"/>
    <cellStyle name="Accent1" xfId="180"/>
    <cellStyle name="Accent1 - 20%" xfId="181"/>
    <cellStyle name="Accent1 - 40%" xfId="182"/>
    <cellStyle name="Accent1 - 60%" xfId="183"/>
    <cellStyle name="Accent1_124" xfId="284"/>
    <cellStyle name="Accent2" xfId="184"/>
    <cellStyle name="Accent2 - 20%" xfId="185"/>
    <cellStyle name="Accent2 - 40%" xfId="186"/>
    <cellStyle name="Accent2 - 60%" xfId="187"/>
    <cellStyle name="Accent2_124" xfId="285"/>
    <cellStyle name="Accent3" xfId="188"/>
    <cellStyle name="Accent3 - 20%" xfId="189"/>
    <cellStyle name="Accent3 - 40%" xfId="190"/>
    <cellStyle name="Accent3 - 60%" xfId="191"/>
    <cellStyle name="Accent3_124" xfId="286"/>
    <cellStyle name="Accent4" xfId="192"/>
    <cellStyle name="Accent4 - 20%" xfId="193"/>
    <cellStyle name="Accent4 - 40%" xfId="194"/>
    <cellStyle name="Accent4 - 60%" xfId="195"/>
    <cellStyle name="Accent4_124" xfId="287"/>
    <cellStyle name="Accent5" xfId="196"/>
    <cellStyle name="Accent5 - 20%" xfId="197"/>
    <cellStyle name="Accent5 - 40%" xfId="198"/>
    <cellStyle name="Accent5 - 60%" xfId="199"/>
    <cellStyle name="Accent5_124" xfId="288"/>
    <cellStyle name="Accent6" xfId="200"/>
    <cellStyle name="Accent6 - 20%" xfId="201"/>
    <cellStyle name="Accent6 - 40%" xfId="202"/>
    <cellStyle name="Accent6 - 60%" xfId="203"/>
    <cellStyle name="Accent6_124" xfId="289"/>
    <cellStyle name="Bad" xfId="204"/>
    <cellStyle name="Calculation" xfId="205"/>
    <cellStyle name="Check Cell" xfId="206"/>
    <cellStyle name="Comma" xfId="13" builtinId="3"/>
    <cellStyle name="Comma 2" xfId="1"/>
    <cellStyle name="Comma 2 10" xfId="153"/>
    <cellStyle name="Comma 2 10 2" xfId="296"/>
    <cellStyle name="Comma 2 10 3" xfId="406"/>
    <cellStyle name="Comma 2 11" xfId="157"/>
    <cellStyle name="Comma 2 11 2" xfId="414"/>
    <cellStyle name="Comma 2 12" xfId="73"/>
    <cellStyle name="Comma 2 12 2" xfId="290"/>
    <cellStyle name="Comma 2 13" xfId="407"/>
    <cellStyle name="Comma 2 2" xfId="18"/>
    <cellStyle name="Comma 2 2 2" xfId="67"/>
    <cellStyle name="Comma 2 2 2 2" xfId="148"/>
    <cellStyle name="Comma 2 2 2 2 2" xfId="325"/>
    <cellStyle name="Comma 2 2 2 2 3" xfId="395"/>
    <cellStyle name="Comma 2 2 2 3" xfId="106"/>
    <cellStyle name="Comma 2 2 2 4" xfId="356"/>
    <cellStyle name="Comma 2 2 3" xfId="34"/>
    <cellStyle name="Comma 2 2 3 2" xfId="122"/>
    <cellStyle name="Comma 2 2 3 3" xfId="369"/>
    <cellStyle name="Comma 2 2 4" xfId="79"/>
    <cellStyle name="Comma 2 2 5" xfId="330"/>
    <cellStyle name="Comma 2 3" xfId="19"/>
    <cellStyle name="Comma 2 3 2" xfId="68"/>
    <cellStyle name="Comma 2 3 2 2" xfId="149"/>
    <cellStyle name="Comma 2 3 2 2 2" xfId="326"/>
    <cellStyle name="Comma 2 3 2 2 3" xfId="396"/>
    <cellStyle name="Comma 2 3 2 3" xfId="107"/>
    <cellStyle name="Comma 2 3 2 4" xfId="357"/>
    <cellStyle name="Comma 2 3 3" xfId="41"/>
    <cellStyle name="Comma 2 3 3 2" xfId="126"/>
    <cellStyle name="Comma 2 3 3 3" xfId="373"/>
    <cellStyle name="Comma 2 3 4" xfId="84"/>
    <cellStyle name="Comma 2 3 5" xfId="334"/>
    <cellStyle name="Comma 2 4" xfId="17"/>
    <cellStyle name="Comma 2 4 2" xfId="66"/>
    <cellStyle name="Comma 2 4 3" xfId="45"/>
    <cellStyle name="Comma 2 4 3 2" xfId="130"/>
    <cellStyle name="Comma 2 4 3 3" xfId="377"/>
    <cellStyle name="Comma 2 4 4" xfId="88"/>
    <cellStyle name="Comma 2 4 5" xfId="338"/>
    <cellStyle name="Comma 2 5" xfId="49"/>
    <cellStyle name="Comma 2 5 2" xfId="134"/>
    <cellStyle name="Comma 2 5 2 2" xfId="311"/>
    <cellStyle name="Comma 2 5 2 3" xfId="381"/>
    <cellStyle name="Comma 2 5 3" xfId="92"/>
    <cellStyle name="Comma 2 5 4" xfId="342"/>
    <cellStyle name="Comma 2 6" xfId="53"/>
    <cellStyle name="Comma 2 6 2" xfId="138"/>
    <cellStyle name="Comma 2 6 2 2" xfId="315"/>
    <cellStyle name="Comma 2 6 2 3" xfId="385"/>
    <cellStyle name="Comma 2 6 3" xfId="96"/>
    <cellStyle name="Comma 2 6 4" xfId="346"/>
    <cellStyle name="Comma 2 7" xfId="60"/>
    <cellStyle name="Comma 2 7 2" xfId="142"/>
    <cellStyle name="Comma 2 7 2 2" xfId="319"/>
    <cellStyle name="Comma 2 7 2 3" xfId="389"/>
    <cellStyle name="Comma 2 7 3" xfId="100"/>
    <cellStyle name="Comma 2 7 4" xfId="350"/>
    <cellStyle name="Comma 2 8" xfId="28"/>
    <cellStyle name="Comma 2 8 2" xfId="115"/>
    <cellStyle name="Comma 2 8 3" xfId="365"/>
    <cellStyle name="Comma 2 9" xfId="111"/>
    <cellStyle name="Comma 2 9 2" xfId="301"/>
    <cellStyle name="Comma 2 9 3" xfId="361"/>
    <cellStyle name="Comma 3" xfId="16"/>
    <cellStyle name="Comma 3 2" xfId="65"/>
    <cellStyle name="Comma 3 2 2" xfId="147"/>
    <cellStyle name="Comma 3 2 2 2" xfId="324"/>
    <cellStyle name="Comma 3 2 2 3" xfId="394"/>
    <cellStyle name="Comma 3 2 3" xfId="105"/>
    <cellStyle name="Comma 3 2 4" xfId="355"/>
    <cellStyle name="Comma 3 3" xfId="40"/>
    <cellStyle name="Comma 4" xfId="24"/>
    <cellStyle name="Comma 4 2" xfId="38"/>
    <cellStyle name="Comma 5" xfId="58"/>
    <cellStyle name="Comma 5 2" xfId="280"/>
    <cellStyle name="Comma 6" xfId="32"/>
    <cellStyle name="Comma 6 2" xfId="120"/>
    <cellStyle name="Comma 6 2 2" xfId="297"/>
    <cellStyle name="Comma 7" xfId="77"/>
    <cellStyle name="Comma 8" xfId="401"/>
    <cellStyle name="Currency [0] _1" xfId="2"/>
    <cellStyle name="Emphasis 1" xfId="207"/>
    <cellStyle name="Emphasis 2" xfId="208"/>
    <cellStyle name="Emphasis 3" xfId="209"/>
    <cellStyle name="Explanatory Text" xfId="210"/>
    <cellStyle name="Good" xfId="211"/>
    <cellStyle name="Heading 1" xfId="212"/>
    <cellStyle name="Heading 2" xfId="213"/>
    <cellStyle name="Heading 3" xfId="214"/>
    <cellStyle name="Heading 4" xfId="215"/>
    <cellStyle name="Hyperlink 2" xfId="3"/>
    <cellStyle name="Input" xfId="216"/>
    <cellStyle name="Linked Cell" xfId="217"/>
    <cellStyle name="Neutral" xfId="218"/>
    <cellStyle name="Normal" xfId="0" builtinId="0"/>
    <cellStyle name="Normal 103" xfId="291"/>
    <cellStyle name="Normal 11" xfId="4"/>
    <cellStyle name="Normal 11 10" xfId="154"/>
    <cellStyle name="Normal 11 10 2" xfId="412"/>
    <cellStyle name="Normal 11 10 3" xfId="405"/>
    <cellStyle name="Normal 11 11" xfId="158"/>
    <cellStyle name="Normal 11 11 2" xfId="415"/>
    <cellStyle name="Normal 11 12" xfId="74"/>
    <cellStyle name="Normal 11 13" xfId="408"/>
    <cellStyle name="Normal 11 2" xfId="20"/>
    <cellStyle name="Normal 11 2 2" xfId="69"/>
    <cellStyle name="Normal 11 2 2 2" xfId="150"/>
    <cellStyle name="Normal 11 2 2 2 2" xfId="327"/>
    <cellStyle name="Normal 11 2 2 2 3" xfId="397"/>
    <cellStyle name="Normal 11 2 2 3" xfId="108"/>
    <cellStyle name="Normal 11 2 2 4" xfId="358"/>
    <cellStyle name="Normal 11 2 3" xfId="35"/>
    <cellStyle name="Normal 11 2 3 2" xfId="123"/>
    <cellStyle name="Normal 11 2 3 3" xfId="370"/>
    <cellStyle name="Normal 11 2 4" xfId="80"/>
    <cellStyle name="Normal 11 2 5" xfId="331"/>
    <cellStyle name="Normal 11 3" xfId="42"/>
    <cellStyle name="Normal 11 3 2" xfId="127"/>
    <cellStyle name="Normal 11 3 2 2" xfId="305"/>
    <cellStyle name="Normal 11 3 2 3" xfId="374"/>
    <cellStyle name="Normal 11 3 3" xfId="85"/>
    <cellStyle name="Normal 11 3 4" xfId="335"/>
    <cellStyle name="Normal 11 4" xfId="46"/>
    <cellStyle name="Normal 11 4 2" xfId="131"/>
    <cellStyle name="Normal 11 4 2 2" xfId="308"/>
    <cellStyle name="Normal 11 4 2 3" xfId="378"/>
    <cellStyle name="Normal 11 4 3" xfId="89"/>
    <cellStyle name="Normal 11 4 4" xfId="339"/>
    <cellStyle name="Normal 11 5" xfId="50"/>
    <cellStyle name="Normal 11 5 2" xfId="135"/>
    <cellStyle name="Normal 11 5 2 2" xfId="312"/>
    <cellStyle name="Normal 11 5 2 3" xfId="382"/>
    <cellStyle name="Normal 11 5 3" xfId="93"/>
    <cellStyle name="Normal 11 5 4" xfId="343"/>
    <cellStyle name="Normal 11 6" xfId="54"/>
    <cellStyle name="Normal 11 6 2" xfId="139"/>
    <cellStyle name="Normal 11 6 2 2" xfId="316"/>
    <cellStyle name="Normal 11 6 2 3" xfId="386"/>
    <cellStyle name="Normal 11 6 3" xfId="97"/>
    <cellStyle name="Normal 11 6 4" xfId="347"/>
    <cellStyle name="Normal 11 7" xfId="61"/>
    <cellStyle name="Normal 11 7 2" xfId="143"/>
    <cellStyle name="Normal 11 7 2 2" xfId="320"/>
    <cellStyle name="Normal 11 7 2 3" xfId="390"/>
    <cellStyle name="Normal 11 7 3" xfId="101"/>
    <cellStyle name="Normal 11 7 4" xfId="351"/>
    <cellStyle name="Normal 11 8" xfId="29"/>
    <cellStyle name="Normal 11 8 2" xfId="116"/>
    <cellStyle name="Normal 11 8 3" xfId="366"/>
    <cellStyle name="Normal 11 9" xfId="112"/>
    <cellStyle name="Normal 11 9 2" xfId="302"/>
    <cellStyle name="Normal 11 9 3" xfId="362"/>
    <cellStyle name="Normal 2" xfId="5"/>
    <cellStyle name="Normal 2 2" xfId="21"/>
    <cellStyle name="Normal 2 2 2" xfId="27"/>
    <cellStyle name="Normal 2 2 2 2" xfId="219"/>
    <cellStyle name="Normal 2 2 3" xfId="83"/>
    <cellStyle name="Normal 2 2_גולמי" xfId="281"/>
    <cellStyle name="Normal 2 3" xfId="117"/>
    <cellStyle name="Normal 2 4" xfId="220"/>
    <cellStyle name="Normal 2 5" xfId="161"/>
    <cellStyle name="Normal 2 5 2" xfId="300"/>
    <cellStyle name="Normal 2 6" xfId="402"/>
    <cellStyle name="Normal 2_234" xfId="267"/>
    <cellStyle name="Normal 233" xfId="293"/>
    <cellStyle name="Normal 3" xfId="6"/>
    <cellStyle name="Normal 3 10" xfId="155"/>
    <cellStyle name="Normal 3 10 2" xfId="295"/>
    <cellStyle name="Normal 3 10 3" xfId="404"/>
    <cellStyle name="Normal 3 11" xfId="159"/>
    <cellStyle name="Normal 3 11 2" xfId="416"/>
    <cellStyle name="Normal 3 12" xfId="75"/>
    <cellStyle name="Normal 3 13" xfId="409"/>
    <cellStyle name="Normal 3 2" xfId="22"/>
    <cellStyle name="Normal 3 2 2" xfId="70"/>
    <cellStyle name="Normal 3 2 2 2" xfId="151"/>
    <cellStyle name="Normal 3 2 2 2 2" xfId="328"/>
    <cellStyle name="Normal 3 2 2 2 3" xfId="398"/>
    <cellStyle name="Normal 3 2 2 3" xfId="109"/>
    <cellStyle name="Normal 3 2 2 4" xfId="359"/>
    <cellStyle name="Normal 3 2 3" xfId="36"/>
    <cellStyle name="Normal 3 2 3 2" xfId="124"/>
    <cellStyle name="Normal 3 2 3 3" xfId="371"/>
    <cellStyle name="Normal 3 2 4" xfId="81"/>
    <cellStyle name="Normal 3 2 5" xfId="332"/>
    <cellStyle name="Normal 3 3" xfId="43"/>
    <cellStyle name="Normal 3 3 2" xfId="128"/>
    <cellStyle name="Normal 3 3 2 2" xfId="306"/>
    <cellStyle name="Normal 3 3 2 3" xfId="375"/>
    <cellStyle name="Normal 3 3 3" xfId="86"/>
    <cellStyle name="Normal 3 3 4" xfId="336"/>
    <cellStyle name="Normal 3 4" xfId="47"/>
    <cellStyle name="Normal 3 4 2" xfId="132"/>
    <cellStyle name="Normal 3 4 2 2" xfId="309"/>
    <cellStyle name="Normal 3 4 2 3" xfId="379"/>
    <cellStyle name="Normal 3 4 3" xfId="90"/>
    <cellStyle name="Normal 3 4 4" xfId="340"/>
    <cellStyle name="Normal 3 5" xfId="51"/>
    <cellStyle name="Normal 3 5 2" xfId="136"/>
    <cellStyle name="Normal 3 5 2 2" xfId="313"/>
    <cellStyle name="Normal 3 5 2 3" xfId="383"/>
    <cellStyle name="Normal 3 5 3" xfId="94"/>
    <cellStyle name="Normal 3 5 4" xfId="344"/>
    <cellStyle name="Normal 3 6" xfId="55"/>
    <cellStyle name="Normal 3 6 2" xfId="140"/>
    <cellStyle name="Normal 3 6 2 2" xfId="317"/>
    <cellStyle name="Normal 3 6 2 3" xfId="387"/>
    <cellStyle name="Normal 3 6 3" xfId="98"/>
    <cellStyle name="Normal 3 6 4" xfId="348"/>
    <cellStyle name="Normal 3 7" xfId="62"/>
    <cellStyle name="Normal 3 7 2" xfId="144"/>
    <cellStyle name="Normal 3 7 2 2" xfId="321"/>
    <cellStyle name="Normal 3 7 2 3" xfId="391"/>
    <cellStyle name="Normal 3 7 3" xfId="102"/>
    <cellStyle name="Normal 3 7 4" xfId="352"/>
    <cellStyle name="Normal 3 8" xfId="30"/>
    <cellStyle name="Normal 3 8 2" xfId="118"/>
    <cellStyle name="Normal 3 8 3" xfId="367"/>
    <cellStyle name="Normal 3 9" xfId="113"/>
    <cellStyle name="Normal 3 9 2" xfId="303"/>
    <cellStyle name="Normal 3 9 3" xfId="363"/>
    <cellStyle name="Normal 4" xfId="12"/>
    <cellStyle name="Normal 4 2" xfId="221"/>
    <cellStyle name="Normal 5" xfId="15"/>
    <cellStyle name="Normal 5 2" xfId="64"/>
    <cellStyle name="Normal 5 2 2" xfId="146"/>
    <cellStyle name="Normal 5 2 2 2" xfId="323"/>
    <cellStyle name="Normal 5 2 2 3" xfId="393"/>
    <cellStyle name="Normal 5 2 3" xfId="104"/>
    <cellStyle name="Normal 5 2 4" xfId="354"/>
    <cellStyle name="Normal 5 3" xfId="59"/>
    <cellStyle name="Normal 5 3 2" xfId="410"/>
    <cellStyle name="Normal 6" xfId="294"/>
    <cellStyle name="Normal 7" xfId="400"/>
    <cellStyle name="Normal 97" xfId="292"/>
    <cellStyle name="Normal_2007-16618" xfId="7"/>
    <cellStyle name="Note" xfId="222"/>
    <cellStyle name="Output" xfId="223"/>
    <cellStyle name="Percent" xfId="14" builtinId="5"/>
    <cellStyle name="Percent 2" xfId="8"/>
    <cellStyle name="Percent 2 10" xfId="156"/>
    <cellStyle name="Percent 2 10 2" xfId="299"/>
    <cellStyle name="Percent 2 10 3" xfId="403"/>
    <cellStyle name="Percent 2 11" xfId="160"/>
    <cellStyle name="Percent 2 11 2" xfId="417"/>
    <cellStyle name="Percent 2 12" xfId="76"/>
    <cellStyle name="Percent 2 13" xfId="411"/>
    <cellStyle name="Percent 2 2" xfId="23"/>
    <cellStyle name="Percent 2 2 2" xfId="71"/>
    <cellStyle name="Percent 2 2 2 2" xfId="152"/>
    <cellStyle name="Percent 2 2 2 2 2" xfId="329"/>
    <cellStyle name="Percent 2 2 2 2 3" xfId="399"/>
    <cellStyle name="Percent 2 2 2 3" xfId="110"/>
    <cellStyle name="Percent 2 2 2 4" xfId="360"/>
    <cellStyle name="Percent 2 2 3" xfId="37"/>
    <cellStyle name="Percent 2 2 3 2" xfId="125"/>
    <cellStyle name="Percent 2 2 3 3" xfId="372"/>
    <cellStyle name="Percent 2 2 4" xfId="82"/>
    <cellStyle name="Percent 2 2 5" xfId="333"/>
    <cellStyle name="Percent 2 3" xfId="44"/>
    <cellStyle name="Percent 2 3 2" xfId="129"/>
    <cellStyle name="Percent 2 3 2 2" xfId="307"/>
    <cellStyle name="Percent 2 3 2 3" xfId="376"/>
    <cellStyle name="Percent 2 3 3" xfId="87"/>
    <cellStyle name="Percent 2 3 4" xfId="337"/>
    <cellStyle name="Percent 2 4" xfId="48"/>
    <cellStyle name="Percent 2 4 2" xfId="133"/>
    <cellStyle name="Percent 2 4 2 2" xfId="310"/>
    <cellStyle name="Percent 2 4 2 3" xfId="380"/>
    <cellStyle name="Percent 2 4 3" xfId="91"/>
    <cellStyle name="Percent 2 4 4" xfId="341"/>
    <cellStyle name="Percent 2 5" xfId="52"/>
    <cellStyle name="Percent 2 5 2" xfId="137"/>
    <cellStyle name="Percent 2 5 2 2" xfId="314"/>
    <cellStyle name="Percent 2 5 2 3" xfId="384"/>
    <cellStyle name="Percent 2 5 3" xfId="95"/>
    <cellStyle name="Percent 2 5 4" xfId="345"/>
    <cellStyle name="Percent 2 6" xfId="56"/>
    <cellStyle name="Percent 2 6 2" xfId="141"/>
    <cellStyle name="Percent 2 6 2 2" xfId="318"/>
    <cellStyle name="Percent 2 6 2 3" xfId="388"/>
    <cellStyle name="Percent 2 6 3" xfId="99"/>
    <cellStyle name="Percent 2 6 4" xfId="349"/>
    <cellStyle name="Percent 2 7" xfId="63"/>
    <cellStyle name="Percent 2 7 2" xfId="145"/>
    <cellStyle name="Percent 2 7 2 2" xfId="322"/>
    <cellStyle name="Percent 2 7 2 3" xfId="392"/>
    <cellStyle name="Percent 2 7 3" xfId="103"/>
    <cellStyle name="Percent 2 7 4" xfId="353"/>
    <cellStyle name="Percent 2 8" xfId="31"/>
    <cellStyle name="Percent 2 8 2" xfId="119"/>
    <cellStyle name="Percent 2 8 3" xfId="368"/>
    <cellStyle name="Percent 2 9" xfId="114"/>
    <cellStyle name="Percent 2 9 2" xfId="304"/>
    <cellStyle name="Percent 2 9 3" xfId="364"/>
    <cellStyle name="Percent 3" xfId="25"/>
    <cellStyle name="Percent 3 2" xfId="39"/>
    <cellStyle name="Percent 4" xfId="26"/>
    <cellStyle name="Percent 4 2" xfId="72"/>
    <cellStyle name="Percent 4 3" xfId="57"/>
    <cellStyle name="Percent 4 3 2" xfId="224"/>
    <cellStyle name="Percent 5" xfId="33"/>
    <cellStyle name="Percent 5 2" xfId="121"/>
    <cellStyle name="Percent 5 2 2" xfId="298"/>
    <cellStyle name="Percent 6" xfId="78"/>
    <cellStyle name="Percent 7" xfId="413"/>
    <cellStyle name="SAPBEXaggData" xfId="225"/>
    <cellStyle name="SAPBEXaggDataEmph" xfId="226"/>
    <cellStyle name="SAPBEXaggItem" xfId="227"/>
    <cellStyle name="SAPBEXaggItemX" xfId="228"/>
    <cellStyle name="SAPBEXchaText" xfId="229"/>
    <cellStyle name="SAPBEXexcBad7" xfId="230"/>
    <cellStyle name="SAPBEXexcBad8" xfId="231"/>
    <cellStyle name="SAPBEXexcBad9" xfId="232"/>
    <cellStyle name="SAPBEXexcCritical4" xfId="233"/>
    <cellStyle name="SAPBEXexcCritical5" xfId="234"/>
    <cellStyle name="SAPBEXexcCritical6" xfId="235"/>
    <cellStyle name="SAPBEXexcGood1" xfId="236"/>
    <cellStyle name="SAPBEXexcGood2" xfId="237"/>
    <cellStyle name="SAPBEXexcGood3" xfId="238"/>
    <cellStyle name="SAPBEXfilterDrill" xfId="239"/>
    <cellStyle name="SAPBEXfilterItem" xfId="240"/>
    <cellStyle name="SAPBEXfilterText" xfId="241"/>
    <cellStyle name="SAPBEXformats" xfId="242"/>
    <cellStyle name="SAPBEXheaderItem" xfId="243"/>
    <cellStyle name="SAPBEXheaderText" xfId="244"/>
    <cellStyle name="SAPBEXHLevel0" xfId="245"/>
    <cellStyle name="SAPBEXHLevel0X" xfId="246"/>
    <cellStyle name="SAPBEXHLevel1" xfId="247"/>
    <cellStyle name="SAPBEXHLevel1X" xfId="248"/>
    <cellStyle name="SAPBEXHLevel2" xfId="249"/>
    <cellStyle name="SAPBEXHLevel2X" xfId="250"/>
    <cellStyle name="SAPBEXHLevel3" xfId="251"/>
    <cellStyle name="SAPBEXHLevel3X" xfId="252"/>
    <cellStyle name="SAPBEXinputData" xfId="253"/>
    <cellStyle name="SAPBEXresData" xfId="254"/>
    <cellStyle name="SAPBEXresDataEmph" xfId="255"/>
    <cellStyle name="SAPBEXresItem" xfId="256"/>
    <cellStyle name="SAPBEXresItemX" xfId="257"/>
    <cellStyle name="SAPBEXstdData" xfId="258"/>
    <cellStyle name="SAPBEXstdDataEmph" xfId="259"/>
    <cellStyle name="SAPBEXstdItem" xfId="260"/>
    <cellStyle name="SAPBEXstdItemX" xfId="261"/>
    <cellStyle name="SAPBEXtitle" xfId="262"/>
    <cellStyle name="SAPBEXundefined" xfId="263"/>
    <cellStyle name="Sheet Title" xfId="264"/>
    <cellStyle name="Text" xfId="9"/>
    <cellStyle name="Title" xfId="265"/>
    <cellStyle name="Total" xfId="10"/>
    <cellStyle name="Warning Text" xfId="266"/>
    <cellStyle name="היפר-קישור" xfId="11" builtinId="8"/>
    <cellStyle name="הערה 2" xfId="282"/>
    <cellStyle name="הערה 3" xfId="283"/>
  </cellStyles>
  <dxfs count="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indexed="52"/>
    <pageSetUpPr fitToPage="1"/>
  </sheetPr>
  <dimension ref="A1:J67"/>
  <sheetViews>
    <sheetView rightToLeft="1" tabSelected="1" zoomScale="85" zoomScaleNormal="85" workbookViewId="0">
      <selection activeCell="I15" sqref="I15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16384" width="9.140625" style="8"/>
  </cols>
  <sheetData>
    <row r="1" spans="1:4">
      <c r="B1" s="45" t="s">
        <v>152</v>
      </c>
      <c r="C1" s="45" t="s" vm="1">
        <v>239</v>
      </c>
    </row>
    <row r="2" spans="1:4">
      <c r="B2" s="45" t="s">
        <v>151</v>
      </c>
      <c r="C2" s="45" t="s">
        <v>240</v>
      </c>
    </row>
    <row r="3" spans="1:4">
      <c r="B3" s="45" t="s">
        <v>153</v>
      </c>
      <c r="C3" s="45" t="s">
        <v>241</v>
      </c>
    </row>
    <row r="4" spans="1:4">
      <c r="B4" s="45" t="s">
        <v>154</v>
      </c>
      <c r="C4" s="45" t="s">
        <v>242</v>
      </c>
    </row>
    <row r="6" spans="1:4" ht="26.25" customHeight="1">
      <c r="B6" s="158" t="s">
        <v>166</v>
      </c>
      <c r="C6" s="159"/>
      <c r="D6" s="160"/>
    </row>
    <row r="7" spans="1:4" s="9" customFormat="1">
      <c r="B7" s="21"/>
      <c r="C7" s="22" t="s">
        <v>117</v>
      </c>
      <c r="D7" s="23" t="s">
        <v>115</v>
      </c>
    </row>
    <row r="8" spans="1:4" s="9" customFormat="1">
      <c r="B8" s="21"/>
      <c r="C8" s="24" t="s">
        <v>217</v>
      </c>
      <c r="D8" s="25" t="s">
        <v>19</v>
      </c>
    </row>
    <row r="9" spans="1:4" s="10" customFormat="1" ht="18" customHeight="1">
      <c r="B9" s="35"/>
      <c r="C9" s="18" t="s">
        <v>0</v>
      </c>
      <c r="D9" s="26" t="s">
        <v>1</v>
      </c>
    </row>
    <row r="10" spans="1:4" s="10" customFormat="1" ht="18" customHeight="1">
      <c r="B10" s="53" t="s">
        <v>165</v>
      </c>
      <c r="C10" s="83">
        <f>C11+C12+C23+C33+C34+C35+C37</f>
        <v>102314240.55772944</v>
      </c>
      <c r="D10" s="84">
        <f>C10/$C$42</f>
        <v>0.99988718235161855</v>
      </c>
    </row>
    <row r="11" spans="1:4">
      <c r="A11" s="41" t="s">
        <v>132</v>
      </c>
      <c r="B11" s="27" t="s">
        <v>167</v>
      </c>
      <c r="C11" s="83">
        <f>מזומנים!J10</f>
        <v>13286001.687263571</v>
      </c>
      <c r="D11" s="84">
        <f t="shared" ref="D11:D24" si="0">C11/$C$42</f>
        <v>0.12984021304738336</v>
      </c>
    </row>
    <row r="12" spans="1:4">
      <c r="B12" s="27" t="s">
        <v>168</v>
      </c>
      <c r="C12" s="83">
        <f>SUM(C13:C21)</f>
        <v>38604725.519926123</v>
      </c>
      <c r="D12" s="84">
        <f t="shared" si="0"/>
        <v>0.37727270431916871</v>
      </c>
    </row>
    <row r="13" spans="1:4">
      <c r="A13" s="43" t="s">
        <v>132</v>
      </c>
      <c r="B13" s="28" t="s">
        <v>75</v>
      </c>
      <c r="C13" s="83" vm="2">
        <v>3677668.2516362392</v>
      </c>
      <c r="D13" s="84">
        <f t="shared" si="0"/>
        <v>3.5940777409941498E-2</v>
      </c>
    </row>
    <row r="14" spans="1:4">
      <c r="A14" s="43" t="s">
        <v>132</v>
      </c>
      <c r="B14" s="28" t="s">
        <v>76</v>
      </c>
      <c r="C14" s="83" t="s" vm="3">
        <v>4727</v>
      </c>
      <c r="D14" s="83" t="s" vm="3">
        <v>4727</v>
      </c>
    </row>
    <row r="15" spans="1:4">
      <c r="A15" s="43" t="s">
        <v>132</v>
      </c>
      <c r="B15" s="28" t="s">
        <v>77</v>
      </c>
      <c r="C15" s="83">
        <f>'אג"ח קונצרני'!R11</f>
        <v>5763928.8611191493</v>
      </c>
      <c r="D15" s="84">
        <f t="shared" si="0"/>
        <v>5.6329192855297083E-2</v>
      </c>
    </row>
    <row r="16" spans="1:4">
      <c r="A16" s="43" t="s">
        <v>132</v>
      </c>
      <c r="B16" s="28" t="s">
        <v>78</v>
      </c>
      <c r="C16" s="83">
        <f>מניות!L11</f>
        <v>15198131.251208462</v>
      </c>
      <c r="D16" s="84">
        <f t="shared" si="0"/>
        <v>0.14852689665625318</v>
      </c>
    </row>
    <row r="17" spans="1:4">
      <c r="A17" s="43" t="s">
        <v>132</v>
      </c>
      <c r="B17" s="28" t="s">
        <v>230</v>
      </c>
      <c r="C17" s="83">
        <f>'קרנות סל'!K11</f>
        <v>13196621.481470712</v>
      </c>
      <c r="D17" s="84">
        <f t="shared" si="0"/>
        <v>0.12896672640817206</v>
      </c>
    </row>
    <row r="18" spans="1:4">
      <c r="A18" s="43" t="s">
        <v>132</v>
      </c>
      <c r="B18" s="28" t="s">
        <v>79</v>
      </c>
      <c r="C18" s="83">
        <f>'קרנות נאמנות'!L11</f>
        <v>1049791.2020753198</v>
      </c>
      <c r="D18" s="84">
        <f t="shared" si="0"/>
        <v>1.0259302726372155E-2</v>
      </c>
    </row>
    <row r="19" spans="1:4">
      <c r="A19" s="43" t="s">
        <v>132</v>
      </c>
      <c r="B19" s="28" t="s">
        <v>80</v>
      </c>
      <c r="C19" s="83" vm="4">
        <v>3260.0714947139991</v>
      </c>
      <c r="D19" s="84">
        <f t="shared" si="0"/>
        <v>3.185972630344811E-5</v>
      </c>
    </row>
    <row r="20" spans="1:4">
      <c r="A20" s="43" t="s">
        <v>132</v>
      </c>
      <c r="B20" s="28" t="s">
        <v>81</v>
      </c>
      <c r="C20" s="83" vm="5">
        <v>16053.427757781998</v>
      </c>
      <c r="D20" s="84">
        <f t="shared" si="0"/>
        <v>1.5688545954418724E-4</v>
      </c>
    </row>
    <row r="21" spans="1:4">
      <c r="A21" s="43" t="s">
        <v>132</v>
      </c>
      <c r="B21" s="28" t="s">
        <v>82</v>
      </c>
      <c r="C21" s="83" vm="6">
        <v>-300729.02683625696</v>
      </c>
      <c r="D21" s="84">
        <f t="shared" si="0"/>
        <v>-2.9389369227149379E-3</v>
      </c>
    </row>
    <row r="22" spans="1:4">
      <c r="A22" s="43" t="s">
        <v>132</v>
      </c>
      <c r="B22" s="28" t="s">
        <v>83</v>
      </c>
      <c r="C22" s="83" t="s" vm="7">
        <v>4727</v>
      </c>
      <c r="D22" s="83" t="s" vm="7">
        <v>4727</v>
      </c>
    </row>
    <row r="23" spans="1:4">
      <c r="B23" s="27" t="s">
        <v>169</v>
      </c>
      <c r="C23" s="83">
        <f>SUM(C24:C32)</f>
        <v>44526131.727560736</v>
      </c>
      <c r="D23" s="84">
        <f t="shared" si="0"/>
        <v>0.43514087727570311</v>
      </c>
    </row>
    <row r="24" spans="1:4">
      <c r="A24" s="43" t="s">
        <v>132</v>
      </c>
      <c r="B24" s="28" t="s">
        <v>84</v>
      </c>
      <c r="C24" s="83" vm="8">
        <v>30925053.81081</v>
      </c>
      <c r="D24" s="84">
        <f t="shared" si="0"/>
        <v>0.30222151628556454</v>
      </c>
    </row>
    <row r="25" spans="1:4">
      <c r="A25" s="43" t="s">
        <v>132</v>
      </c>
      <c r="B25" s="28" t="s">
        <v>85</v>
      </c>
      <c r="C25" s="83" t="s" vm="9">
        <v>4727</v>
      </c>
      <c r="D25" s="84" t="s" vm="10">
        <v>4727</v>
      </c>
    </row>
    <row r="26" spans="1:4">
      <c r="A26" s="43" t="s">
        <v>132</v>
      </c>
      <c r="B26" s="28" t="s">
        <v>77</v>
      </c>
      <c r="C26" s="83">
        <f>'לא סחיר - אג"ח קונצרני'!P11</f>
        <v>233455.72841846195</v>
      </c>
      <c r="D26" s="84">
        <f t="shared" ref="D26:D35" si="1">C26/$C$42</f>
        <v>2.2814946308522049E-3</v>
      </c>
    </row>
    <row r="27" spans="1:4">
      <c r="A27" s="43" t="s">
        <v>132</v>
      </c>
      <c r="B27" s="28" t="s">
        <v>86</v>
      </c>
      <c r="C27" s="83">
        <f>'לא סחיר - מניות'!J11</f>
        <v>2459969.1923932149</v>
      </c>
      <c r="D27" s="84">
        <f t="shared" si="1"/>
        <v>2.4040560248951761E-2</v>
      </c>
    </row>
    <row r="28" spans="1:4">
      <c r="A28" s="43" t="s">
        <v>132</v>
      </c>
      <c r="B28" s="28" t="s">
        <v>87</v>
      </c>
      <c r="C28" s="83">
        <f>'לא סחיר - קרנות השקעה'!H11</f>
        <v>11951785.077585112</v>
      </c>
      <c r="D28" s="84">
        <f t="shared" si="1"/>
        <v>0.11680130390603667</v>
      </c>
    </row>
    <row r="29" spans="1:4">
      <c r="A29" s="43" t="s">
        <v>132</v>
      </c>
      <c r="B29" s="28" t="s">
        <v>88</v>
      </c>
      <c r="C29" s="83" vm="11">
        <v>148.18118540199998</v>
      </c>
      <c r="D29" s="84">
        <f t="shared" si="1"/>
        <v>1.4481314345047476E-6</v>
      </c>
    </row>
    <row r="30" spans="1:4">
      <c r="A30" s="43" t="s">
        <v>132</v>
      </c>
      <c r="B30" s="28" t="s">
        <v>192</v>
      </c>
      <c r="C30" s="83" t="s" vm="12">
        <v>4727</v>
      </c>
      <c r="D30" s="84" t="s" vm="13">
        <v>4727</v>
      </c>
    </row>
    <row r="31" spans="1:4">
      <c r="A31" s="43" t="s">
        <v>132</v>
      </c>
      <c r="B31" s="28" t="s">
        <v>112</v>
      </c>
      <c r="C31" s="83" vm="14">
        <v>-1044280.2628314499</v>
      </c>
      <c r="D31" s="84">
        <f t="shared" si="1"/>
        <v>-1.0205445927136521E-2</v>
      </c>
    </row>
    <row r="32" spans="1:4">
      <c r="A32" s="43" t="s">
        <v>132</v>
      </c>
      <c r="B32" s="28" t="s">
        <v>89</v>
      </c>
      <c r="C32" s="83" t="s" vm="15">
        <v>4727</v>
      </c>
      <c r="D32" s="84" t="s" vm="16">
        <v>4727</v>
      </c>
    </row>
    <row r="33" spans="1:4">
      <c r="A33" s="43" t="s">
        <v>132</v>
      </c>
      <c r="B33" s="27" t="s">
        <v>170</v>
      </c>
      <c r="C33" s="83">
        <f>הלוואות!P10</f>
        <v>3262575.4578085202</v>
      </c>
      <c r="D33" s="84">
        <f t="shared" si="1"/>
        <v>3.1884196803249949E-2</v>
      </c>
    </row>
    <row r="34" spans="1:4">
      <c r="A34" s="43" t="s">
        <v>132</v>
      </c>
      <c r="B34" s="27" t="s">
        <v>171</v>
      </c>
      <c r="C34" s="83" vm="17">
        <v>137760.03945000001</v>
      </c>
      <c r="D34" s="84">
        <f t="shared" si="1"/>
        <v>1.3462886196041093E-3</v>
      </c>
    </row>
    <row r="35" spans="1:4">
      <c r="A35" s="43" t="s">
        <v>132</v>
      </c>
      <c r="B35" s="27" t="s">
        <v>172</v>
      </c>
      <c r="C35" s="83" vm="18">
        <v>2501698.9899800001</v>
      </c>
      <c r="D35" s="84">
        <f t="shared" si="1"/>
        <v>2.4448373369605394E-2</v>
      </c>
    </row>
    <row r="36" spans="1:4">
      <c r="A36" s="43" t="s">
        <v>132</v>
      </c>
      <c r="B36" s="44" t="s">
        <v>173</v>
      </c>
      <c r="C36" s="83" t="s" vm="19">
        <v>4727</v>
      </c>
      <c r="D36" s="84" t="s" vm="20">
        <v>4727</v>
      </c>
    </row>
    <row r="37" spans="1:4">
      <c r="A37" s="43" t="s">
        <v>132</v>
      </c>
      <c r="B37" s="27" t="s">
        <v>174</v>
      </c>
      <c r="C37" s="83">
        <f>'השקעות אחרות '!I10</f>
        <v>-4652.8642595290003</v>
      </c>
      <c r="D37" s="84">
        <f t="shared" ref="D37:D38" si="2">C37/$C$42</f>
        <v>-4.5471083096198934E-5</v>
      </c>
    </row>
    <row r="38" spans="1:4">
      <c r="A38" s="43"/>
      <c r="B38" s="54" t="s">
        <v>176</v>
      </c>
      <c r="C38" s="83" vm="21">
        <v>11544.154400000001</v>
      </c>
      <c r="D38" s="84">
        <f t="shared" si="2"/>
        <v>1.1281764838136234E-4</v>
      </c>
    </row>
    <row r="39" spans="1:4">
      <c r="A39" s="43" t="s">
        <v>132</v>
      </c>
      <c r="B39" s="55" t="s">
        <v>177</v>
      </c>
      <c r="C39" s="83" t="s" vm="22">
        <v>4727</v>
      </c>
      <c r="D39" s="84" t="s" vm="23">
        <v>4727</v>
      </c>
    </row>
    <row r="40" spans="1:4">
      <c r="A40" s="43" t="s">
        <v>132</v>
      </c>
      <c r="B40" s="55" t="s">
        <v>215</v>
      </c>
      <c r="C40" s="83" t="s" vm="24">
        <v>4727</v>
      </c>
      <c r="D40" s="84" t="s" vm="25">
        <v>4727</v>
      </c>
    </row>
    <row r="41" spans="1:4">
      <c r="A41" s="43" t="s">
        <v>132</v>
      </c>
      <c r="B41" s="55" t="s">
        <v>178</v>
      </c>
      <c r="C41" s="83" vm="26">
        <v>11544.154400000001</v>
      </c>
      <c r="D41" s="84">
        <f t="shared" ref="D41:D42" si="3">C41/$C$42</f>
        <v>1.1281764838136234E-4</v>
      </c>
    </row>
    <row r="42" spans="1:4">
      <c r="B42" s="55" t="s">
        <v>90</v>
      </c>
      <c r="C42" s="83">
        <f>C41+C10</f>
        <v>102325784.71212944</v>
      </c>
      <c r="D42" s="84">
        <f t="shared" si="3"/>
        <v>1</v>
      </c>
    </row>
    <row r="43" spans="1:4">
      <c r="A43" s="43" t="s">
        <v>132</v>
      </c>
      <c r="B43" s="55" t="s">
        <v>175</v>
      </c>
      <c r="C43" s="83">
        <f>'יתרת התחייבות להשקעה'!C10</f>
        <v>6874115.6481312644</v>
      </c>
      <c r="D43" s="84"/>
    </row>
    <row r="44" spans="1:4">
      <c r="B44" s="5" t="s">
        <v>116</v>
      </c>
    </row>
    <row r="45" spans="1:4">
      <c r="C45" s="61" t="s">
        <v>159</v>
      </c>
      <c r="D45" s="34" t="s">
        <v>111</v>
      </c>
    </row>
    <row r="46" spans="1:4">
      <c r="C46" s="62" t="s">
        <v>0</v>
      </c>
      <c r="D46" s="23" t="s">
        <v>1</v>
      </c>
    </row>
    <row r="47" spans="1:4">
      <c r="C47" s="85" t="s">
        <v>142</v>
      </c>
      <c r="D47" s="86" vm="27">
        <v>2.3913000000000002</v>
      </c>
    </row>
    <row r="48" spans="1:4">
      <c r="C48" s="85" t="s">
        <v>149</v>
      </c>
      <c r="D48" s="86">
        <v>0.66572077185017031</v>
      </c>
    </row>
    <row r="49" spans="2:10">
      <c r="C49" s="85" t="s">
        <v>146</v>
      </c>
      <c r="D49" s="86" vm="28">
        <v>2.5966</v>
      </c>
    </row>
    <row r="50" spans="2:10">
      <c r="B50" s="11"/>
      <c r="C50" s="85" t="s">
        <v>4728</v>
      </c>
      <c r="D50" s="86" vm="29">
        <v>3.8151000000000002</v>
      </c>
    </row>
    <row r="51" spans="2:10">
      <c r="C51" s="85" t="s">
        <v>140</v>
      </c>
      <c r="D51" s="86" vm="30">
        <v>3.7530000000000001</v>
      </c>
    </row>
    <row r="52" spans="2:10">
      <c r="C52" s="85" t="s">
        <v>141</v>
      </c>
      <c r="D52" s="86" vm="31">
        <v>4.2375999999999996</v>
      </c>
    </row>
    <row r="53" spans="2:10">
      <c r="C53" s="85" t="s">
        <v>143</v>
      </c>
      <c r="D53" s="86">
        <v>0.4509226037929267</v>
      </c>
    </row>
    <row r="54" spans="2:10">
      <c r="C54" s="85" t="s">
        <v>147</v>
      </c>
      <c r="D54" s="86">
        <v>2.6669999999999999E-2</v>
      </c>
    </row>
    <row r="55" spans="2:10">
      <c r="C55" s="85" t="s">
        <v>148</v>
      </c>
      <c r="D55" s="86">
        <v>0.18052541668590427</v>
      </c>
    </row>
    <row r="56" spans="2:10">
      <c r="C56" s="85" t="s">
        <v>145</v>
      </c>
      <c r="D56" s="86" vm="32">
        <v>0.50470000000000004</v>
      </c>
    </row>
    <row r="57" spans="2:10">
      <c r="C57" s="85" t="s">
        <v>4729</v>
      </c>
      <c r="D57" s="86">
        <v>2.2342131000000003</v>
      </c>
    </row>
    <row r="58" spans="2:10">
      <c r="C58" s="85" t="s">
        <v>144</v>
      </c>
      <c r="D58" s="86" vm="33">
        <v>0.33729999999999999</v>
      </c>
    </row>
    <row r="59" spans="2:10">
      <c r="C59" s="85" t="s">
        <v>138</v>
      </c>
      <c r="D59" s="86" vm="34">
        <v>3.5190000000000001</v>
      </c>
    </row>
    <row r="60" spans="2:10">
      <c r="C60" s="85" t="s">
        <v>150</v>
      </c>
      <c r="D60" s="86" vm="35">
        <v>0.20710000000000001</v>
      </c>
    </row>
    <row r="61" spans="2:10">
      <c r="C61" s="85" t="s">
        <v>4730</v>
      </c>
      <c r="D61" s="86" vm="36">
        <v>0.35720000000000002</v>
      </c>
      <c r="J61" s="8" t="s">
        <v>5401</v>
      </c>
    </row>
    <row r="62" spans="2:10">
      <c r="C62" s="85" t="s">
        <v>4731</v>
      </c>
      <c r="D62" s="86">
        <v>4.7393939393939398E-2</v>
      </c>
    </row>
    <row r="63" spans="2:10">
      <c r="C63" s="85" t="s">
        <v>4732</v>
      </c>
      <c r="D63" s="86">
        <v>0.51010349926071963</v>
      </c>
    </row>
    <row r="64" spans="2:10">
      <c r="C64" s="85" t="s">
        <v>139</v>
      </c>
      <c r="D64" s="86">
        <v>1</v>
      </c>
    </row>
    <row r="65" spans="3:4">
      <c r="C65" s="87"/>
      <c r="D65" s="87"/>
    </row>
    <row r="66" spans="3:4">
      <c r="C66" s="87"/>
      <c r="D66" s="87"/>
    </row>
    <row r="67" spans="3:4">
      <c r="C67" s="88"/>
      <c r="D67" s="88"/>
    </row>
  </sheetData>
  <sheetProtection sheet="1" objects="1" scenarios="1"/>
  <mergeCells count="1">
    <mergeCell ref="B6:D6"/>
  </mergeCells>
  <phoneticPr fontId="7" type="noConversion"/>
  <dataValidations count="1">
    <dataValidation allowBlank="1" showInputMessage="1" showErrorMessage="1" sqref="C45:D46"/>
  </dataValidations>
  <hyperlinks>
    <hyperlink ref="A11" location="מזומנים!A1" display="◄"/>
    <hyperlink ref="A13" location="'תעודות התחייבות ממשלתיות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- תעודות התחייבות ממשלתי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קרנ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 מסחריות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'זכויות מקרקעין'!A1" display="◄"/>
    <hyperlink ref="A37" location="'השקעות אחרות '!A1" display="◄"/>
    <hyperlink ref="A43" location="'יתרת התחייבות להשקעה'!A1" display="◄"/>
    <hyperlink ref="A36" location="'השקעה בחברות מוחזקות'!A1" display="◄"/>
    <hyperlink ref="A39" location="'עלות מתואמת אג&quot;ח קונצרני סחיר'!A1" display="◄"/>
    <hyperlink ref="A40" location="'עלות מתואמת אג&quot;ח קונצרני ל.סחיר'!A1" display="◄"/>
    <hyperlink ref="A41" location="'עלות מתואמת מסגרות אשראי ללווים'!A1" display="◄"/>
  </hyperlinks>
  <pageMargins left="0" right="0" top="0.5" bottom="0.5" header="0" footer="0.25"/>
  <pageSetup paperSize="9" scale="70" pageOrder="overThenDown" orientation="landscape" r:id="rId1"/>
  <headerFooter alignWithMargins="0">
    <oddFooter>&amp;L&amp;Z&amp;F&amp;C&amp;A&amp;R&amp;D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indexed="44"/>
    <pageSetUpPr fitToPage="1"/>
  </sheetPr>
  <dimension ref="B1:L590"/>
  <sheetViews>
    <sheetView rightToLeft="1" workbookViewId="0"/>
  </sheetViews>
  <sheetFormatPr defaultColWidth="9.140625" defaultRowHeight="18"/>
  <cols>
    <col min="1" max="1" width="6.28515625" style="1" customWidth="1"/>
    <col min="2" max="2" width="29.7109375" style="2" bestFit="1" customWidth="1"/>
    <col min="3" max="3" width="29.42578125" style="2" customWidth="1"/>
    <col min="4" max="4" width="6.42578125" style="2" bestFit="1" customWidth="1"/>
    <col min="5" max="5" width="6.140625" style="2" bestFit="1" customWidth="1"/>
    <col min="6" max="6" width="12" style="1" bestFit="1" customWidth="1"/>
    <col min="7" max="7" width="10.85546875" style="1" bestFit="1" customWidth="1"/>
    <col min="8" max="8" width="11.85546875" style="1" bestFit="1" customWidth="1"/>
    <col min="9" max="9" width="10.85546875" style="1" bestFit="1" customWidth="1"/>
    <col min="10" max="10" width="6.28515625" style="1" bestFit="1" customWidth="1"/>
    <col min="11" max="11" width="9.85546875" style="1" bestFit="1" customWidth="1"/>
    <col min="12" max="12" width="8.42578125" style="1" bestFit="1" customWidth="1"/>
    <col min="13" max="16384" width="9.140625" style="1"/>
  </cols>
  <sheetData>
    <row r="1" spans="2:12">
      <c r="B1" s="45" t="s">
        <v>152</v>
      </c>
      <c r="C1" s="45" t="s" vm="1">
        <v>239</v>
      </c>
    </row>
    <row r="2" spans="2:12">
      <c r="B2" s="45" t="s">
        <v>151</v>
      </c>
      <c r="C2" s="45" t="s">
        <v>240</v>
      </c>
    </row>
    <row r="3" spans="2:12">
      <c r="B3" s="45" t="s">
        <v>153</v>
      </c>
      <c r="C3" s="45" t="s">
        <v>241</v>
      </c>
    </row>
    <row r="4" spans="2:12">
      <c r="B4" s="45" t="s">
        <v>154</v>
      </c>
      <c r="C4" s="45" t="s">
        <v>242</v>
      </c>
    </row>
    <row r="6" spans="2:12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2:12" ht="26.25" customHeight="1">
      <c r="B7" s="161" t="s">
        <v>101</v>
      </c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2:12" s="3" customFormat="1" ht="78.75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63</v>
      </c>
      <c r="K8" s="29" t="s">
        <v>155</v>
      </c>
      <c r="L8" s="30" t="s">
        <v>157</v>
      </c>
    </row>
    <row r="9" spans="2:12" s="3" customFormat="1">
      <c r="B9" s="14"/>
      <c r="C9" s="29"/>
      <c r="D9" s="29"/>
      <c r="E9" s="29"/>
      <c r="F9" s="29"/>
      <c r="G9" s="15" t="s">
        <v>221</v>
      </c>
      <c r="H9" s="15"/>
      <c r="I9" s="15" t="s">
        <v>217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95" t="s">
        <v>54</v>
      </c>
      <c r="C11" s="95"/>
      <c r="D11" s="96"/>
      <c r="E11" s="96"/>
      <c r="F11" s="96"/>
      <c r="G11" s="98"/>
      <c r="H11" s="114"/>
      <c r="I11" s="98">
        <v>16053.427757781994</v>
      </c>
      <c r="J11" s="99"/>
      <c r="K11" s="99">
        <f>IFERROR(I11/$I$11,0)</f>
        <v>1</v>
      </c>
      <c r="L11" s="99">
        <f>I11/'סכום נכסי הקרן'!$C$42</f>
        <v>1.5688545954418721E-4</v>
      </c>
    </row>
    <row r="12" spans="2:12">
      <c r="B12" s="128" t="s">
        <v>207</v>
      </c>
      <c r="C12" s="102"/>
      <c r="D12" s="103"/>
      <c r="E12" s="103"/>
      <c r="F12" s="103"/>
      <c r="G12" s="105"/>
      <c r="H12" s="116"/>
      <c r="I12" s="105">
        <v>13023.747625036001</v>
      </c>
      <c r="J12" s="106"/>
      <c r="K12" s="106">
        <f t="shared" ref="K12:K24" si="0">IFERROR(I12/$I$11,0)</f>
        <v>0.81127518817423039</v>
      </c>
      <c r="L12" s="106">
        <f>I12/'סכום נכסי הקרן'!$C$42</f>
        <v>1.2727728071351111E-4</v>
      </c>
    </row>
    <row r="13" spans="2:12">
      <c r="B13" s="100" t="s">
        <v>199</v>
      </c>
      <c r="C13" s="95"/>
      <c r="D13" s="96"/>
      <c r="E13" s="96"/>
      <c r="F13" s="96"/>
      <c r="G13" s="98"/>
      <c r="H13" s="114"/>
      <c r="I13" s="98">
        <v>13023.747625036001</v>
      </c>
      <c r="J13" s="99"/>
      <c r="K13" s="99">
        <f t="shared" si="0"/>
        <v>0.81127518817423039</v>
      </c>
      <c r="L13" s="99">
        <f>I13/'סכום נכסי הקרן'!$C$42</f>
        <v>1.2727728071351111E-4</v>
      </c>
    </row>
    <row r="14" spans="2:12">
      <c r="B14" s="101" t="s">
        <v>2059</v>
      </c>
      <c r="C14" s="102" t="s">
        <v>2060</v>
      </c>
      <c r="D14" s="103" t="s">
        <v>126</v>
      </c>
      <c r="E14" s="103" t="s">
        <v>704</v>
      </c>
      <c r="F14" s="103" t="s">
        <v>139</v>
      </c>
      <c r="G14" s="105">
        <v>859.30725399999983</v>
      </c>
      <c r="H14" s="116">
        <v>287800</v>
      </c>
      <c r="I14" s="105">
        <v>2473.0862711130003</v>
      </c>
      <c r="J14" s="106"/>
      <c r="K14" s="106">
        <f t="shared" si="0"/>
        <v>0.15405347122293911</v>
      </c>
      <c r="L14" s="106">
        <f>I14/'סכום נכסי הקרן'!$C$42</f>
        <v>2.4168749627188021E-5</v>
      </c>
    </row>
    <row r="15" spans="2:12">
      <c r="B15" s="101" t="s">
        <v>2061</v>
      </c>
      <c r="C15" s="102" t="s">
        <v>2062</v>
      </c>
      <c r="D15" s="103" t="s">
        <v>126</v>
      </c>
      <c r="E15" s="103" t="s">
        <v>704</v>
      </c>
      <c r="F15" s="103" t="s">
        <v>139</v>
      </c>
      <c r="G15" s="105">
        <v>3599.2133609999996</v>
      </c>
      <c r="H15" s="116">
        <v>768200</v>
      </c>
      <c r="I15" s="105">
        <v>27649.157057176999</v>
      </c>
      <c r="J15" s="106"/>
      <c r="K15" s="106">
        <f t="shared" si="0"/>
        <v>1.7223210814758179</v>
      </c>
      <c r="L15" s="106">
        <f>I15/'סכום נכסי הקרן'!$C$42</f>
        <v>2.7020713434997522E-4</v>
      </c>
    </row>
    <row r="16" spans="2:12">
      <c r="B16" s="101" t="s">
        <v>2063</v>
      </c>
      <c r="C16" s="102" t="s">
        <v>2064</v>
      </c>
      <c r="D16" s="103" t="s">
        <v>126</v>
      </c>
      <c r="E16" s="103" t="s">
        <v>704</v>
      </c>
      <c r="F16" s="103" t="s">
        <v>139</v>
      </c>
      <c r="G16" s="105">
        <v>-3599.2133609999996</v>
      </c>
      <c r="H16" s="116">
        <v>1E-4</v>
      </c>
      <c r="I16" s="105">
        <v>-3.9520000000000013E-6</v>
      </c>
      <c r="J16" s="106"/>
      <c r="K16" s="106">
        <f t="shared" si="0"/>
        <v>-2.4617795399392169E-10</v>
      </c>
      <c r="L16" s="106">
        <f>I16/'סכום נכסי הקרן'!$C$42</f>
        <v>-3.862174144198418E-14</v>
      </c>
    </row>
    <row r="17" spans="2:12">
      <c r="B17" s="101" t="s">
        <v>2065</v>
      </c>
      <c r="C17" s="102" t="s">
        <v>2066</v>
      </c>
      <c r="D17" s="103" t="s">
        <v>126</v>
      </c>
      <c r="E17" s="103" t="s">
        <v>704</v>
      </c>
      <c r="F17" s="103" t="s">
        <v>139</v>
      </c>
      <c r="G17" s="105">
        <v>-859.30725399999983</v>
      </c>
      <c r="H17" s="116">
        <v>1989800</v>
      </c>
      <c r="I17" s="105">
        <v>-17098.495699301999</v>
      </c>
      <c r="J17" s="106"/>
      <c r="K17" s="106">
        <f t="shared" si="0"/>
        <v>-1.0650993642783486</v>
      </c>
      <c r="L17" s="106">
        <f>I17/'סכום נכסי הקרן'!$C$42</f>
        <v>-1.6709860322503038E-4</v>
      </c>
    </row>
    <row r="18" spans="2:12">
      <c r="B18" s="107"/>
      <c r="C18" s="102"/>
      <c r="D18" s="102"/>
      <c r="E18" s="102"/>
      <c r="F18" s="102"/>
      <c r="G18" s="105"/>
      <c r="H18" s="116"/>
      <c r="I18" s="102"/>
      <c r="J18" s="102"/>
      <c r="K18" s="106"/>
      <c r="L18" s="102"/>
    </row>
    <row r="19" spans="2:12">
      <c r="B19" s="128" t="s">
        <v>206</v>
      </c>
      <c r="C19" s="102"/>
      <c r="D19" s="103"/>
      <c r="E19" s="103"/>
      <c r="F19" s="103"/>
      <c r="G19" s="105"/>
      <c r="H19" s="116"/>
      <c r="I19" s="105">
        <v>3029.6801327459966</v>
      </c>
      <c r="J19" s="106"/>
      <c r="K19" s="106">
        <f t="shared" si="0"/>
        <v>0.18872481182576981</v>
      </c>
      <c r="L19" s="106">
        <f>I19/'סכום נכסי הקרן'!$C$42</f>
        <v>2.9608178830676154E-5</v>
      </c>
    </row>
    <row r="20" spans="2:12">
      <c r="B20" s="100" t="s">
        <v>199</v>
      </c>
      <c r="C20" s="95"/>
      <c r="D20" s="96"/>
      <c r="E20" s="96"/>
      <c r="F20" s="96"/>
      <c r="G20" s="98"/>
      <c r="H20" s="114"/>
      <c r="I20" s="98">
        <v>3029.6801327459966</v>
      </c>
      <c r="J20" s="99"/>
      <c r="K20" s="99">
        <f t="shared" si="0"/>
        <v>0.18872481182576981</v>
      </c>
      <c r="L20" s="99">
        <f>I20/'סכום נכסי הקרן'!$C$42</f>
        <v>2.9608178830676154E-5</v>
      </c>
    </row>
    <row r="21" spans="2:12">
      <c r="B21" s="101" t="s">
        <v>2067</v>
      </c>
      <c r="C21" s="102" t="s">
        <v>2067</v>
      </c>
      <c r="D21" s="103" t="s">
        <v>29</v>
      </c>
      <c r="E21" s="103" t="s">
        <v>704</v>
      </c>
      <c r="F21" s="103" t="s">
        <v>138</v>
      </c>
      <c r="G21" s="105">
        <v>11479.322279999998</v>
      </c>
      <c r="H21" s="116">
        <v>262</v>
      </c>
      <c r="I21" s="105">
        <v>10583.682597068997</v>
      </c>
      <c r="J21" s="106"/>
      <c r="K21" s="106">
        <f t="shared" si="0"/>
        <v>0.65927867597862355</v>
      </c>
      <c r="L21" s="106">
        <f>I21/'סכום נכסי הקרן'!$C$42</f>
        <v>1.0343123804858966E-4</v>
      </c>
    </row>
    <row r="22" spans="2:12">
      <c r="B22" s="101" t="s">
        <v>2068</v>
      </c>
      <c r="C22" s="102" t="s">
        <v>2068</v>
      </c>
      <c r="D22" s="103" t="s">
        <v>29</v>
      </c>
      <c r="E22" s="103" t="s">
        <v>704</v>
      </c>
      <c r="F22" s="103" t="s">
        <v>138</v>
      </c>
      <c r="G22" s="105">
        <v>-11479.322279999998</v>
      </c>
      <c r="H22" s="116">
        <v>71</v>
      </c>
      <c r="I22" s="105">
        <v>-2868.0971923380007</v>
      </c>
      <c r="J22" s="106"/>
      <c r="K22" s="106">
        <f t="shared" si="0"/>
        <v>-0.17865948852871461</v>
      </c>
      <c r="L22" s="106">
        <f>I22/'סכום נכסי הקרן'!$C$42</f>
        <v>-2.8029075959756835E-5</v>
      </c>
    </row>
    <row r="23" spans="2:12">
      <c r="B23" s="101" t="s">
        <v>2069</v>
      </c>
      <c r="C23" s="102" t="s">
        <v>2069</v>
      </c>
      <c r="D23" s="103" t="s">
        <v>29</v>
      </c>
      <c r="E23" s="103" t="s">
        <v>704</v>
      </c>
      <c r="F23" s="103" t="s">
        <v>138</v>
      </c>
      <c r="G23" s="105">
        <v>11479.322279999998</v>
      </c>
      <c r="H23" s="116">
        <v>105</v>
      </c>
      <c r="I23" s="105">
        <v>4241.5521858499997</v>
      </c>
      <c r="J23" s="106"/>
      <c r="K23" s="106">
        <f t="shared" si="0"/>
        <v>0.26421473655642685</v>
      </c>
      <c r="L23" s="106">
        <f>I23/'סכום נכסי הקרן'!$C$42</f>
        <v>4.1451450363001388E-5</v>
      </c>
    </row>
    <row r="24" spans="2:12">
      <c r="B24" s="101" t="s">
        <v>2070</v>
      </c>
      <c r="C24" s="102" t="s">
        <v>2070</v>
      </c>
      <c r="D24" s="103" t="s">
        <v>29</v>
      </c>
      <c r="E24" s="103" t="s">
        <v>704</v>
      </c>
      <c r="F24" s="103" t="s">
        <v>138</v>
      </c>
      <c r="G24" s="105">
        <v>-11479.322279999998</v>
      </c>
      <c r="H24" s="116">
        <v>221</v>
      </c>
      <c r="I24" s="105">
        <v>-8927.4574578350002</v>
      </c>
      <c r="J24" s="106"/>
      <c r="K24" s="106">
        <f t="shared" si="0"/>
        <v>-0.55610911218056613</v>
      </c>
      <c r="L24" s="106">
        <f>I24/'סכום נכסי הקרן'!$C$42</f>
        <v>-8.724543362115806E-5</v>
      </c>
    </row>
    <row r="25" spans="2:12">
      <c r="B25" s="107"/>
      <c r="C25" s="102"/>
      <c r="D25" s="102"/>
      <c r="E25" s="102"/>
      <c r="F25" s="102"/>
      <c r="G25" s="105"/>
      <c r="H25" s="116"/>
      <c r="I25" s="102"/>
      <c r="J25" s="102"/>
      <c r="K25" s="106"/>
      <c r="L25" s="102"/>
    </row>
    <row r="26" spans="2:12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</row>
    <row r="27" spans="2:12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</row>
    <row r="28" spans="2:12">
      <c r="B28" s="123" t="s">
        <v>229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</row>
    <row r="29" spans="2:12">
      <c r="B29" s="123" t="s">
        <v>118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</row>
    <row r="30" spans="2:12">
      <c r="B30" s="123" t="s">
        <v>212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2:12">
      <c r="B31" s="123" t="s">
        <v>220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2:12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2:12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2:12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6" spans="2:12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</row>
    <row r="37" spans="2:12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</row>
    <row r="38" spans="2:12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</row>
    <row r="39" spans="2:12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</row>
    <row r="40" spans="2:12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</row>
    <row r="41" spans="2:12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</row>
    <row r="42" spans="2:12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</row>
    <row r="43" spans="2:12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</row>
    <row r="44" spans="2:12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</row>
    <row r="45" spans="2:12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2:12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</row>
    <row r="47" spans="2:12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</row>
    <row r="48" spans="2:12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</row>
    <row r="49" spans="2:12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spans="2:12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</row>
    <row r="51" spans="2:12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spans="2:12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2:12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2:12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  <row r="55" spans="2:12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spans="2:12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spans="2:12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2:12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2:12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</row>
    <row r="60" spans="2:12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</row>
    <row r="61" spans="2:12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2:12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  <row r="63" spans="2:12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</row>
    <row r="64" spans="2:12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</row>
    <row r="65" spans="2:12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</row>
    <row r="66" spans="2:12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</row>
    <row r="67" spans="2:12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</row>
    <row r="68" spans="2:12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</row>
    <row r="69" spans="2:12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</row>
    <row r="70" spans="2:12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spans="2:12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</row>
    <row r="72" spans="2:12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</row>
    <row r="73" spans="2:12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</row>
    <row r="74" spans="2:12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</row>
    <row r="75" spans="2:12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</row>
    <row r="76" spans="2:12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spans="2:12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</row>
    <row r="78" spans="2:12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</row>
    <row r="79" spans="2:12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</row>
    <row r="80" spans="2:12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</row>
    <row r="81" spans="2:12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</row>
    <row r="82" spans="2:12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</row>
    <row r="83" spans="2:1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4" spans="2:12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</row>
    <row r="85" spans="2:12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</row>
    <row r="86" spans="2:12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</row>
    <row r="87" spans="2:12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</row>
    <row r="88" spans="2:12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</row>
    <row r="89" spans="2:12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</row>
    <row r="90" spans="2:12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1" spans="2:12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spans="2:12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</row>
    <row r="93" spans="2:12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</row>
    <row r="94" spans="2:12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</row>
    <row r="95" spans="2:12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</row>
    <row r="96" spans="2:12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</row>
    <row r="97" spans="2:12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</row>
    <row r="98" spans="2:12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</row>
    <row r="99" spans="2:12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</row>
    <row r="100" spans="2:12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</row>
    <row r="101" spans="2:12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</row>
    <row r="102" spans="2:12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</row>
    <row r="103" spans="2:12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</row>
    <row r="104" spans="2:12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</row>
    <row r="105" spans="2:12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</row>
    <row r="106" spans="2:12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</row>
    <row r="107" spans="2:12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</row>
    <row r="108" spans="2:12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</row>
    <row r="109" spans="2:12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</row>
    <row r="110" spans="2:12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</row>
    <row r="111" spans="2:12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</row>
    <row r="112" spans="2:12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</row>
    <row r="113" spans="2:12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</row>
    <row r="114" spans="2:12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</row>
    <row r="115" spans="2:12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</row>
    <row r="116" spans="2:12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</row>
    <row r="117" spans="2:12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</row>
    <row r="118" spans="2:12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</row>
    <row r="119" spans="2:12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</row>
    <row r="120" spans="2:12"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</row>
    <row r="121" spans="2:12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</row>
    <row r="122" spans="2:12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</row>
    <row r="123" spans="2:12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</row>
    <row r="124" spans="2:12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</row>
    <row r="125" spans="2:12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</row>
    <row r="126" spans="2:12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</row>
    <row r="127" spans="2:12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</row>
    <row r="128" spans="2:12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</row>
    <row r="129" spans="2:12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</row>
    <row r="130" spans="2:12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</row>
    <row r="131" spans="2:12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</row>
    <row r="132" spans="2:12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</row>
    <row r="133" spans="2:12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</row>
    <row r="134" spans="2:12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</row>
    <row r="135" spans="2:12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</row>
    <row r="136" spans="2:12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</row>
    <row r="137" spans="2:12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</row>
    <row r="138" spans="2:12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</row>
    <row r="139" spans="2:12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</row>
    <row r="140" spans="2:12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</row>
    <row r="142" spans="2:12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</row>
    <row r="143" spans="2:12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</row>
    <row r="144" spans="2:12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</row>
    <row r="145" spans="2:12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</row>
    <row r="146" spans="2:12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</row>
    <row r="147" spans="2:12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</row>
    <row r="148" spans="2:12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</row>
    <row r="149" spans="2:12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</row>
    <row r="150" spans="2:12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</row>
    <row r="151" spans="2:12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</row>
    <row r="152" spans="2:12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</row>
    <row r="153" spans="2:12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</row>
    <row r="154" spans="2:12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</row>
    <row r="155" spans="2:12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</row>
    <row r="156" spans="2:12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</row>
    <row r="157" spans="2:12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</row>
    <row r="158" spans="2:12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</row>
    <row r="159" spans="2:12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</row>
    <row r="160" spans="2:12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</row>
    <row r="161" spans="2:12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</row>
    <row r="162" spans="2:12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</row>
    <row r="163" spans="2:12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</row>
    <row r="164" spans="2:12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</row>
    <row r="165" spans="2:12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</row>
    <row r="166" spans="2:12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</row>
    <row r="167" spans="2:12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</row>
    <row r="168" spans="2:12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</row>
    <row r="169" spans="2:12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</row>
    <row r="170" spans="2:12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</row>
    <row r="171" spans="2:12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</row>
    <row r="172" spans="2:12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</row>
    <row r="173" spans="2:12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</row>
    <row r="174" spans="2:12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</row>
    <row r="175" spans="2:12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</row>
    <row r="176" spans="2:12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</row>
    <row r="177" spans="2:12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</row>
    <row r="178" spans="2:12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</row>
    <row r="179" spans="2:12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</row>
    <row r="180" spans="2:12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</row>
    <row r="181" spans="2:12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</row>
    <row r="182" spans="2:12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</row>
    <row r="183" spans="2:12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</row>
    <row r="184" spans="2:12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</row>
    <row r="185" spans="2:12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</row>
    <row r="186" spans="2:12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</row>
    <row r="187" spans="2:12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</row>
    <row r="188" spans="2:12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</row>
    <row r="189" spans="2:12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</row>
    <row r="190" spans="2:12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</row>
    <row r="191" spans="2:12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</row>
    <row r="192" spans="2:12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</row>
    <row r="193" spans="2:12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</row>
    <row r="194" spans="2:12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</row>
    <row r="195" spans="2:12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</row>
    <row r="196" spans="2:12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</row>
    <row r="197" spans="2:12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</row>
    <row r="198" spans="2:12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</row>
    <row r="199" spans="2:12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</row>
    <row r="200" spans="2:12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</row>
    <row r="201" spans="2:12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</row>
    <row r="202" spans="2:12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</row>
    <row r="203" spans="2:12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</row>
    <row r="204" spans="2:12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</row>
    <row r="205" spans="2:12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</row>
    <row r="206" spans="2:12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</row>
    <row r="207" spans="2:12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</row>
    <row r="208" spans="2:12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</row>
    <row r="209" spans="2:12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</row>
    <row r="210" spans="2:12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</row>
    <row r="211" spans="2:12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</row>
    <row r="212" spans="2:12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</row>
    <row r="213" spans="2:12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</row>
    <row r="214" spans="2:12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</row>
    <row r="215" spans="2:12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</row>
    <row r="216" spans="2:12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</row>
    <row r="217" spans="2:12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</row>
    <row r="218" spans="2:12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</row>
    <row r="219" spans="2:12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</row>
    <row r="220" spans="2:12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</row>
    <row r="221" spans="2:12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</row>
    <row r="222" spans="2:12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</row>
    <row r="223" spans="2:12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</row>
    <row r="224" spans="2:12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</row>
    <row r="225" spans="2:12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</row>
    <row r="226" spans="2:12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</row>
    <row r="227" spans="2:12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</row>
    <row r="228" spans="2:12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</row>
    <row r="229" spans="2:12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</row>
    <row r="230" spans="2:12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</row>
    <row r="231" spans="2:12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</row>
    <row r="232" spans="2:12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</row>
    <row r="233" spans="2:12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</row>
    <row r="234" spans="2:12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</row>
    <row r="235" spans="2:12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</row>
    <row r="236" spans="2:12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</row>
    <row r="237" spans="2:12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</row>
    <row r="238" spans="2:12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</row>
    <row r="239" spans="2:12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</row>
    <row r="240" spans="2:12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</row>
    <row r="241" spans="2:12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</row>
    <row r="242" spans="2:12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</row>
    <row r="243" spans="2:12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</row>
    <row r="244" spans="2:12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</row>
    <row r="245" spans="2:12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</row>
    <row r="246" spans="2:12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</row>
    <row r="247" spans="2:12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</row>
    <row r="248" spans="2:12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</row>
    <row r="249" spans="2:12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</row>
    <row r="250" spans="2:12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</row>
    <row r="251" spans="2:12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</row>
    <row r="252" spans="2:12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</row>
    <row r="253" spans="2:12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</row>
    <row r="254" spans="2:12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</row>
    <row r="255" spans="2:12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</row>
    <row r="256" spans="2:12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</row>
    <row r="257" spans="2:12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</row>
    <row r="258" spans="2:12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</row>
    <row r="259" spans="2:12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</row>
    <row r="260" spans="2:12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</row>
    <row r="261" spans="2:12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</row>
    <row r="262" spans="2:12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</row>
    <row r="263" spans="2:12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</row>
    <row r="264" spans="2:12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</row>
    <row r="265" spans="2:12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</row>
    <row r="266" spans="2:12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</row>
    <row r="267" spans="2:12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</row>
    <row r="268" spans="2:12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</row>
    <row r="269" spans="2:12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</row>
    <row r="270" spans="2:12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</row>
    <row r="271" spans="2:12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</row>
    <row r="272" spans="2:12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</row>
    <row r="273" spans="2:12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</row>
    <row r="274" spans="2:12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</row>
    <row r="275" spans="2:12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</row>
    <row r="276" spans="2:12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</row>
    <row r="277" spans="2:12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</row>
    <row r="278" spans="2:12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</row>
    <row r="279" spans="2:12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</row>
    <row r="280" spans="2:12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</row>
    <row r="281" spans="2:12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</row>
    <row r="282" spans="2:12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</row>
    <row r="283" spans="2:12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</row>
    <row r="284" spans="2:12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</row>
    <row r="285" spans="2:12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</row>
    <row r="286" spans="2:12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</row>
    <row r="287" spans="2:12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</row>
    <row r="288" spans="2:12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</row>
    <row r="289" spans="2:12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</row>
    <row r="290" spans="2:12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</row>
    <row r="291" spans="2:12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</row>
    <row r="292" spans="2:12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</row>
    <row r="293" spans="2:12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</row>
    <row r="294" spans="2:12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</row>
    <row r="295" spans="2:12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</row>
    <row r="296" spans="2:12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</row>
    <row r="297" spans="2:12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</row>
    <row r="298" spans="2:12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</row>
    <row r="299" spans="2:12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</row>
    <row r="300" spans="2:12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</row>
    <row r="301" spans="2:12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</row>
    <row r="302" spans="2:12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</row>
    <row r="303" spans="2:12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</row>
    <row r="304" spans="2:12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</row>
    <row r="305" spans="2:12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</row>
    <row r="306" spans="2:12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</row>
    <row r="307" spans="2:12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</row>
    <row r="308" spans="2:12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</row>
    <row r="309" spans="2:12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</row>
    <row r="310" spans="2:12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</row>
    <row r="311" spans="2:12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</row>
    <row r="312" spans="2:12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</row>
    <row r="313" spans="2:12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</row>
    <row r="314" spans="2:12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</row>
    <row r="315" spans="2:12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</row>
    <row r="316" spans="2:12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</row>
    <row r="317" spans="2:12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</row>
    <row r="318" spans="2:12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</row>
    <row r="319" spans="2:12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</row>
    <row r="320" spans="2:12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</row>
    <row r="321" spans="2:12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</row>
    <row r="322" spans="2:12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</row>
    <row r="323" spans="2:12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</row>
    <row r="324" spans="2:12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</row>
    <row r="325" spans="2:12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</row>
    <row r="326" spans="2:12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</row>
    <row r="327" spans="2:12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</row>
    <row r="328" spans="2:12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</row>
    <row r="329" spans="2:12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</row>
    <row r="330" spans="2:12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</row>
    <row r="331" spans="2:12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</row>
    <row r="332" spans="2:12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</row>
    <row r="333" spans="2:12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</row>
    <row r="334" spans="2:12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</row>
    <row r="335" spans="2:12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</row>
    <row r="336" spans="2:12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</row>
    <row r="337" spans="2:12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</row>
    <row r="338" spans="2:12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</row>
    <row r="339" spans="2:12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</row>
    <row r="340" spans="2:12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</row>
    <row r="341" spans="2:12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</row>
    <row r="342" spans="2:12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</row>
    <row r="343" spans="2:12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</row>
    <row r="344" spans="2:12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</row>
    <row r="345" spans="2:12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</row>
    <row r="346" spans="2:12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</row>
    <row r="347" spans="2:12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</row>
    <row r="348" spans="2:12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</row>
    <row r="349" spans="2:12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</row>
    <row r="350" spans="2:12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</row>
    <row r="351" spans="2:12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</row>
    <row r="352" spans="2:12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</row>
    <row r="353" spans="2:12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</row>
    <row r="354" spans="2:12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</row>
    <row r="355" spans="2:12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</row>
    <row r="356" spans="2:12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</row>
    <row r="357" spans="2:12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</row>
    <row r="358" spans="2:12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</row>
    <row r="359" spans="2:12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</row>
    <row r="360" spans="2:12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</row>
    <row r="361" spans="2:12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</row>
    <row r="362" spans="2:12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</row>
    <row r="363" spans="2:12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</row>
    <row r="364" spans="2:12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</row>
    <row r="365" spans="2:12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</row>
    <row r="366" spans="2:12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</row>
    <row r="367" spans="2:12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</row>
    <row r="368" spans="2:12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</row>
    <row r="369" spans="2:12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</row>
    <row r="370" spans="2:12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</row>
    <row r="371" spans="2:12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</row>
    <row r="372" spans="2:12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</row>
    <row r="373" spans="2:12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</row>
    <row r="374" spans="2:12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</row>
    <row r="375" spans="2:12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</row>
    <row r="376" spans="2:12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</row>
    <row r="377" spans="2:12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</row>
    <row r="378" spans="2:12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</row>
    <row r="379" spans="2:12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</row>
    <row r="380" spans="2:12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</row>
    <row r="381" spans="2:12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</row>
    <row r="382" spans="2:12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</row>
    <row r="383" spans="2:12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</row>
    <row r="384" spans="2:12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</row>
    <row r="385" spans="2:12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</row>
    <row r="386" spans="2:12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</row>
    <row r="387" spans="2:12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</row>
    <row r="388" spans="2:12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</row>
    <row r="389" spans="2:12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</row>
    <row r="390" spans="2:12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</row>
    <row r="391" spans="2:12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</row>
    <row r="392" spans="2:12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</row>
    <row r="393" spans="2:12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</row>
    <row r="394" spans="2:12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</row>
    <row r="395" spans="2:12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</row>
    <row r="396" spans="2:12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</row>
    <row r="397" spans="2:12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</row>
    <row r="398" spans="2:12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</row>
    <row r="399" spans="2:12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</row>
    <row r="400" spans="2:12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</row>
    <row r="401" spans="2:12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</row>
    <row r="402" spans="2:12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</row>
    <row r="403" spans="2:12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</row>
    <row r="404" spans="2:12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</row>
    <row r="405" spans="2:12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</row>
    <row r="406" spans="2:12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</row>
    <row r="407" spans="2:12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</row>
    <row r="408" spans="2:12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</row>
    <row r="409" spans="2:12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</row>
    <row r="410" spans="2:12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</row>
    <row r="411" spans="2:12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</row>
    <row r="412" spans="2:12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</row>
    <row r="413" spans="2:12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</row>
    <row r="414" spans="2:12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</row>
    <row r="415" spans="2:12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</row>
    <row r="416" spans="2:12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</row>
    <row r="417" spans="2:12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</row>
    <row r="418" spans="2:12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</row>
    <row r="419" spans="2:12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</row>
    <row r="420" spans="2:12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</row>
    <row r="421" spans="2:12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</row>
    <row r="422" spans="2:12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</row>
    <row r="423" spans="2:12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</row>
    <row r="424" spans="2:12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</row>
    <row r="425" spans="2:12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</row>
    <row r="426" spans="2:12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</row>
    <row r="427" spans="2:12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</row>
    <row r="428" spans="2:12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</row>
    <row r="429" spans="2:12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</row>
    <row r="430" spans="2:12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</row>
    <row r="431" spans="2:12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</row>
    <row r="432" spans="2:12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</row>
    <row r="433" spans="2:12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</row>
    <row r="434" spans="2:12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</row>
    <row r="435" spans="2:12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</row>
    <row r="436" spans="2:12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</row>
    <row r="437" spans="2:12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</row>
    <row r="438" spans="2:12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</row>
    <row r="439" spans="2:12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</row>
    <row r="440" spans="2:12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</row>
    <row r="441" spans="2:12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</row>
    <row r="442" spans="2:12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</row>
    <row r="443" spans="2:12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</row>
    <row r="444" spans="2:12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</row>
    <row r="445" spans="2:12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</row>
    <row r="446" spans="2:12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</row>
    <row r="447" spans="2:12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</row>
    <row r="448" spans="2:12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</row>
    <row r="449" spans="2:12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</row>
    <row r="450" spans="2:12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</row>
    <row r="451" spans="2:12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</row>
    <row r="452" spans="2:12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</row>
    <row r="453" spans="2:12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</row>
    <row r="454" spans="2:12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</row>
    <row r="455" spans="2:12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</row>
    <row r="456" spans="2:12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</row>
    <row r="457" spans="2:12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</row>
    <row r="458" spans="2:12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</row>
    <row r="459" spans="2:12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</row>
    <row r="460" spans="2:12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</row>
    <row r="461" spans="2:12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</row>
    <row r="462" spans="2:12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</row>
    <row r="463" spans="2:12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</row>
    <row r="464" spans="2:12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</row>
    <row r="465" spans="2:12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</row>
    <row r="466" spans="2:12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</row>
    <row r="467" spans="2:12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</row>
    <row r="468" spans="2:12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</row>
    <row r="469" spans="2:12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</row>
    <row r="470" spans="2:12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</row>
    <row r="471" spans="2:12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</row>
    <row r="472" spans="2:12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</row>
    <row r="473" spans="2:12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</row>
    <row r="474" spans="2:12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</row>
    <row r="475" spans="2:12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</row>
    <row r="476" spans="2:12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</row>
    <row r="477" spans="2:12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</row>
    <row r="478" spans="2:12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</row>
    <row r="479" spans="2:12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</row>
    <row r="480" spans="2:12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</row>
    <row r="481" spans="2:12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</row>
    <row r="482" spans="2:12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</row>
    <row r="483" spans="2:12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</row>
    <row r="484" spans="2:12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</row>
    <row r="485" spans="2:12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</row>
    <row r="486" spans="2:12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</row>
    <row r="487" spans="2:12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</row>
    <row r="488" spans="2:12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</row>
    <row r="489" spans="2:12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</row>
    <row r="490" spans="2:12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</row>
    <row r="491" spans="2:12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</row>
    <row r="492" spans="2:12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</row>
    <row r="493" spans="2:12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</row>
    <row r="494" spans="2:12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</row>
    <row r="495" spans="2:12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</row>
    <row r="496" spans="2:12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</row>
    <row r="497" spans="2:12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</row>
    <row r="498" spans="2:12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</row>
    <row r="499" spans="2:12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</row>
    <row r="500" spans="2:12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</row>
    <row r="501" spans="2:12">
      <c r="B501" s="108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</row>
    <row r="502" spans="2:12">
      <c r="B502" s="108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</row>
    <row r="503" spans="2:12">
      <c r="B503" s="108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</row>
    <row r="504" spans="2:12">
      <c r="B504" s="108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</row>
    <row r="505" spans="2:12">
      <c r="B505" s="108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</row>
    <row r="506" spans="2:12">
      <c r="B506" s="108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</row>
    <row r="507" spans="2:12">
      <c r="B507" s="108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</row>
    <row r="508" spans="2:12">
      <c r="B508" s="108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</row>
    <row r="509" spans="2:12">
      <c r="B509" s="108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</row>
    <row r="510" spans="2:12">
      <c r="B510" s="108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</row>
    <row r="511" spans="2:12">
      <c r="B511" s="108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</row>
    <row r="512" spans="2:12">
      <c r="B512" s="108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</row>
    <row r="513" spans="2:12">
      <c r="B513" s="108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</row>
    <row r="514" spans="2:12">
      <c r="B514" s="108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</row>
    <row r="515" spans="2:12">
      <c r="B515" s="108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</row>
    <row r="516" spans="2:12">
      <c r="B516" s="108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</row>
    <row r="517" spans="2:12">
      <c r="B517" s="108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</row>
    <row r="518" spans="2:12">
      <c r="B518" s="108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</row>
    <row r="519" spans="2:12">
      <c r="B519" s="108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</row>
    <row r="520" spans="2:12">
      <c r="B520" s="108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</row>
    <row r="521" spans="2:12">
      <c r="B521" s="108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</row>
    <row r="522" spans="2:12">
      <c r="B522" s="108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</row>
    <row r="523" spans="2:12">
      <c r="B523" s="108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</row>
    <row r="524" spans="2:12">
      <c r="B524" s="108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</row>
    <row r="525" spans="2:12">
      <c r="B525" s="108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</row>
    <row r="526" spans="2:12">
      <c r="B526" s="108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</row>
    <row r="527" spans="2:12">
      <c r="B527" s="108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</row>
    <row r="528" spans="2:12">
      <c r="B528" s="108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</row>
    <row r="529" spans="2:12">
      <c r="B529" s="108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</row>
    <row r="530" spans="2:12">
      <c r="B530" s="108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</row>
    <row r="531" spans="2:12">
      <c r="B531" s="108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</row>
    <row r="532" spans="2:12">
      <c r="B532" s="108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</row>
    <row r="533" spans="2:12">
      <c r="B533" s="108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</row>
    <row r="534" spans="2:12">
      <c r="B534" s="108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</row>
    <row r="535" spans="2:12">
      <c r="B535" s="108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</row>
    <row r="536" spans="2:12">
      <c r="B536" s="108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</row>
    <row r="537" spans="2:12">
      <c r="B537" s="108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</row>
    <row r="538" spans="2:12">
      <c r="B538" s="108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</row>
    <row r="539" spans="2:12">
      <c r="B539" s="108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</row>
    <row r="540" spans="2:12">
      <c r="B540" s="108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</row>
    <row r="541" spans="2:12">
      <c r="B541" s="108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</row>
    <row r="542" spans="2:12">
      <c r="B542" s="108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</row>
    <row r="543" spans="2:12">
      <c r="B543" s="108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</row>
    <row r="544" spans="2:12">
      <c r="B544" s="108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</row>
    <row r="545" spans="2:12">
      <c r="B545" s="108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</row>
    <row r="546" spans="2:12">
      <c r="B546" s="108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</row>
    <row r="547" spans="2:12">
      <c r="B547" s="108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</row>
    <row r="548" spans="2:12">
      <c r="B548" s="108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</row>
    <row r="549" spans="2:12">
      <c r="B549" s="108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</row>
    <row r="550" spans="2:12">
      <c r="B550" s="108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</row>
    <row r="551" spans="2:12">
      <c r="B551" s="108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</row>
    <row r="552" spans="2:12">
      <c r="B552" s="108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</row>
    <row r="553" spans="2:12">
      <c r="B553" s="108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</row>
    <row r="554" spans="2:12">
      <c r="B554" s="108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</row>
    <row r="555" spans="2:12">
      <c r="B555" s="108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</row>
    <row r="556" spans="2:12">
      <c r="B556" s="108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</row>
    <row r="557" spans="2:12">
      <c r="B557" s="108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</row>
    <row r="558" spans="2:12">
      <c r="B558" s="108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</row>
    <row r="559" spans="2:12">
      <c r="B559" s="108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</row>
    <row r="560" spans="2:12">
      <c r="B560" s="108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</row>
    <row r="561" spans="2:12">
      <c r="B561" s="108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</row>
    <row r="562" spans="2:12">
      <c r="B562" s="108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</row>
    <row r="563" spans="2:12">
      <c r="B563" s="108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</row>
    <row r="564" spans="2:12">
      <c r="B564" s="108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</row>
    <row r="565" spans="2:12">
      <c r="B565" s="108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</row>
    <row r="566" spans="2:12">
      <c r="B566" s="108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</row>
    <row r="567" spans="2:12">
      <c r="B567" s="108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</row>
    <row r="568" spans="2:12">
      <c r="B568" s="108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</row>
    <row r="569" spans="2:12">
      <c r="B569" s="108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</row>
    <row r="570" spans="2:12">
      <c r="B570" s="108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</row>
    <row r="571" spans="2:12">
      <c r="B571" s="108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</row>
    <row r="572" spans="2:12">
      <c r="B572" s="108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</row>
    <row r="573" spans="2:12">
      <c r="B573" s="108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</row>
    <row r="574" spans="2:12">
      <c r="B574" s="108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</row>
    <row r="575" spans="2:12">
      <c r="B575" s="108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</row>
    <row r="576" spans="2:12">
      <c r="B576" s="108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</row>
    <row r="577" spans="2:12">
      <c r="B577" s="108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</row>
    <row r="578" spans="2:12">
      <c r="B578" s="108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</row>
    <row r="579" spans="2:12">
      <c r="B579" s="108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</row>
    <row r="580" spans="2:12">
      <c r="B580" s="108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</row>
    <row r="581" spans="2:12">
      <c r="B581" s="108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</row>
    <row r="582" spans="2:12">
      <c r="B582" s="108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</row>
    <row r="583" spans="2:12">
      <c r="B583" s="108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</row>
    <row r="584" spans="2:12">
      <c r="B584" s="108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</row>
    <row r="585" spans="2:12">
      <c r="B585" s="108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</row>
    <row r="586" spans="2:12">
      <c r="B586" s="108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</row>
    <row r="587" spans="2:12">
      <c r="C587" s="1"/>
      <c r="D587" s="1"/>
      <c r="E587" s="1"/>
    </row>
    <row r="588" spans="2:12">
      <c r="C588" s="1"/>
      <c r="D588" s="1"/>
      <c r="E588" s="1"/>
    </row>
    <row r="589" spans="2:12">
      <c r="C589" s="1"/>
      <c r="D589" s="1"/>
      <c r="E589" s="1"/>
    </row>
    <row r="590" spans="2:12">
      <c r="C590" s="1"/>
      <c r="D590" s="1"/>
      <c r="E590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1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>
    <tabColor indexed="44"/>
    <pageSetUpPr fitToPage="1"/>
  </sheetPr>
  <dimension ref="A1:K580"/>
  <sheetViews>
    <sheetView rightToLeft="1" workbookViewId="0"/>
  </sheetViews>
  <sheetFormatPr defaultColWidth="9.140625" defaultRowHeight="18"/>
  <cols>
    <col min="1" max="1" width="6.28515625" style="2" customWidth="1"/>
    <col min="2" max="2" width="39" style="2" bestFit="1" customWidth="1"/>
    <col min="3" max="3" width="41.7109375" style="2" bestFit="1" customWidth="1"/>
    <col min="4" max="5" width="6.140625" style="2" bestFit="1" customWidth="1"/>
    <col min="6" max="6" width="12" style="1" bestFit="1" customWidth="1"/>
    <col min="7" max="7" width="9" style="1" bestFit="1" customWidth="1"/>
    <col min="8" max="8" width="11.85546875" style="1" bestFit="1" customWidth="1"/>
    <col min="9" max="9" width="12" style="1" bestFit="1" customWidth="1"/>
    <col min="10" max="10" width="9.140625" style="1" bestFit="1" customWidth="1"/>
    <col min="11" max="11" width="8.42578125" style="3" bestFit="1" customWidth="1"/>
    <col min="12" max="16384" width="9.140625" style="1"/>
  </cols>
  <sheetData>
    <row r="1" spans="1:11">
      <c r="B1" s="45" t="s">
        <v>152</v>
      </c>
      <c r="C1" s="45" t="s" vm="1">
        <v>239</v>
      </c>
    </row>
    <row r="2" spans="1:11">
      <c r="B2" s="45" t="s">
        <v>151</v>
      </c>
      <c r="C2" s="45" t="s">
        <v>240</v>
      </c>
    </row>
    <row r="3" spans="1:11">
      <c r="B3" s="45" t="s">
        <v>153</v>
      </c>
      <c r="C3" s="45" t="s">
        <v>241</v>
      </c>
    </row>
    <row r="4" spans="1:11">
      <c r="B4" s="45" t="s">
        <v>154</v>
      </c>
      <c r="C4" s="45" t="s">
        <v>242</v>
      </c>
    </row>
    <row r="6" spans="1:11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3"/>
    </row>
    <row r="7" spans="1:11" ht="26.25" customHeight="1">
      <c r="B7" s="161" t="s">
        <v>102</v>
      </c>
      <c r="C7" s="162"/>
      <c r="D7" s="162"/>
      <c r="E7" s="162"/>
      <c r="F7" s="162"/>
      <c r="G7" s="162"/>
      <c r="H7" s="162"/>
      <c r="I7" s="162"/>
      <c r="J7" s="162"/>
      <c r="K7" s="163"/>
    </row>
    <row r="8" spans="1:11" s="3" customFormat="1" ht="78.75">
      <c r="A8" s="2"/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155</v>
      </c>
      <c r="K8" s="30" t="s">
        <v>157</v>
      </c>
    </row>
    <row r="9" spans="1:11" s="3" customFormat="1" ht="18.75" customHeight="1">
      <c r="A9" s="2"/>
      <c r="B9" s="14"/>
      <c r="C9" s="15"/>
      <c r="D9" s="15"/>
      <c r="E9" s="15"/>
      <c r="F9" s="15"/>
      <c r="G9" s="15" t="s">
        <v>221</v>
      </c>
      <c r="H9" s="15"/>
      <c r="I9" s="15" t="s">
        <v>217</v>
      </c>
      <c r="J9" s="31" t="s">
        <v>19</v>
      </c>
      <c r="K9" s="32" t="s">
        <v>19</v>
      </c>
    </row>
    <row r="10" spans="1:11" s="4" customFormat="1" ht="18" customHeight="1">
      <c r="A10" s="2"/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9" t="s">
        <v>7</v>
      </c>
    </row>
    <row r="11" spans="1:11" s="4" customFormat="1" ht="18" customHeight="1">
      <c r="A11" s="2"/>
      <c r="B11" s="102" t="s">
        <v>53</v>
      </c>
      <c r="C11" s="102"/>
      <c r="D11" s="103"/>
      <c r="E11" s="103"/>
      <c r="F11" s="103"/>
      <c r="G11" s="105"/>
      <c r="H11" s="116"/>
      <c r="I11" s="105">
        <v>-300729.02683625696</v>
      </c>
      <c r="J11" s="106">
        <f>IFERROR(I11/$I$11,0)</f>
        <v>1</v>
      </c>
      <c r="K11" s="106">
        <f>I11/'סכום נכסי הקרן'!$C$42</f>
        <v>-2.9389369227149379E-3</v>
      </c>
    </row>
    <row r="12" spans="1:11">
      <c r="B12" s="128" t="s">
        <v>209</v>
      </c>
      <c r="C12" s="102"/>
      <c r="D12" s="103"/>
      <c r="E12" s="103"/>
      <c r="F12" s="103"/>
      <c r="G12" s="105"/>
      <c r="H12" s="116"/>
      <c r="I12" s="105">
        <v>-300729.02683625696</v>
      </c>
      <c r="J12" s="106">
        <f t="shared" ref="J12:J18" si="0">IFERROR(I12/$I$11,0)</f>
        <v>1</v>
      </c>
      <c r="K12" s="106">
        <f>I12/'סכום נכסי הקרן'!$C$42</f>
        <v>-2.9389369227149379E-3</v>
      </c>
    </row>
    <row r="13" spans="1:11">
      <c r="B13" s="107" t="s">
        <v>2071</v>
      </c>
      <c r="C13" s="102" t="s">
        <v>2072</v>
      </c>
      <c r="D13" s="103" t="s">
        <v>29</v>
      </c>
      <c r="E13" s="103" t="s">
        <v>704</v>
      </c>
      <c r="F13" s="103" t="s">
        <v>138</v>
      </c>
      <c r="G13" s="105">
        <v>2299.3082519999998</v>
      </c>
      <c r="H13" s="116">
        <v>95940</v>
      </c>
      <c r="I13" s="105">
        <v>-9052.6030281009989</v>
      </c>
      <c r="J13" s="106">
        <f t="shared" si="0"/>
        <v>3.0102192406687843E-2</v>
      </c>
      <c r="K13" s="106">
        <f>I13/'סכום נכסי הקרן'!$C$42</f>
        <v>-8.8468444718684141E-5</v>
      </c>
    </row>
    <row r="14" spans="1:11">
      <c r="B14" s="107" t="s">
        <v>2073</v>
      </c>
      <c r="C14" s="102" t="s">
        <v>2074</v>
      </c>
      <c r="D14" s="103" t="s">
        <v>29</v>
      </c>
      <c r="E14" s="103" t="s">
        <v>704</v>
      </c>
      <c r="F14" s="103" t="s">
        <v>138</v>
      </c>
      <c r="G14" s="105">
        <v>407.51594099999994</v>
      </c>
      <c r="H14" s="116">
        <v>1102225</v>
      </c>
      <c r="I14" s="105">
        <v>-21155.933204932004</v>
      </c>
      <c r="J14" s="106">
        <f t="shared" si="0"/>
        <v>7.0348823415875755E-2</v>
      </c>
      <c r="K14" s="106">
        <f>I14/'סכום נכסי הקרן'!$C$42</f>
        <v>-2.0675075460647047E-4</v>
      </c>
    </row>
    <row r="15" spans="1:11">
      <c r="B15" s="107" t="s">
        <v>2075</v>
      </c>
      <c r="C15" s="102" t="s">
        <v>2076</v>
      </c>
      <c r="D15" s="103" t="s">
        <v>29</v>
      </c>
      <c r="E15" s="103" t="s">
        <v>704</v>
      </c>
      <c r="F15" s="103" t="s">
        <v>146</v>
      </c>
      <c r="G15" s="105">
        <v>367.33831300000003</v>
      </c>
      <c r="H15" s="116">
        <v>116990</v>
      </c>
      <c r="I15" s="105">
        <v>-7921.3788044500016</v>
      </c>
      <c r="J15" s="106">
        <f t="shared" si="0"/>
        <v>2.6340586034493733E-2</v>
      </c>
      <c r="K15" s="106">
        <f>I15/'סכום נכסי הקרן'!$C$42</f>
        <v>-7.7413320862723095E-5</v>
      </c>
    </row>
    <row r="16" spans="1:11">
      <c r="B16" s="107" t="s">
        <v>2077</v>
      </c>
      <c r="C16" s="102" t="s">
        <v>2078</v>
      </c>
      <c r="D16" s="103" t="s">
        <v>29</v>
      </c>
      <c r="E16" s="103" t="s">
        <v>704</v>
      </c>
      <c r="F16" s="103" t="s">
        <v>138</v>
      </c>
      <c r="G16" s="105">
        <v>9326.4237700000012</v>
      </c>
      <c r="H16" s="116">
        <v>386100</v>
      </c>
      <c r="I16" s="105">
        <v>-234544.29047326496</v>
      </c>
      <c r="J16" s="106">
        <f t="shared" si="0"/>
        <v>0.77991902857109729</v>
      </c>
      <c r="K16" s="106">
        <f>I16/'סכום נכסי הקרן'!$C$42</f>
        <v>-2.2921328297955644E-3</v>
      </c>
    </row>
    <row r="17" spans="2:11">
      <c r="B17" s="107" t="s">
        <v>2079</v>
      </c>
      <c r="C17" s="102" t="s">
        <v>2080</v>
      </c>
      <c r="D17" s="103" t="s">
        <v>29</v>
      </c>
      <c r="E17" s="103" t="s">
        <v>704</v>
      </c>
      <c r="F17" s="103" t="s">
        <v>140</v>
      </c>
      <c r="G17" s="105">
        <v>4951.8063389999988</v>
      </c>
      <c r="H17" s="116">
        <v>42410</v>
      </c>
      <c r="I17" s="105">
        <v>-15225.179239738003</v>
      </c>
      <c r="J17" s="106">
        <f t="shared" si="0"/>
        <v>5.0627567946834463E-2</v>
      </c>
      <c r="K17" s="106">
        <f>I17/'סכום נכסי הקרן'!$C$42</f>
        <v>-1.4879122874621111E-4</v>
      </c>
    </row>
    <row r="18" spans="2:11">
      <c r="B18" s="107" t="s">
        <v>2081</v>
      </c>
      <c r="C18" s="102" t="s">
        <v>2082</v>
      </c>
      <c r="D18" s="103" t="s">
        <v>29</v>
      </c>
      <c r="E18" s="103" t="s">
        <v>704</v>
      </c>
      <c r="F18" s="103" t="s">
        <v>138</v>
      </c>
      <c r="G18" s="105">
        <v>2275.6161299999999</v>
      </c>
      <c r="H18" s="116">
        <v>11828.125</v>
      </c>
      <c r="I18" s="105">
        <v>-12829.642085770998</v>
      </c>
      <c r="J18" s="106">
        <f t="shared" si="0"/>
        <v>4.266180162501098E-2</v>
      </c>
      <c r="K18" s="106">
        <f>I18/'סכום נכסי הקרן'!$C$42</f>
        <v>-1.2538034398528491E-4</v>
      </c>
    </row>
    <row r="19" spans="2:11">
      <c r="B19" s="108"/>
      <c r="C19" s="108"/>
      <c r="D19" s="108"/>
      <c r="E19" s="108"/>
      <c r="F19" s="108"/>
      <c r="G19" s="108"/>
      <c r="H19" s="108"/>
      <c r="I19" s="105"/>
      <c r="J19" s="106"/>
      <c r="K19" s="106"/>
    </row>
    <row r="20" spans="2:11">
      <c r="B20" s="128"/>
      <c r="C20" s="102"/>
      <c r="D20" s="102"/>
      <c r="E20" s="102"/>
      <c r="F20" s="102"/>
      <c r="G20" s="105"/>
      <c r="H20" s="116"/>
      <c r="I20" s="102"/>
      <c r="J20" s="106"/>
      <c r="K20" s="102"/>
    </row>
    <row r="21" spans="2:11"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spans="2:11">
      <c r="B22" s="102"/>
      <c r="C22" s="102"/>
      <c r="D22" s="102"/>
      <c r="E22" s="102"/>
      <c r="F22" s="102"/>
      <c r="G22" s="102"/>
      <c r="H22" s="102"/>
      <c r="I22" s="102"/>
      <c r="J22" s="102"/>
      <c r="K22" s="102"/>
    </row>
    <row r="23" spans="2:11">
      <c r="B23" s="123" t="s">
        <v>229</v>
      </c>
      <c r="C23" s="102"/>
      <c r="D23" s="102"/>
      <c r="E23" s="102"/>
      <c r="F23" s="102"/>
      <c r="G23" s="102"/>
      <c r="H23" s="102"/>
      <c r="I23" s="102"/>
      <c r="J23" s="102"/>
      <c r="K23" s="102"/>
    </row>
    <row r="24" spans="2:11">
      <c r="B24" s="123" t="s">
        <v>118</v>
      </c>
      <c r="C24" s="102"/>
      <c r="D24" s="102"/>
      <c r="E24" s="102"/>
      <c r="F24" s="102"/>
      <c r="G24" s="102"/>
      <c r="H24" s="102"/>
      <c r="I24" s="102"/>
      <c r="J24" s="102"/>
      <c r="K24" s="102"/>
    </row>
    <row r="25" spans="2:11">
      <c r="B25" s="123" t="s">
        <v>212</v>
      </c>
      <c r="C25" s="102"/>
      <c r="D25" s="102"/>
      <c r="E25" s="102"/>
      <c r="F25" s="102"/>
      <c r="G25" s="102"/>
      <c r="H25" s="102"/>
      <c r="I25" s="102"/>
      <c r="J25" s="102"/>
      <c r="K25" s="102"/>
    </row>
    <row r="26" spans="2:11">
      <c r="B26" s="123" t="s">
        <v>220</v>
      </c>
      <c r="C26" s="102"/>
      <c r="D26" s="102"/>
      <c r="E26" s="102"/>
      <c r="F26" s="102"/>
      <c r="G26" s="102"/>
      <c r="H26" s="102"/>
      <c r="I26" s="102"/>
      <c r="J26" s="102"/>
      <c r="K26" s="102"/>
    </row>
    <row r="27" spans="2:11"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spans="2:11"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2:11"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2:11"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2:11"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spans="2:11"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2:11"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2:11"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2:11"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spans="2:11"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spans="2:11">
      <c r="B37" s="102"/>
      <c r="C37" s="102"/>
      <c r="D37" s="102"/>
      <c r="E37" s="102"/>
      <c r="F37" s="102"/>
      <c r="G37" s="102"/>
      <c r="H37" s="102"/>
      <c r="I37" s="102"/>
      <c r="J37" s="102"/>
      <c r="K37" s="102"/>
    </row>
    <row r="38" spans="2:11"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spans="2:11"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2:11"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2:11"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2:11"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2:11"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2:11"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2:11"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2:11"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spans="2:11"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spans="2:11"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  <row r="49" spans="2:11"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spans="2:11">
      <c r="B50" s="102"/>
      <c r="C50" s="102"/>
      <c r="D50" s="102"/>
      <c r="E50" s="102"/>
      <c r="F50" s="102"/>
      <c r="G50" s="102"/>
      <c r="H50" s="102"/>
      <c r="I50" s="102"/>
      <c r="J50" s="102"/>
      <c r="K50" s="102"/>
    </row>
    <row r="51" spans="2:11">
      <c r="B51" s="102"/>
      <c r="C51" s="102"/>
      <c r="D51" s="102"/>
      <c r="E51" s="102"/>
      <c r="F51" s="102"/>
      <c r="G51" s="102"/>
      <c r="H51" s="102"/>
      <c r="I51" s="102"/>
      <c r="J51" s="102"/>
      <c r="K51" s="102"/>
    </row>
    <row r="52" spans="2:11">
      <c r="B52" s="102"/>
      <c r="C52" s="102"/>
      <c r="D52" s="102"/>
      <c r="E52" s="102"/>
      <c r="F52" s="102"/>
      <c r="G52" s="102"/>
      <c r="H52" s="102"/>
      <c r="I52" s="102"/>
      <c r="J52" s="102"/>
      <c r="K52" s="102"/>
    </row>
    <row r="53" spans="2:11">
      <c r="B53" s="102"/>
      <c r="C53" s="102"/>
      <c r="D53" s="102"/>
      <c r="E53" s="102"/>
      <c r="F53" s="102"/>
      <c r="G53" s="102"/>
      <c r="H53" s="102"/>
      <c r="I53" s="102"/>
      <c r="J53" s="102"/>
      <c r="K53" s="102"/>
    </row>
    <row r="54" spans="2:11">
      <c r="B54" s="102"/>
      <c r="C54" s="102"/>
      <c r="D54" s="102"/>
      <c r="E54" s="102"/>
      <c r="F54" s="102"/>
      <c r="G54" s="102"/>
      <c r="H54" s="102"/>
      <c r="I54" s="102"/>
      <c r="J54" s="102"/>
      <c r="K54" s="102"/>
    </row>
    <row r="55" spans="2:11">
      <c r="B55" s="102"/>
      <c r="C55" s="102"/>
      <c r="D55" s="102"/>
      <c r="E55" s="102"/>
      <c r="F55" s="102"/>
      <c r="G55" s="102"/>
      <c r="H55" s="102"/>
      <c r="I55" s="102"/>
      <c r="J55" s="102"/>
      <c r="K55" s="102"/>
    </row>
    <row r="56" spans="2:11">
      <c r="B56" s="102"/>
      <c r="C56" s="102"/>
      <c r="D56" s="102"/>
      <c r="E56" s="102"/>
      <c r="F56" s="102"/>
      <c r="G56" s="102"/>
      <c r="H56" s="102"/>
      <c r="I56" s="102"/>
      <c r="J56" s="102"/>
      <c r="K56" s="102"/>
    </row>
    <row r="57" spans="2:11"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spans="2:11">
      <c r="B58" s="102"/>
      <c r="C58" s="102"/>
      <c r="D58" s="102"/>
      <c r="E58" s="102"/>
      <c r="F58" s="102"/>
      <c r="G58" s="102"/>
      <c r="H58" s="102"/>
      <c r="I58" s="102"/>
      <c r="J58" s="102"/>
      <c r="K58" s="102"/>
    </row>
    <row r="59" spans="2:11"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spans="2:11">
      <c r="B60" s="102"/>
      <c r="C60" s="102"/>
      <c r="D60" s="102"/>
      <c r="E60" s="102"/>
      <c r="F60" s="102"/>
      <c r="G60" s="102"/>
      <c r="H60" s="102"/>
      <c r="I60" s="102"/>
      <c r="J60" s="102"/>
      <c r="K60" s="102"/>
    </row>
    <row r="61" spans="2:11">
      <c r="B61" s="102"/>
      <c r="C61" s="102"/>
      <c r="D61" s="102"/>
      <c r="E61" s="102"/>
      <c r="F61" s="102"/>
      <c r="G61" s="102"/>
      <c r="H61" s="102"/>
      <c r="I61" s="102"/>
      <c r="J61" s="102"/>
      <c r="K61" s="102"/>
    </row>
    <row r="62" spans="2:11">
      <c r="B62" s="102"/>
      <c r="C62" s="102"/>
      <c r="D62" s="102"/>
      <c r="E62" s="102"/>
      <c r="F62" s="102"/>
      <c r="G62" s="102"/>
      <c r="H62" s="102"/>
      <c r="I62" s="102"/>
      <c r="J62" s="102"/>
      <c r="K62" s="102"/>
    </row>
    <row r="63" spans="2:11">
      <c r="B63" s="102"/>
      <c r="C63" s="102"/>
      <c r="D63" s="102"/>
      <c r="E63" s="102"/>
      <c r="F63" s="102"/>
      <c r="G63" s="102"/>
      <c r="H63" s="102"/>
      <c r="I63" s="102"/>
      <c r="J63" s="102"/>
      <c r="K63" s="102"/>
    </row>
    <row r="64" spans="2:11">
      <c r="B64" s="102"/>
      <c r="C64" s="102"/>
      <c r="D64" s="102"/>
      <c r="E64" s="102"/>
      <c r="F64" s="102"/>
      <c r="G64" s="102"/>
      <c r="H64" s="102"/>
      <c r="I64" s="102"/>
      <c r="J64" s="102"/>
      <c r="K64" s="102"/>
    </row>
    <row r="65" spans="2:11">
      <c r="B65" s="102"/>
      <c r="C65" s="102"/>
      <c r="D65" s="102"/>
      <c r="E65" s="102"/>
      <c r="F65" s="102"/>
      <c r="G65" s="102"/>
      <c r="H65" s="102"/>
      <c r="I65" s="102"/>
      <c r="J65" s="102"/>
      <c r="K65" s="102"/>
    </row>
    <row r="66" spans="2:11">
      <c r="B66" s="102"/>
      <c r="C66" s="102"/>
      <c r="D66" s="102"/>
      <c r="E66" s="102"/>
      <c r="F66" s="102"/>
      <c r="G66" s="102"/>
      <c r="H66" s="102"/>
      <c r="I66" s="102"/>
      <c r="J66" s="102"/>
      <c r="K66" s="102"/>
    </row>
    <row r="67" spans="2:11">
      <c r="B67" s="102"/>
      <c r="C67" s="102"/>
      <c r="D67" s="102"/>
      <c r="E67" s="102"/>
      <c r="F67" s="102"/>
      <c r="G67" s="102"/>
      <c r="H67" s="102"/>
      <c r="I67" s="102"/>
      <c r="J67" s="102"/>
      <c r="K67" s="102"/>
    </row>
    <row r="68" spans="2:11">
      <c r="B68" s="102"/>
      <c r="C68" s="102"/>
      <c r="D68" s="102"/>
      <c r="E68" s="102"/>
      <c r="F68" s="102"/>
      <c r="G68" s="102"/>
      <c r="H68" s="102"/>
      <c r="I68" s="102"/>
      <c r="J68" s="102"/>
      <c r="K68" s="102"/>
    </row>
    <row r="69" spans="2:11"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spans="2:11">
      <c r="B70" s="102"/>
      <c r="C70" s="102"/>
      <c r="D70" s="102"/>
      <c r="E70" s="102"/>
      <c r="F70" s="102"/>
      <c r="G70" s="102"/>
      <c r="H70" s="102"/>
      <c r="I70" s="102"/>
      <c r="J70" s="102"/>
      <c r="K70" s="102"/>
    </row>
    <row r="71" spans="2:11">
      <c r="B71" s="102"/>
      <c r="C71" s="102"/>
      <c r="D71" s="102"/>
      <c r="E71" s="102"/>
      <c r="F71" s="102"/>
      <c r="G71" s="102"/>
      <c r="H71" s="102"/>
      <c r="I71" s="102"/>
      <c r="J71" s="102"/>
      <c r="K71" s="102"/>
    </row>
    <row r="72" spans="2:11">
      <c r="B72" s="102"/>
      <c r="C72" s="102"/>
      <c r="D72" s="102"/>
      <c r="E72" s="102"/>
      <c r="F72" s="102"/>
      <c r="G72" s="102"/>
      <c r="H72" s="102"/>
      <c r="I72" s="102"/>
      <c r="J72" s="102"/>
      <c r="K72" s="102"/>
    </row>
    <row r="73" spans="2:11">
      <c r="B73" s="102"/>
      <c r="C73" s="102"/>
      <c r="D73" s="102"/>
      <c r="E73" s="102"/>
      <c r="F73" s="102"/>
      <c r="G73" s="102"/>
      <c r="H73" s="102"/>
      <c r="I73" s="102"/>
      <c r="J73" s="102"/>
      <c r="K73" s="102"/>
    </row>
    <row r="74" spans="2:11"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spans="2:11">
      <c r="B75" s="102"/>
      <c r="C75" s="102"/>
      <c r="D75" s="102"/>
      <c r="E75" s="102"/>
      <c r="F75" s="102"/>
      <c r="G75" s="102"/>
      <c r="H75" s="102"/>
      <c r="I75" s="102"/>
      <c r="J75" s="102"/>
      <c r="K75" s="102"/>
    </row>
    <row r="76" spans="2:11">
      <c r="B76" s="102"/>
      <c r="C76" s="102"/>
      <c r="D76" s="102"/>
      <c r="E76" s="102"/>
      <c r="F76" s="102"/>
      <c r="G76" s="102"/>
      <c r="H76" s="102"/>
      <c r="I76" s="102"/>
      <c r="J76" s="102"/>
      <c r="K76" s="102"/>
    </row>
    <row r="77" spans="2:11">
      <c r="B77" s="102"/>
      <c r="C77" s="102"/>
      <c r="D77" s="102"/>
      <c r="E77" s="102"/>
      <c r="F77" s="102"/>
      <c r="G77" s="102"/>
      <c r="H77" s="102"/>
      <c r="I77" s="102"/>
      <c r="J77" s="102"/>
      <c r="K77" s="102"/>
    </row>
    <row r="78" spans="2:11">
      <c r="B78" s="102"/>
      <c r="C78" s="102"/>
      <c r="D78" s="102"/>
      <c r="E78" s="102"/>
      <c r="F78" s="102"/>
      <c r="G78" s="102"/>
      <c r="H78" s="102"/>
      <c r="I78" s="102"/>
      <c r="J78" s="102"/>
      <c r="K78" s="102"/>
    </row>
    <row r="79" spans="2:11">
      <c r="B79" s="102"/>
      <c r="C79" s="102"/>
      <c r="D79" s="102"/>
      <c r="E79" s="102"/>
      <c r="F79" s="102"/>
      <c r="G79" s="102"/>
      <c r="H79" s="102"/>
      <c r="I79" s="102"/>
      <c r="J79" s="102"/>
      <c r="K79" s="102"/>
    </row>
    <row r="80" spans="2:11">
      <c r="B80" s="102"/>
      <c r="C80" s="102"/>
      <c r="D80" s="102"/>
      <c r="E80" s="102"/>
      <c r="F80" s="102"/>
      <c r="G80" s="102"/>
      <c r="H80" s="102"/>
      <c r="I80" s="102"/>
      <c r="J80" s="102"/>
      <c r="K80" s="102"/>
    </row>
    <row r="81" spans="2:11">
      <c r="B81" s="102"/>
      <c r="C81" s="102"/>
      <c r="D81" s="102"/>
      <c r="E81" s="102"/>
      <c r="F81" s="102"/>
      <c r="G81" s="102"/>
      <c r="H81" s="102"/>
      <c r="I81" s="102"/>
      <c r="J81" s="102"/>
      <c r="K81" s="102"/>
    </row>
    <row r="82" spans="2:11">
      <c r="B82" s="102"/>
      <c r="C82" s="102"/>
      <c r="D82" s="102"/>
      <c r="E82" s="102"/>
      <c r="F82" s="102"/>
      <c r="G82" s="102"/>
      <c r="H82" s="102"/>
      <c r="I82" s="102"/>
      <c r="J82" s="102"/>
      <c r="K82" s="102"/>
    </row>
    <row r="83" spans="2:11">
      <c r="B83" s="102"/>
      <c r="C83" s="102"/>
      <c r="D83" s="102"/>
      <c r="E83" s="102"/>
      <c r="F83" s="102"/>
      <c r="G83" s="102"/>
      <c r="H83" s="102"/>
      <c r="I83" s="102"/>
      <c r="J83" s="102"/>
      <c r="K83" s="102"/>
    </row>
    <row r="84" spans="2:11">
      <c r="B84" s="102"/>
      <c r="C84" s="102"/>
      <c r="D84" s="102"/>
      <c r="E84" s="102"/>
      <c r="F84" s="102"/>
      <c r="G84" s="102"/>
      <c r="H84" s="102"/>
      <c r="I84" s="102"/>
      <c r="J84" s="102"/>
      <c r="K84" s="102"/>
    </row>
    <row r="85" spans="2:11">
      <c r="B85" s="102"/>
      <c r="C85" s="102"/>
      <c r="D85" s="102"/>
      <c r="E85" s="102"/>
      <c r="F85" s="102"/>
      <c r="G85" s="102"/>
      <c r="H85" s="102"/>
      <c r="I85" s="102"/>
      <c r="J85" s="102"/>
      <c r="K85" s="102"/>
    </row>
    <row r="86" spans="2:11">
      <c r="B86" s="102"/>
      <c r="C86" s="102"/>
      <c r="D86" s="102"/>
      <c r="E86" s="102"/>
      <c r="F86" s="102"/>
      <c r="G86" s="102"/>
      <c r="H86" s="102"/>
      <c r="I86" s="102"/>
      <c r="J86" s="102"/>
      <c r="K86" s="102"/>
    </row>
    <row r="87" spans="2:11">
      <c r="B87" s="102"/>
      <c r="C87" s="102"/>
      <c r="D87" s="102"/>
      <c r="E87" s="102"/>
      <c r="F87" s="102"/>
      <c r="G87" s="102"/>
      <c r="H87" s="102"/>
      <c r="I87" s="102"/>
      <c r="J87" s="102"/>
      <c r="K87" s="102"/>
    </row>
    <row r="88" spans="2:11"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spans="2:11">
      <c r="B89" s="102"/>
      <c r="C89" s="102"/>
      <c r="D89" s="102"/>
      <c r="E89" s="102"/>
      <c r="F89" s="102"/>
      <c r="G89" s="102"/>
      <c r="H89" s="102"/>
      <c r="I89" s="102"/>
      <c r="J89" s="102"/>
      <c r="K89" s="102"/>
    </row>
    <row r="90" spans="2:11">
      <c r="B90" s="102"/>
      <c r="C90" s="102"/>
      <c r="D90" s="102"/>
      <c r="E90" s="102"/>
      <c r="F90" s="102"/>
      <c r="G90" s="102"/>
      <c r="H90" s="102"/>
      <c r="I90" s="102"/>
      <c r="J90" s="102"/>
      <c r="K90" s="102"/>
    </row>
    <row r="91" spans="2:11">
      <c r="B91" s="102"/>
      <c r="C91" s="102"/>
      <c r="D91" s="102"/>
      <c r="E91" s="102"/>
      <c r="F91" s="102"/>
      <c r="G91" s="102"/>
      <c r="H91" s="102"/>
      <c r="I91" s="102"/>
      <c r="J91" s="102"/>
      <c r="K91" s="102"/>
    </row>
    <row r="92" spans="2:11">
      <c r="B92" s="102"/>
      <c r="C92" s="102"/>
      <c r="D92" s="102"/>
      <c r="E92" s="102"/>
      <c r="F92" s="102"/>
      <c r="G92" s="102"/>
      <c r="H92" s="102"/>
      <c r="I92" s="102"/>
      <c r="J92" s="102"/>
      <c r="K92" s="102"/>
    </row>
    <row r="93" spans="2:11">
      <c r="B93" s="102"/>
      <c r="C93" s="102"/>
      <c r="D93" s="102"/>
      <c r="E93" s="102"/>
      <c r="F93" s="102"/>
      <c r="G93" s="102"/>
      <c r="H93" s="102"/>
      <c r="I93" s="102"/>
      <c r="J93" s="102"/>
      <c r="K93" s="102"/>
    </row>
    <row r="94" spans="2:11">
      <c r="B94" s="102"/>
      <c r="C94" s="102"/>
      <c r="D94" s="102"/>
      <c r="E94" s="102"/>
      <c r="F94" s="102"/>
      <c r="G94" s="102"/>
      <c r="H94" s="102"/>
      <c r="I94" s="102"/>
      <c r="J94" s="102"/>
      <c r="K94" s="102"/>
    </row>
    <row r="95" spans="2:11">
      <c r="B95" s="102"/>
      <c r="C95" s="102"/>
      <c r="D95" s="102"/>
      <c r="E95" s="102"/>
      <c r="F95" s="102"/>
      <c r="G95" s="102"/>
      <c r="H95" s="102"/>
      <c r="I95" s="102"/>
      <c r="J95" s="102"/>
      <c r="K95" s="102"/>
    </row>
    <row r="96" spans="2:11">
      <c r="B96" s="102"/>
      <c r="C96" s="102"/>
      <c r="D96" s="102"/>
      <c r="E96" s="102"/>
      <c r="F96" s="102"/>
      <c r="G96" s="102"/>
      <c r="H96" s="102"/>
      <c r="I96" s="102"/>
      <c r="J96" s="102"/>
      <c r="K96" s="102"/>
    </row>
    <row r="97" spans="2:11">
      <c r="B97" s="102"/>
      <c r="C97" s="102"/>
      <c r="D97" s="102"/>
      <c r="E97" s="102"/>
      <c r="F97" s="102"/>
      <c r="G97" s="102"/>
      <c r="H97" s="102"/>
      <c r="I97" s="102"/>
      <c r="J97" s="102"/>
      <c r="K97" s="102"/>
    </row>
    <row r="98" spans="2:11">
      <c r="B98" s="102"/>
      <c r="C98" s="102"/>
      <c r="D98" s="102"/>
      <c r="E98" s="102"/>
      <c r="F98" s="102"/>
      <c r="G98" s="102"/>
      <c r="H98" s="102"/>
      <c r="I98" s="102"/>
      <c r="J98" s="102"/>
      <c r="K98" s="102"/>
    </row>
    <row r="99" spans="2:11">
      <c r="B99" s="102"/>
      <c r="C99" s="102"/>
      <c r="D99" s="102"/>
      <c r="E99" s="102"/>
      <c r="F99" s="102"/>
      <c r="G99" s="102"/>
      <c r="H99" s="102"/>
      <c r="I99" s="102"/>
      <c r="J99" s="102"/>
      <c r="K99" s="102"/>
    </row>
    <row r="100" spans="2:11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</row>
    <row r="101" spans="2:11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</row>
    <row r="102" spans="2:11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</row>
    <row r="103" spans="2:11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</row>
    <row r="104" spans="2:11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</row>
    <row r="105" spans="2:11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</row>
    <row r="106" spans="2:11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</row>
    <row r="107" spans="2:11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</row>
    <row r="108" spans="2:11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</row>
    <row r="109" spans="2:11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</row>
    <row r="110" spans="2:11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</row>
    <row r="111" spans="2:11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</row>
    <row r="112" spans="2:11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</row>
    <row r="113" spans="2:11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</row>
    <row r="114" spans="2:11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</row>
    <row r="115" spans="2:11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</row>
    <row r="116" spans="2:11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</row>
    <row r="117" spans="2:11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</row>
    <row r="118" spans="2:11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</row>
    <row r="119" spans="2:11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</row>
    <row r="120" spans="2:11">
      <c r="B120" s="108"/>
      <c r="C120" s="127"/>
      <c r="D120" s="127"/>
      <c r="E120" s="127"/>
      <c r="F120" s="127"/>
      <c r="G120" s="127"/>
      <c r="H120" s="127"/>
      <c r="I120" s="109"/>
      <c r="J120" s="109"/>
      <c r="K120" s="127"/>
    </row>
    <row r="121" spans="2:11">
      <c r="B121" s="108"/>
      <c r="C121" s="127"/>
      <c r="D121" s="127"/>
      <c r="E121" s="127"/>
      <c r="F121" s="127"/>
      <c r="G121" s="127"/>
      <c r="H121" s="127"/>
      <c r="I121" s="109"/>
      <c r="J121" s="109"/>
      <c r="K121" s="127"/>
    </row>
    <row r="122" spans="2:11">
      <c r="B122" s="108"/>
      <c r="C122" s="127"/>
      <c r="D122" s="127"/>
      <c r="E122" s="127"/>
      <c r="F122" s="127"/>
      <c r="G122" s="127"/>
      <c r="H122" s="127"/>
      <c r="I122" s="109"/>
      <c r="J122" s="109"/>
      <c r="K122" s="127"/>
    </row>
    <row r="123" spans="2:11">
      <c r="B123" s="108"/>
      <c r="C123" s="127"/>
      <c r="D123" s="127"/>
      <c r="E123" s="127"/>
      <c r="F123" s="127"/>
      <c r="G123" s="127"/>
      <c r="H123" s="127"/>
      <c r="I123" s="109"/>
      <c r="J123" s="109"/>
      <c r="K123" s="127"/>
    </row>
    <row r="124" spans="2:11">
      <c r="B124" s="108"/>
      <c r="C124" s="127"/>
      <c r="D124" s="127"/>
      <c r="E124" s="127"/>
      <c r="F124" s="127"/>
      <c r="G124" s="127"/>
      <c r="H124" s="127"/>
      <c r="I124" s="109"/>
      <c r="J124" s="109"/>
      <c r="K124" s="127"/>
    </row>
    <row r="125" spans="2:11">
      <c r="B125" s="108"/>
      <c r="C125" s="127"/>
      <c r="D125" s="127"/>
      <c r="E125" s="127"/>
      <c r="F125" s="127"/>
      <c r="G125" s="127"/>
      <c r="H125" s="127"/>
      <c r="I125" s="109"/>
      <c r="J125" s="109"/>
      <c r="K125" s="127"/>
    </row>
    <row r="126" spans="2:11">
      <c r="B126" s="108"/>
      <c r="C126" s="127"/>
      <c r="D126" s="127"/>
      <c r="E126" s="127"/>
      <c r="F126" s="127"/>
      <c r="G126" s="127"/>
      <c r="H126" s="127"/>
      <c r="I126" s="109"/>
      <c r="J126" s="109"/>
      <c r="K126" s="127"/>
    </row>
    <row r="127" spans="2:11">
      <c r="B127" s="108"/>
      <c r="C127" s="127"/>
      <c r="D127" s="127"/>
      <c r="E127" s="127"/>
      <c r="F127" s="127"/>
      <c r="G127" s="127"/>
      <c r="H127" s="127"/>
      <c r="I127" s="109"/>
      <c r="J127" s="109"/>
      <c r="K127" s="127"/>
    </row>
    <row r="128" spans="2:11">
      <c r="B128" s="108"/>
      <c r="C128" s="127"/>
      <c r="D128" s="127"/>
      <c r="E128" s="127"/>
      <c r="F128" s="127"/>
      <c r="G128" s="127"/>
      <c r="H128" s="127"/>
      <c r="I128" s="109"/>
      <c r="J128" s="109"/>
      <c r="K128" s="127"/>
    </row>
    <row r="129" spans="2:11">
      <c r="B129" s="108"/>
      <c r="C129" s="127"/>
      <c r="D129" s="127"/>
      <c r="E129" s="127"/>
      <c r="F129" s="127"/>
      <c r="G129" s="127"/>
      <c r="H129" s="127"/>
      <c r="I129" s="109"/>
      <c r="J129" s="109"/>
      <c r="K129" s="127"/>
    </row>
    <row r="130" spans="2:11">
      <c r="B130" s="108"/>
      <c r="C130" s="127"/>
      <c r="D130" s="127"/>
      <c r="E130" s="127"/>
      <c r="F130" s="127"/>
      <c r="G130" s="127"/>
      <c r="H130" s="127"/>
      <c r="I130" s="109"/>
      <c r="J130" s="109"/>
      <c r="K130" s="127"/>
    </row>
    <row r="131" spans="2:11">
      <c r="B131" s="108"/>
      <c r="C131" s="127"/>
      <c r="D131" s="127"/>
      <c r="E131" s="127"/>
      <c r="F131" s="127"/>
      <c r="G131" s="127"/>
      <c r="H131" s="127"/>
      <c r="I131" s="109"/>
      <c r="J131" s="109"/>
      <c r="K131" s="127"/>
    </row>
    <row r="132" spans="2:11">
      <c r="B132" s="108"/>
      <c r="C132" s="127"/>
      <c r="D132" s="127"/>
      <c r="E132" s="127"/>
      <c r="F132" s="127"/>
      <c r="G132" s="127"/>
      <c r="H132" s="127"/>
      <c r="I132" s="109"/>
      <c r="J132" s="109"/>
      <c r="K132" s="127"/>
    </row>
    <row r="133" spans="2:11">
      <c r="B133" s="108"/>
      <c r="C133" s="127"/>
      <c r="D133" s="127"/>
      <c r="E133" s="127"/>
      <c r="F133" s="127"/>
      <c r="G133" s="127"/>
      <c r="H133" s="127"/>
      <c r="I133" s="109"/>
      <c r="J133" s="109"/>
      <c r="K133" s="127"/>
    </row>
    <row r="134" spans="2:11">
      <c r="B134" s="108"/>
      <c r="C134" s="127"/>
      <c r="D134" s="127"/>
      <c r="E134" s="127"/>
      <c r="F134" s="127"/>
      <c r="G134" s="127"/>
      <c r="H134" s="127"/>
      <c r="I134" s="109"/>
      <c r="J134" s="109"/>
      <c r="K134" s="127"/>
    </row>
    <row r="135" spans="2:11">
      <c r="B135" s="108"/>
      <c r="C135" s="127"/>
      <c r="D135" s="127"/>
      <c r="E135" s="127"/>
      <c r="F135" s="127"/>
      <c r="G135" s="127"/>
      <c r="H135" s="127"/>
      <c r="I135" s="109"/>
      <c r="J135" s="109"/>
      <c r="K135" s="127"/>
    </row>
    <row r="136" spans="2:11">
      <c r="B136" s="108"/>
      <c r="C136" s="127"/>
      <c r="D136" s="127"/>
      <c r="E136" s="127"/>
      <c r="F136" s="127"/>
      <c r="G136" s="127"/>
      <c r="H136" s="127"/>
      <c r="I136" s="109"/>
      <c r="J136" s="109"/>
      <c r="K136" s="127"/>
    </row>
    <row r="137" spans="2:11">
      <c r="B137" s="108"/>
      <c r="C137" s="127"/>
      <c r="D137" s="127"/>
      <c r="E137" s="127"/>
      <c r="F137" s="127"/>
      <c r="G137" s="127"/>
      <c r="H137" s="127"/>
      <c r="I137" s="109"/>
      <c r="J137" s="109"/>
      <c r="K137" s="127"/>
    </row>
    <row r="138" spans="2:11">
      <c r="B138" s="108"/>
      <c r="C138" s="127"/>
      <c r="D138" s="127"/>
      <c r="E138" s="127"/>
      <c r="F138" s="127"/>
      <c r="G138" s="127"/>
      <c r="H138" s="127"/>
      <c r="I138" s="109"/>
      <c r="J138" s="109"/>
      <c r="K138" s="127"/>
    </row>
    <row r="139" spans="2:11">
      <c r="B139" s="108"/>
      <c r="C139" s="127"/>
      <c r="D139" s="127"/>
      <c r="E139" s="127"/>
      <c r="F139" s="127"/>
      <c r="G139" s="127"/>
      <c r="H139" s="127"/>
      <c r="I139" s="109"/>
      <c r="J139" s="109"/>
      <c r="K139" s="127"/>
    </row>
    <row r="140" spans="2:11">
      <c r="B140" s="108"/>
      <c r="C140" s="127"/>
      <c r="D140" s="127"/>
      <c r="E140" s="127"/>
      <c r="F140" s="127"/>
      <c r="G140" s="127"/>
      <c r="H140" s="127"/>
      <c r="I140" s="109"/>
      <c r="J140" s="109"/>
      <c r="K140" s="127"/>
    </row>
    <row r="141" spans="2:11">
      <c r="B141" s="108"/>
      <c r="C141" s="127"/>
      <c r="D141" s="127"/>
      <c r="E141" s="127"/>
      <c r="F141" s="127"/>
      <c r="G141" s="127"/>
      <c r="H141" s="127"/>
      <c r="I141" s="109"/>
      <c r="J141" s="109"/>
      <c r="K141" s="127"/>
    </row>
    <row r="142" spans="2:11">
      <c r="B142" s="108"/>
      <c r="C142" s="127"/>
      <c r="D142" s="127"/>
      <c r="E142" s="127"/>
      <c r="F142" s="127"/>
      <c r="G142" s="127"/>
      <c r="H142" s="127"/>
      <c r="I142" s="109"/>
      <c r="J142" s="109"/>
      <c r="K142" s="127"/>
    </row>
    <row r="143" spans="2:11">
      <c r="B143" s="108"/>
      <c r="C143" s="127"/>
      <c r="D143" s="127"/>
      <c r="E143" s="127"/>
      <c r="F143" s="127"/>
      <c r="G143" s="127"/>
      <c r="H143" s="127"/>
      <c r="I143" s="109"/>
      <c r="J143" s="109"/>
      <c r="K143" s="127"/>
    </row>
    <row r="144" spans="2:11">
      <c r="B144" s="108"/>
      <c r="C144" s="127"/>
      <c r="D144" s="127"/>
      <c r="E144" s="127"/>
      <c r="F144" s="127"/>
      <c r="G144" s="127"/>
      <c r="H144" s="127"/>
      <c r="I144" s="109"/>
      <c r="J144" s="109"/>
      <c r="K144" s="127"/>
    </row>
    <row r="145" spans="2:11">
      <c r="B145" s="108"/>
      <c r="C145" s="127"/>
      <c r="D145" s="127"/>
      <c r="E145" s="127"/>
      <c r="F145" s="127"/>
      <c r="G145" s="127"/>
      <c r="H145" s="127"/>
      <c r="I145" s="109"/>
      <c r="J145" s="109"/>
      <c r="K145" s="127"/>
    </row>
    <row r="146" spans="2:11">
      <c r="B146" s="108"/>
      <c r="C146" s="127"/>
      <c r="D146" s="127"/>
      <c r="E146" s="127"/>
      <c r="F146" s="127"/>
      <c r="G146" s="127"/>
      <c r="H146" s="127"/>
      <c r="I146" s="109"/>
      <c r="J146" s="109"/>
      <c r="K146" s="127"/>
    </row>
    <row r="147" spans="2:11">
      <c r="B147" s="108"/>
      <c r="C147" s="127"/>
      <c r="D147" s="127"/>
      <c r="E147" s="127"/>
      <c r="F147" s="127"/>
      <c r="G147" s="127"/>
      <c r="H147" s="127"/>
      <c r="I147" s="109"/>
      <c r="J147" s="109"/>
      <c r="K147" s="127"/>
    </row>
    <row r="148" spans="2:11">
      <c r="B148" s="108"/>
      <c r="C148" s="127"/>
      <c r="D148" s="127"/>
      <c r="E148" s="127"/>
      <c r="F148" s="127"/>
      <c r="G148" s="127"/>
      <c r="H148" s="127"/>
      <c r="I148" s="109"/>
      <c r="J148" s="109"/>
      <c r="K148" s="127"/>
    </row>
    <row r="149" spans="2:11">
      <c r="B149" s="108"/>
      <c r="C149" s="127"/>
      <c r="D149" s="127"/>
      <c r="E149" s="127"/>
      <c r="F149" s="127"/>
      <c r="G149" s="127"/>
      <c r="H149" s="127"/>
      <c r="I149" s="109"/>
      <c r="J149" s="109"/>
      <c r="K149" s="127"/>
    </row>
    <row r="150" spans="2:11">
      <c r="B150" s="108"/>
      <c r="C150" s="127"/>
      <c r="D150" s="127"/>
      <c r="E150" s="127"/>
      <c r="F150" s="127"/>
      <c r="G150" s="127"/>
      <c r="H150" s="127"/>
      <c r="I150" s="109"/>
      <c r="J150" s="109"/>
      <c r="K150" s="127"/>
    </row>
    <row r="151" spans="2:11">
      <c r="B151" s="108"/>
      <c r="C151" s="127"/>
      <c r="D151" s="127"/>
      <c r="E151" s="127"/>
      <c r="F151" s="127"/>
      <c r="G151" s="127"/>
      <c r="H151" s="127"/>
      <c r="I151" s="109"/>
      <c r="J151" s="109"/>
      <c r="K151" s="127"/>
    </row>
    <row r="152" spans="2:11">
      <c r="B152" s="108"/>
      <c r="C152" s="127"/>
      <c r="D152" s="127"/>
      <c r="E152" s="127"/>
      <c r="F152" s="127"/>
      <c r="G152" s="127"/>
      <c r="H152" s="127"/>
      <c r="I152" s="109"/>
      <c r="J152" s="109"/>
      <c r="K152" s="127"/>
    </row>
    <row r="153" spans="2:11">
      <c r="B153" s="108"/>
      <c r="C153" s="127"/>
      <c r="D153" s="127"/>
      <c r="E153" s="127"/>
      <c r="F153" s="127"/>
      <c r="G153" s="127"/>
      <c r="H153" s="127"/>
      <c r="I153" s="109"/>
      <c r="J153" s="109"/>
      <c r="K153" s="127"/>
    </row>
    <row r="154" spans="2:11">
      <c r="B154" s="108"/>
      <c r="C154" s="127"/>
      <c r="D154" s="127"/>
      <c r="E154" s="127"/>
      <c r="F154" s="127"/>
      <c r="G154" s="127"/>
      <c r="H154" s="127"/>
      <c r="I154" s="109"/>
      <c r="J154" s="109"/>
      <c r="K154" s="127"/>
    </row>
    <row r="155" spans="2:11">
      <c r="B155" s="108"/>
      <c r="C155" s="127"/>
      <c r="D155" s="127"/>
      <c r="E155" s="127"/>
      <c r="F155" s="127"/>
      <c r="G155" s="127"/>
      <c r="H155" s="127"/>
      <c r="I155" s="109"/>
      <c r="J155" s="109"/>
      <c r="K155" s="127"/>
    </row>
    <row r="156" spans="2:11">
      <c r="B156" s="108"/>
      <c r="C156" s="127"/>
      <c r="D156" s="127"/>
      <c r="E156" s="127"/>
      <c r="F156" s="127"/>
      <c r="G156" s="127"/>
      <c r="H156" s="127"/>
      <c r="I156" s="109"/>
      <c r="J156" s="109"/>
      <c r="K156" s="127"/>
    </row>
    <row r="157" spans="2:11">
      <c r="B157" s="108"/>
      <c r="C157" s="127"/>
      <c r="D157" s="127"/>
      <c r="E157" s="127"/>
      <c r="F157" s="127"/>
      <c r="G157" s="127"/>
      <c r="H157" s="127"/>
      <c r="I157" s="109"/>
      <c r="J157" s="109"/>
      <c r="K157" s="127"/>
    </row>
    <row r="158" spans="2:11">
      <c r="B158" s="108"/>
      <c r="C158" s="127"/>
      <c r="D158" s="127"/>
      <c r="E158" s="127"/>
      <c r="F158" s="127"/>
      <c r="G158" s="127"/>
      <c r="H158" s="127"/>
      <c r="I158" s="109"/>
      <c r="J158" s="109"/>
      <c r="K158" s="127"/>
    </row>
    <row r="159" spans="2:11">
      <c r="B159" s="108"/>
      <c r="C159" s="127"/>
      <c r="D159" s="127"/>
      <c r="E159" s="127"/>
      <c r="F159" s="127"/>
      <c r="G159" s="127"/>
      <c r="H159" s="127"/>
      <c r="I159" s="109"/>
      <c r="J159" s="109"/>
      <c r="K159" s="127"/>
    </row>
    <row r="160" spans="2:11">
      <c r="B160" s="108"/>
      <c r="C160" s="127"/>
      <c r="D160" s="127"/>
      <c r="E160" s="127"/>
      <c r="F160" s="127"/>
      <c r="G160" s="127"/>
      <c r="H160" s="127"/>
      <c r="I160" s="109"/>
      <c r="J160" s="109"/>
      <c r="K160" s="127"/>
    </row>
    <row r="161" spans="2:11">
      <c r="B161" s="108"/>
      <c r="C161" s="127"/>
      <c r="D161" s="127"/>
      <c r="E161" s="127"/>
      <c r="F161" s="127"/>
      <c r="G161" s="127"/>
      <c r="H161" s="127"/>
      <c r="I161" s="109"/>
      <c r="J161" s="109"/>
      <c r="K161" s="127"/>
    </row>
    <row r="162" spans="2:11">
      <c r="B162" s="108"/>
      <c r="C162" s="127"/>
      <c r="D162" s="127"/>
      <c r="E162" s="127"/>
      <c r="F162" s="127"/>
      <c r="G162" s="127"/>
      <c r="H162" s="127"/>
      <c r="I162" s="109"/>
      <c r="J162" s="109"/>
      <c r="K162" s="127"/>
    </row>
    <row r="163" spans="2:11">
      <c r="B163" s="108"/>
      <c r="C163" s="127"/>
      <c r="D163" s="127"/>
      <c r="E163" s="127"/>
      <c r="F163" s="127"/>
      <c r="G163" s="127"/>
      <c r="H163" s="127"/>
      <c r="I163" s="109"/>
      <c r="J163" s="109"/>
      <c r="K163" s="127"/>
    </row>
    <row r="164" spans="2:11">
      <c r="B164" s="108"/>
      <c r="C164" s="127"/>
      <c r="D164" s="127"/>
      <c r="E164" s="127"/>
      <c r="F164" s="127"/>
      <c r="G164" s="127"/>
      <c r="H164" s="127"/>
      <c r="I164" s="109"/>
      <c r="J164" s="109"/>
      <c r="K164" s="127"/>
    </row>
    <row r="165" spans="2:11">
      <c r="B165" s="108"/>
      <c r="C165" s="127"/>
      <c r="D165" s="127"/>
      <c r="E165" s="127"/>
      <c r="F165" s="127"/>
      <c r="G165" s="127"/>
      <c r="H165" s="127"/>
      <c r="I165" s="109"/>
      <c r="J165" s="109"/>
      <c r="K165" s="127"/>
    </row>
    <row r="166" spans="2:11">
      <c r="B166" s="108"/>
      <c r="C166" s="127"/>
      <c r="D166" s="127"/>
      <c r="E166" s="127"/>
      <c r="F166" s="127"/>
      <c r="G166" s="127"/>
      <c r="H166" s="127"/>
      <c r="I166" s="109"/>
      <c r="J166" s="109"/>
      <c r="K166" s="127"/>
    </row>
    <row r="167" spans="2:11">
      <c r="B167" s="108"/>
      <c r="C167" s="127"/>
      <c r="D167" s="127"/>
      <c r="E167" s="127"/>
      <c r="F167" s="127"/>
      <c r="G167" s="127"/>
      <c r="H167" s="127"/>
      <c r="I167" s="109"/>
      <c r="J167" s="109"/>
      <c r="K167" s="127"/>
    </row>
    <row r="168" spans="2:11">
      <c r="B168" s="108"/>
      <c r="C168" s="127"/>
      <c r="D168" s="127"/>
      <c r="E168" s="127"/>
      <c r="F168" s="127"/>
      <c r="G168" s="127"/>
      <c r="H168" s="127"/>
      <c r="I168" s="109"/>
      <c r="J168" s="109"/>
      <c r="K168" s="127"/>
    </row>
    <row r="169" spans="2:11">
      <c r="B169" s="108"/>
      <c r="C169" s="127"/>
      <c r="D169" s="127"/>
      <c r="E169" s="127"/>
      <c r="F169" s="127"/>
      <c r="G169" s="127"/>
      <c r="H169" s="127"/>
      <c r="I169" s="109"/>
      <c r="J169" s="109"/>
      <c r="K169" s="127"/>
    </row>
    <row r="170" spans="2:11">
      <c r="B170" s="108"/>
      <c r="C170" s="127"/>
      <c r="D170" s="127"/>
      <c r="E170" s="127"/>
      <c r="F170" s="127"/>
      <c r="G170" s="127"/>
      <c r="H170" s="127"/>
      <c r="I170" s="109"/>
      <c r="J170" s="109"/>
      <c r="K170" s="127"/>
    </row>
    <row r="171" spans="2:11">
      <c r="B171" s="108"/>
      <c r="C171" s="127"/>
      <c r="D171" s="127"/>
      <c r="E171" s="127"/>
      <c r="F171" s="127"/>
      <c r="G171" s="127"/>
      <c r="H171" s="127"/>
      <c r="I171" s="109"/>
      <c r="J171" s="109"/>
      <c r="K171" s="127"/>
    </row>
    <row r="172" spans="2:11">
      <c r="B172" s="108"/>
      <c r="C172" s="127"/>
      <c r="D172" s="127"/>
      <c r="E172" s="127"/>
      <c r="F172" s="127"/>
      <c r="G172" s="127"/>
      <c r="H172" s="127"/>
      <c r="I172" s="109"/>
      <c r="J172" s="109"/>
      <c r="K172" s="127"/>
    </row>
    <row r="173" spans="2:11">
      <c r="B173" s="108"/>
      <c r="C173" s="127"/>
      <c r="D173" s="127"/>
      <c r="E173" s="127"/>
      <c r="F173" s="127"/>
      <c r="G173" s="127"/>
      <c r="H173" s="127"/>
      <c r="I173" s="109"/>
      <c r="J173" s="109"/>
      <c r="K173" s="127"/>
    </row>
    <row r="174" spans="2:11">
      <c r="B174" s="108"/>
      <c r="C174" s="127"/>
      <c r="D174" s="127"/>
      <c r="E174" s="127"/>
      <c r="F174" s="127"/>
      <c r="G174" s="127"/>
      <c r="H174" s="127"/>
      <c r="I174" s="109"/>
      <c r="J174" s="109"/>
      <c r="K174" s="127"/>
    </row>
    <row r="175" spans="2:11">
      <c r="B175" s="108"/>
      <c r="C175" s="127"/>
      <c r="D175" s="127"/>
      <c r="E175" s="127"/>
      <c r="F175" s="127"/>
      <c r="G175" s="127"/>
      <c r="H175" s="127"/>
      <c r="I175" s="109"/>
      <c r="J175" s="109"/>
      <c r="K175" s="127"/>
    </row>
    <row r="176" spans="2:11">
      <c r="B176" s="108"/>
      <c r="C176" s="127"/>
      <c r="D176" s="127"/>
      <c r="E176" s="127"/>
      <c r="F176" s="127"/>
      <c r="G176" s="127"/>
      <c r="H176" s="127"/>
      <c r="I176" s="109"/>
      <c r="J176" s="109"/>
      <c r="K176" s="127"/>
    </row>
    <row r="177" spans="2:11">
      <c r="B177" s="108"/>
      <c r="C177" s="127"/>
      <c r="D177" s="127"/>
      <c r="E177" s="127"/>
      <c r="F177" s="127"/>
      <c r="G177" s="127"/>
      <c r="H177" s="127"/>
      <c r="I177" s="109"/>
      <c r="J177" s="109"/>
      <c r="K177" s="127"/>
    </row>
    <row r="178" spans="2:11">
      <c r="B178" s="108"/>
      <c r="C178" s="127"/>
      <c r="D178" s="127"/>
      <c r="E178" s="127"/>
      <c r="F178" s="127"/>
      <c r="G178" s="127"/>
      <c r="H178" s="127"/>
      <c r="I178" s="109"/>
      <c r="J178" s="109"/>
      <c r="K178" s="127"/>
    </row>
    <row r="179" spans="2:11">
      <c r="B179" s="108"/>
      <c r="C179" s="127"/>
      <c r="D179" s="127"/>
      <c r="E179" s="127"/>
      <c r="F179" s="127"/>
      <c r="G179" s="127"/>
      <c r="H179" s="127"/>
      <c r="I179" s="109"/>
      <c r="J179" s="109"/>
      <c r="K179" s="127"/>
    </row>
    <row r="180" spans="2:11">
      <c r="B180" s="108"/>
      <c r="C180" s="127"/>
      <c r="D180" s="127"/>
      <c r="E180" s="127"/>
      <c r="F180" s="127"/>
      <c r="G180" s="127"/>
      <c r="H180" s="127"/>
      <c r="I180" s="109"/>
      <c r="J180" s="109"/>
      <c r="K180" s="127"/>
    </row>
    <row r="181" spans="2:11">
      <c r="B181" s="108"/>
      <c r="C181" s="127"/>
      <c r="D181" s="127"/>
      <c r="E181" s="127"/>
      <c r="F181" s="127"/>
      <c r="G181" s="127"/>
      <c r="H181" s="127"/>
      <c r="I181" s="109"/>
      <c r="J181" s="109"/>
      <c r="K181" s="127"/>
    </row>
    <row r="182" spans="2:11">
      <c r="B182" s="108"/>
      <c r="C182" s="127"/>
      <c r="D182" s="127"/>
      <c r="E182" s="127"/>
      <c r="F182" s="127"/>
      <c r="G182" s="127"/>
      <c r="H182" s="127"/>
      <c r="I182" s="109"/>
      <c r="J182" s="109"/>
      <c r="K182" s="127"/>
    </row>
    <row r="183" spans="2:11">
      <c r="B183" s="108"/>
      <c r="C183" s="127"/>
      <c r="D183" s="127"/>
      <c r="E183" s="127"/>
      <c r="F183" s="127"/>
      <c r="G183" s="127"/>
      <c r="H183" s="127"/>
      <c r="I183" s="109"/>
      <c r="J183" s="109"/>
      <c r="K183" s="127"/>
    </row>
    <row r="184" spans="2:11">
      <c r="B184" s="108"/>
      <c r="C184" s="127"/>
      <c r="D184" s="127"/>
      <c r="E184" s="127"/>
      <c r="F184" s="127"/>
      <c r="G184" s="127"/>
      <c r="H184" s="127"/>
      <c r="I184" s="109"/>
      <c r="J184" s="109"/>
      <c r="K184" s="127"/>
    </row>
    <row r="185" spans="2:11">
      <c r="B185" s="108"/>
      <c r="C185" s="127"/>
      <c r="D185" s="127"/>
      <c r="E185" s="127"/>
      <c r="F185" s="127"/>
      <c r="G185" s="127"/>
      <c r="H185" s="127"/>
      <c r="I185" s="109"/>
      <c r="J185" s="109"/>
      <c r="K185" s="127"/>
    </row>
    <row r="186" spans="2:11">
      <c r="B186" s="108"/>
      <c r="C186" s="127"/>
      <c r="D186" s="127"/>
      <c r="E186" s="127"/>
      <c r="F186" s="127"/>
      <c r="G186" s="127"/>
      <c r="H186" s="127"/>
      <c r="I186" s="109"/>
      <c r="J186" s="109"/>
      <c r="K186" s="127"/>
    </row>
    <row r="187" spans="2:11">
      <c r="B187" s="108"/>
      <c r="C187" s="127"/>
      <c r="D187" s="127"/>
      <c r="E187" s="127"/>
      <c r="F187" s="127"/>
      <c r="G187" s="127"/>
      <c r="H187" s="127"/>
      <c r="I187" s="109"/>
      <c r="J187" s="109"/>
      <c r="K187" s="127"/>
    </row>
    <row r="188" spans="2:11">
      <c r="B188" s="108"/>
      <c r="C188" s="127"/>
      <c r="D188" s="127"/>
      <c r="E188" s="127"/>
      <c r="F188" s="127"/>
      <c r="G188" s="127"/>
      <c r="H188" s="127"/>
      <c r="I188" s="109"/>
      <c r="J188" s="109"/>
      <c r="K188" s="127"/>
    </row>
    <row r="189" spans="2:11">
      <c r="B189" s="108"/>
      <c r="C189" s="127"/>
      <c r="D189" s="127"/>
      <c r="E189" s="127"/>
      <c r="F189" s="127"/>
      <c r="G189" s="127"/>
      <c r="H189" s="127"/>
      <c r="I189" s="109"/>
      <c r="J189" s="109"/>
      <c r="K189" s="127"/>
    </row>
    <row r="190" spans="2:11">
      <c r="B190" s="108"/>
      <c r="C190" s="127"/>
      <c r="D190" s="127"/>
      <c r="E190" s="127"/>
      <c r="F190" s="127"/>
      <c r="G190" s="127"/>
      <c r="H190" s="127"/>
      <c r="I190" s="109"/>
      <c r="J190" s="109"/>
      <c r="K190" s="127"/>
    </row>
    <row r="191" spans="2:11">
      <c r="B191" s="108"/>
      <c r="C191" s="127"/>
      <c r="D191" s="127"/>
      <c r="E191" s="127"/>
      <c r="F191" s="127"/>
      <c r="G191" s="127"/>
      <c r="H191" s="127"/>
      <c r="I191" s="109"/>
      <c r="J191" s="109"/>
      <c r="K191" s="127"/>
    </row>
    <row r="192" spans="2:11">
      <c r="B192" s="108"/>
      <c r="C192" s="127"/>
      <c r="D192" s="127"/>
      <c r="E192" s="127"/>
      <c r="F192" s="127"/>
      <c r="G192" s="127"/>
      <c r="H192" s="127"/>
      <c r="I192" s="109"/>
      <c r="J192" s="109"/>
      <c r="K192" s="127"/>
    </row>
    <row r="193" spans="2:11">
      <c r="B193" s="108"/>
      <c r="C193" s="127"/>
      <c r="D193" s="127"/>
      <c r="E193" s="127"/>
      <c r="F193" s="127"/>
      <c r="G193" s="127"/>
      <c r="H193" s="127"/>
      <c r="I193" s="109"/>
      <c r="J193" s="109"/>
      <c r="K193" s="127"/>
    </row>
    <row r="194" spans="2:11">
      <c r="B194" s="108"/>
      <c r="C194" s="127"/>
      <c r="D194" s="127"/>
      <c r="E194" s="127"/>
      <c r="F194" s="127"/>
      <c r="G194" s="127"/>
      <c r="H194" s="127"/>
      <c r="I194" s="109"/>
      <c r="J194" s="109"/>
      <c r="K194" s="127"/>
    </row>
    <row r="195" spans="2:11">
      <c r="B195" s="108"/>
      <c r="C195" s="127"/>
      <c r="D195" s="127"/>
      <c r="E195" s="127"/>
      <c r="F195" s="127"/>
      <c r="G195" s="127"/>
      <c r="H195" s="127"/>
      <c r="I195" s="109"/>
      <c r="J195" s="109"/>
      <c r="K195" s="127"/>
    </row>
    <row r="196" spans="2:11">
      <c r="B196" s="108"/>
      <c r="C196" s="127"/>
      <c r="D196" s="127"/>
      <c r="E196" s="127"/>
      <c r="F196" s="127"/>
      <c r="G196" s="127"/>
      <c r="H196" s="127"/>
      <c r="I196" s="109"/>
      <c r="J196" s="109"/>
      <c r="K196" s="127"/>
    </row>
    <row r="197" spans="2:11">
      <c r="B197" s="108"/>
      <c r="C197" s="127"/>
      <c r="D197" s="127"/>
      <c r="E197" s="127"/>
      <c r="F197" s="127"/>
      <c r="G197" s="127"/>
      <c r="H197" s="127"/>
      <c r="I197" s="109"/>
      <c r="J197" s="109"/>
      <c r="K197" s="127"/>
    </row>
    <row r="198" spans="2:11">
      <c r="B198" s="108"/>
      <c r="C198" s="127"/>
      <c r="D198" s="127"/>
      <c r="E198" s="127"/>
      <c r="F198" s="127"/>
      <c r="G198" s="127"/>
      <c r="H198" s="127"/>
      <c r="I198" s="109"/>
      <c r="J198" s="109"/>
      <c r="K198" s="127"/>
    </row>
    <row r="199" spans="2:11">
      <c r="B199" s="108"/>
      <c r="C199" s="127"/>
      <c r="D199" s="127"/>
      <c r="E199" s="127"/>
      <c r="F199" s="127"/>
      <c r="G199" s="127"/>
      <c r="H199" s="127"/>
      <c r="I199" s="109"/>
      <c r="J199" s="109"/>
      <c r="K199" s="127"/>
    </row>
    <row r="200" spans="2:11">
      <c r="B200" s="108"/>
      <c r="C200" s="127"/>
      <c r="D200" s="127"/>
      <c r="E200" s="127"/>
      <c r="F200" s="127"/>
      <c r="G200" s="127"/>
      <c r="H200" s="127"/>
      <c r="I200" s="109"/>
      <c r="J200" s="109"/>
      <c r="K200" s="127"/>
    </row>
    <row r="201" spans="2:11">
      <c r="B201" s="108"/>
      <c r="C201" s="127"/>
      <c r="D201" s="127"/>
      <c r="E201" s="127"/>
      <c r="F201" s="127"/>
      <c r="G201" s="127"/>
      <c r="H201" s="127"/>
      <c r="I201" s="109"/>
      <c r="J201" s="109"/>
      <c r="K201" s="127"/>
    </row>
    <row r="202" spans="2:11">
      <c r="B202" s="108"/>
      <c r="C202" s="127"/>
      <c r="D202" s="127"/>
      <c r="E202" s="127"/>
      <c r="F202" s="127"/>
      <c r="G202" s="127"/>
      <c r="H202" s="127"/>
      <c r="I202" s="109"/>
      <c r="J202" s="109"/>
      <c r="K202" s="127"/>
    </row>
    <row r="203" spans="2:11">
      <c r="B203" s="108"/>
      <c r="C203" s="127"/>
      <c r="D203" s="127"/>
      <c r="E203" s="127"/>
      <c r="F203" s="127"/>
      <c r="G203" s="127"/>
      <c r="H203" s="127"/>
      <c r="I203" s="109"/>
      <c r="J203" s="109"/>
      <c r="K203" s="127"/>
    </row>
    <row r="204" spans="2:11">
      <c r="B204" s="108"/>
      <c r="C204" s="127"/>
      <c r="D204" s="127"/>
      <c r="E204" s="127"/>
      <c r="F204" s="127"/>
      <c r="G204" s="127"/>
      <c r="H204" s="127"/>
      <c r="I204" s="109"/>
      <c r="J204" s="109"/>
      <c r="K204" s="127"/>
    </row>
    <row r="205" spans="2:11">
      <c r="B205" s="108"/>
      <c r="C205" s="127"/>
      <c r="D205" s="127"/>
      <c r="E205" s="127"/>
      <c r="F205" s="127"/>
      <c r="G205" s="127"/>
      <c r="H205" s="127"/>
      <c r="I205" s="109"/>
      <c r="J205" s="109"/>
      <c r="K205" s="127"/>
    </row>
    <row r="206" spans="2:11">
      <c r="B206" s="108"/>
      <c r="C206" s="127"/>
      <c r="D206" s="127"/>
      <c r="E206" s="127"/>
      <c r="F206" s="127"/>
      <c r="G206" s="127"/>
      <c r="H206" s="127"/>
      <c r="I206" s="109"/>
      <c r="J206" s="109"/>
      <c r="K206" s="127"/>
    </row>
    <row r="207" spans="2:11">
      <c r="B207" s="108"/>
      <c r="C207" s="127"/>
      <c r="D207" s="127"/>
      <c r="E207" s="127"/>
      <c r="F207" s="127"/>
      <c r="G207" s="127"/>
      <c r="H207" s="127"/>
      <c r="I207" s="109"/>
      <c r="J207" s="109"/>
      <c r="K207" s="127"/>
    </row>
    <row r="208" spans="2:11">
      <c r="B208" s="108"/>
      <c r="C208" s="127"/>
      <c r="D208" s="127"/>
      <c r="E208" s="127"/>
      <c r="F208" s="127"/>
      <c r="G208" s="127"/>
      <c r="H208" s="127"/>
      <c r="I208" s="109"/>
      <c r="J208" s="109"/>
      <c r="K208" s="127"/>
    </row>
    <row r="209" spans="2:11">
      <c r="B209" s="108"/>
      <c r="C209" s="127"/>
      <c r="D209" s="127"/>
      <c r="E209" s="127"/>
      <c r="F209" s="127"/>
      <c r="G209" s="127"/>
      <c r="H209" s="127"/>
      <c r="I209" s="109"/>
      <c r="J209" s="109"/>
      <c r="K209" s="127"/>
    </row>
    <row r="210" spans="2:11">
      <c r="B210" s="108"/>
      <c r="C210" s="127"/>
      <c r="D210" s="127"/>
      <c r="E210" s="127"/>
      <c r="F210" s="127"/>
      <c r="G210" s="127"/>
      <c r="H210" s="127"/>
      <c r="I210" s="109"/>
      <c r="J210" s="109"/>
      <c r="K210" s="127"/>
    </row>
    <row r="211" spans="2:11">
      <c r="B211" s="108"/>
      <c r="C211" s="127"/>
      <c r="D211" s="127"/>
      <c r="E211" s="127"/>
      <c r="F211" s="127"/>
      <c r="G211" s="127"/>
      <c r="H211" s="127"/>
      <c r="I211" s="109"/>
      <c r="J211" s="109"/>
      <c r="K211" s="127"/>
    </row>
    <row r="212" spans="2:11">
      <c r="B212" s="108"/>
      <c r="C212" s="127"/>
      <c r="D212" s="127"/>
      <c r="E212" s="127"/>
      <c r="F212" s="127"/>
      <c r="G212" s="127"/>
      <c r="H212" s="127"/>
      <c r="I212" s="109"/>
      <c r="J212" s="109"/>
      <c r="K212" s="127"/>
    </row>
    <row r="213" spans="2:11">
      <c r="B213" s="108"/>
      <c r="C213" s="127"/>
      <c r="D213" s="127"/>
      <c r="E213" s="127"/>
      <c r="F213" s="127"/>
      <c r="G213" s="127"/>
      <c r="H213" s="127"/>
      <c r="I213" s="109"/>
      <c r="J213" s="109"/>
      <c r="K213" s="127"/>
    </row>
    <row r="214" spans="2:11">
      <c r="B214" s="108"/>
      <c r="C214" s="127"/>
      <c r="D214" s="127"/>
      <c r="E214" s="127"/>
      <c r="F214" s="127"/>
      <c r="G214" s="127"/>
      <c r="H214" s="127"/>
      <c r="I214" s="109"/>
      <c r="J214" s="109"/>
      <c r="K214" s="127"/>
    </row>
    <row r="215" spans="2:11">
      <c r="B215" s="108"/>
      <c r="C215" s="127"/>
      <c r="D215" s="127"/>
      <c r="E215" s="127"/>
      <c r="F215" s="127"/>
      <c r="G215" s="127"/>
      <c r="H215" s="127"/>
      <c r="I215" s="109"/>
      <c r="J215" s="109"/>
      <c r="K215" s="127"/>
    </row>
    <row r="216" spans="2:11">
      <c r="B216" s="108"/>
      <c r="C216" s="127"/>
      <c r="D216" s="127"/>
      <c r="E216" s="127"/>
      <c r="F216" s="127"/>
      <c r="G216" s="127"/>
      <c r="H216" s="127"/>
      <c r="I216" s="109"/>
      <c r="J216" s="109"/>
      <c r="K216" s="127"/>
    </row>
    <row r="217" spans="2:11">
      <c r="B217" s="108"/>
      <c r="C217" s="127"/>
      <c r="D217" s="127"/>
      <c r="E217" s="127"/>
      <c r="F217" s="127"/>
      <c r="G217" s="127"/>
      <c r="H217" s="127"/>
      <c r="I217" s="109"/>
      <c r="J217" s="109"/>
      <c r="K217" s="127"/>
    </row>
    <row r="218" spans="2:11">
      <c r="B218" s="108"/>
      <c r="C218" s="127"/>
      <c r="D218" s="127"/>
      <c r="E218" s="127"/>
      <c r="F218" s="127"/>
      <c r="G218" s="127"/>
      <c r="H218" s="127"/>
      <c r="I218" s="109"/>
      <c r="J218" s="109"/>
      <c r="K218" s="127"/>
    </row>
    <row r="219" spans="2:11">
      <c r="B219" s="108"/>
      <c r="C219" s="127"/>
      <c r="D219" s="127"/>
      <c r="E219" s="127"/>
      <c r="F219" s="127"/>
      <c r="G219" s="127"/>
      <c r="H219" s="127"/>
      <c r="I219" s="109"/>
      <c r="J219" s="109"/>
      <c r="K219" s="127"/>
    </row>
    <row r="220" spans="2:11">
      <c r="B220" s="108"/>
      <c r="C220" s="127"/>
      <c r="D220" s="127"/>
      <c r="E220" s="127"/>
      <c r="F220" s="127"/>
      <c r="G220" s="127"/>
      <c r="H220" s="127"/>
      <c r="I220" s="109"/>
      <c r="J220" s="109"/>
      <c r="K220" s="127"/>
    </row>
    <row r="221" spans="2:11">
      <c r="B221" s="108"/>
      <c r="C221" s="127"/>
      <c r="D221" s="127"/>
      <c r="E221" s="127"/>
      <c r="F221" s="127"/>
      <c r="G221" s="127"/>
      <c r="H221" s="127"/>
      <c r="I221" s="109"/>
      <c r="J221" s="109"/>
      <c r="K221" s="127"/>
    </row>
    <row r="222" spans="2:11">
      <c r="B222" s="108"/>
      <c r="C222" s="127"/>
      <c r="D222" s="127"/>
      <c r="E222" s="127"/>
      <c r="F222" s="127"/>
      <c r="G222" s="127"/>
      <c r="H222" s="127"/>
      <c r="I222" s="109"/>
      <c r="J222" s="109"/>
      <c r="K222" s="127"/>
    </row>
    <row r="223" spans="2:11">
      <c r="B223" s="108"/>
      <c r="C223" s="127"/>
      <c r="D223" s="127"/>
      <c r="E223" s="127"/>
      <c r="F223" s="127"/>
      <c r="G223" s="127"/>
      <c r="H223" s="127"/>
      <c r="I223" s="109"/>
      <c r="J223" s="109"/>
      <c r="K223" s="127"/>
    </row>
    <row r="224" spans="2:11">
      <c r="B224" s="108"/>
      <c r="C224" s="127"/>
      <c r="D224" s="127"/>
      <c r="E224" s="127"/>
      <c r="F224" s="127"/>
      <c r="G224" s="127"/>
      <c r="H224" s="127"/>
      <c r="I224" s="109"/>
      <c r="J224" s="109"/>
      <c r="K224" s="127"/>
    </row>
    <row r="225" spans="2:11">
      <c r="B225" s="108"/>
      <c r="C225" s="127"/>
      <c r="D225" s="127"/>
      <c r="E225" s="127"/>
      <c r="F225" s="127"/>
      <c r="G225" s="127"/>
      <c r="H225" s="127"/>
      <c r="I225" s="109"/>
      <c r="J225" s="109"/>
      <c r="K225" s="127"/>
    </row>
    <row r="226" spans="2:11">
      <c r="B226" s="108"/>
      <c r="C226" s="127"/>
      <c r="D226" s="127"/>
      <c r="E226" s="127"/>
      <c r="F226" s="127"/>
      <c r="G226" s="127"/>
      <c r="H226" s="127"/>
      <c r="I226" s="109"/>
      <c r="J226" s="109"/>
      <c r="K226" s="127"/>
    </row>
    <row r="227" spans="2:11">
      <c r="B227" s="108"/>
      <c r="C227" s="127"/>
      <c r="D227" s="127"/>
      <c r="E227" s="127"/>
      <c r="F227" s="127"/>
      <c r="G227" s="127"/>
      <c r="H227" s="127"/>
      <c r="I227" s="109"/>
      <c r="J227" s="109"/>
      <c r="K227" s="127"/>
    </row>
    <row r="228" spans="2:11">
      <c r="B228" s="108"/>
      <c r="C228" s="127"/>
      <c r="D228" s="127"/>
      <c r="E228" s="127"/>
      <c r="F228" s="127"/>
      <c r="G228" s="127"/>
      <c r="H228" s="127"/>
      <c r="I228" s="109"/>
      <c r="J228" s="109"/>
      <c r="K228" s="127"/>
    </row>
    <row r="229" spans="2:11">
      <c r="B229" s="108"/>
      <c r="C229" s="127"/>
      <c r="D229" s="127"/>
      <c r="E229" s="127"/>
      <c r="F229" s="127"/>
      <c r="G229" s="127"/>
      <c r="H229" s="127"/>
      <c r="I229" s="109"/>
      <c r="J229" s="109"/>
      <c r="K229" s="127"/>
    </row>
    <row r="230" spans="2:11">
      <c r="B230" s="108"/>
      <c r="C230" s="127"/>
      <c r="D230" s="127"/>
      <c r="E230" s="127"/>
      <c r="F230" s="127"/>
      <c r="G230" s="127"/>
      <c r="H230" s="127"/>
      <c r="I230" s="109"/>
      <c r="J230" s="109"/>
      <c r="K230" s="127"/>
    </row>
    <row r="231" spans="2:11">
      <c r="B231" s="108"/>
      <c r="C231" s="127"/>
      <c r="D231" s="127"/>
      <c r="E231" s="127"/>
      <c r="F231" s="127"/>
      <c r="G231" s="127"/>
      <c r="H231" s="127"/>
      <c r="I231" s="109"/>
      <c r="J231" s="109"/>
      <c r="K231" s="127"/>
    </row>
    <row r="232" spans="2:11">
      <c r="B232" s="108"/>
      <c r="C232" s="127"/>
      <c r="D232" s="127"/>
      <c r="E232" s="127"/>
      <c r="F232" s="127"/>
      <c r="G232" s="127"/>
      <c r="H232" s="127"/>
      <c r="I232" s="109"/>
      <c r="J232" s="109"/>
      <c r="K232" s="127"/>
    </row>
    <row r="233" spans="2:11">
      <c r="B233" s="108"/>
      <c r="C233" s="127"/>
      <c r="D233" s="127"/>
      <c r="E233" s="127"/>
      <c r="F233" s="127"/>
      <c r="G233" s="127"/>
      <c r="H233" s="127"/>
      <c r="I233" s="109"/>
      <c r="J233" s="109"/>
      <c r="K233" s="127"/>
    </row>
    <row r="234" spans="2:11">
      <c r="B234" s="108"/>
      <c r="C234" s="127"/>
      <c r="D234" s="127"/>
      <c r="E234" s="127"/>
      <c r="F234" s="127"/>
      <c r="G234" s="127"/>
      <c r="H234" s="127"/>
      <c r="I234" s="109"/>
      <c r="J234" s="109"/>
      <c r="K234" s="127"/>
    </row>
    <row r="235" spans="2:11">
      <c r="B235" s="108"/>
      <c r="C235" s="127"/>
      <c r="D235" s="127"/>
      <c r="E235" s="127"/>
      <c r="F235" s="127"/>
      <c r="G235" s="127"/>
      <c r="H235" s="127"/>
      <c r="I235" s="109"/>
      <c r="J235" s="109"/>
      <c r="K235" s="127"/>
    </row>
    <row r="236" spans="2:11">
      <c r="B236" s="108"/>
      <c r="C236" s="127"/>
      <c r="D236" s="127"/>
      <c r="E236" s="127"/>
      <c r="F236" s="127"/>
      <c r="G236" s="127"/>
      <c r="H236" s="127"/>
      <c r="I236" s="109"/>
      <c r="J236" s="109"/>
      <c r="K236" s="127"/>
    </row>
    <row r="237" spans="2:11">
      <c r="B237" s="108"/>
      <c r="C237" s="127"/>
      <c r="D237" s="127"/>
      <c r="E237" s="127"/>
      <c r="F237" s="127"/>
      <c r="G237" s="127"/>
      <c r="H237" s="127"/>
      <c r="I237" s="109"/>
      <c r="J237" s="109"/>
      <c r="K237" s="127"/>
    </row>
    <row r="238" spans="2:11">
      <c r="B238" s="108"/>
      <c r="C238" s="127"/>
      <c r="D238" s="127"/>
      <c r="E238" s="127"/>
      <c r="F238" s="127"/>
      <c r="G238" s="127"/>
      <c r="H238" s="127"/>
      <c r="I238" s="109"/>
      <c r="J238" s="109"/>
      <c r="K238" s="127"/>
    </row>
    <row r="239" spans="2:11">
      <c r="B239" s="108"/>
      <c r="C239" s="127"/>
      <c r="D239" s="127"/>
      <c r="E239" s="127"/>
      <c r="F239" s="127"/>
      <c r="G239" s="127"/>
      <c r="H239" s="127"/>
      <c r="I239" s="109"/>
      <c r="J239" s="109"/>
      <c r="K239" s="127"/>
    </row>
    <row r="240" spans="2:11">
      <c r="B240" s="108"/>
      <c r="C240" s="127"/>
      <c r="D240" s="127"/>
      <c r="E240" s="127"/>
      <c r="F240" s="127"/>
      <c r="G240" s="127"/>
      <c r="H240" s="127"/>
      <c r="I240" s="109"/>
      <c r="J240" s="109"/>
      <c r="K240" s="127"/>
    </row>
    <row r="241" spans="2:11">
      <c r="B241" s="108"/>
      <c r="C241" s="127"/>
      <c r="D241" s="127"/>
      <c r="E241" s="127"/>
      <c r="F241" s="127"/>
      <c r="G241" s="127"/>
      <c r="H241" s="127"/>
      <c r="I241" s="109"/>
      <c r="J241" s="109"/>
      <c r="K241" s="127"/>
    </row>
    <row r="242" spans="2:11">
      <c r="B242" s="108"/>
      <c r="C242" s="127"/>
      <c r="D242" s="127"/>
      <c r="E242" s="127"/>
      <c r="F242" s="127"/>
      <c r="G242" s="127"/>
      <c r="H242" s="127"/>
      <c r="I242" s="109"/>
      <c r="J242" s="109"/>
      <c r="K242" s="127"/>
    </row>
    <row r="243" spans="2:11">
      <c r="B243" s="108"/>
      <c r="C243" s="127"/>
      <c r="D243" s="127"/>
      <c r="E243" s="127"/>
      <c r="F243" s="127"/>
      <c r="G243" s="127"/>
      <c r="H243" s="127"/>
      <c r="I243" s="109"/>
      <c r="J243" s="109"/>
      <c r="K243" s="127"/>
    </row>
    <row r="244" spans="2:11">
      <c r="B244" s="108"/>
      <c r="C244" s="127"/>
      <c r="D244" s="127"/>
      <c r="E244" s="127"/>
      <c r="F244" s="127"/>
      <c r="G244" s="127"/>
      <c r="H244" s="127"/>
      <c r="I244" s="109"/>
      <c r="J244" s="109"/>
      <c r="K244" s="127"/>
    </row>
    <row r="245" spans="2:11">
      <c r="B245" s="108"/>
      <c r="C245" s="127"/>
      <c r="D245" s="127"/>
      <c r="E245" s="127"/>
      <c r="F245" s="127"/>
      <c r="G245" s="127"/>
      <c r="H245" s="127"/>
      <c r="I245" s="109"/>
      <c r="J245" s="109"/>
      <c r="K245" s="127"/>
    </row>
    <row r="246" spans="2:11">
      <c r="B246" s="108"/>
      <c r="C246" s="127"/>
      <c r="D246" s="127"/>
      <c r="E246" s="127"/>
      <c r="F246" s="127"/>
      <c r="G246" s="127"/>
      <c r="H246" s="127"/>
      <c r="I246" s="109"/>
      <c r="J246" s="109"/>
      <c r="K246" s="127"/>
    </row>
    <row r="247" spans="2:11">
      <c r="B247" s="108"/>
      <c r="C247" s="127"/>
      <c r="D247" s="127"/>
      <c r="E247" s="127"/>
      <c r="F247" s="127"/>
      <c r="G247" s="127"/>
      <c r="H247" s="127"/>
      <c r="I247" s="109"/>
      <c r="J247" s="109"/>
      <c r="K247" s="127"/>
    </row>
    <row r="248" spans="2:11">
      <c r="B248" s="108"/>
      <c r="C248" s="127"/>
      <c r="D248" s="127"/>
      <c r="E248" s="127"/>
      <c r="F248" s="127"/>
      <c r="G248" s="127"/>
      <c r="H248" s="127"/>
      <c r="I248" s="109"/>
      <c r="J248" s="109"/>
      <c r="K248" s="127"/>
    </row>
    <row r="249" spans="2:11">
      <c r="B249" s="108"/>
      <c r="C249" s="127"/>
      <c r="D249" s="127"/>
      <c r="E249" s="127"/>
      <c r="F249" s="127"/>
      <c r="G249" s="127"/>
      <c r="H249" s="127"/>
      <c r="I249" s="109"/>
      <c r="J249" s="109"/>
      <c r="K249" s="127"/>
    </row>
    <row r="250" spans="2:11">
      <c r="B250" s="108"/>
      <c r="C250" s="127"/>
      <c r="D250" s="127"/>
      <c r="E250" s="127"/>
      <c r="F250" s="127"/>
      <c r="G250" s="127"/>
      <c r="H250" s="127"/>
      <c r="I250" s="109"/>
      <c r="J250" s="109"/>
      <c r="K250" s="127"/>
    </row>
    <row r="251" spans="2:11">
      <c r="B251" s="108"/>
      <c r="C251" s="127"/>
      <c r="D251" s="127"/>
      <c r="E251" s="127"/>
      <c r="F251" s="127"/>
      <c r="G251" s="127"/>
      <c r="H251" s="127"/>
      <c r="I251" s="109"/>
      <c r="J251" s="109"/>
      <c r="K251" s="127"/>
    </row>
    <row r="252" spans="2:11">
      <c r="B252" s="108"/>
      <c r="C252" s="127"/>
      <c r="D252" s="127"/>
      <c r="E252" s="127"/>
      <c r="F252" s="127"/>
      <c r="G252" s="127"/>
      <c r="H252" s="127"/>
      <c r="I252" s="109"/>
      <c r="J252" s="109"/>
      <c r="K252" s="127"/>
    </row>
    <row r="253" spans="2:11">
      <c r="B253" s="108"/>
      <c r="C253" s="127"/>
      <c r="D253" s="127"/>
      <c r="E253" s="127"/>
      <c r="F253" s="127"/>
      <c r="G253" s="127"/>
      <c r="H253" s="127"/>
      <c r="I253" s="109"/>
      <c r="J253" s="109"/>
      <c r="K253" s="127"/>
    </row>
    <row r="254" spans="2:11">
      <c r="B254" s="108"/>
      <c r="C254" s="127"/>
      <c r="D254" s="127"/>
      <c r="E254" s="127"/>
      <c r="F254" s="127"/>
      <c r="G254" s="127"/>
      <c r="H254" s="127"/>
      <c r="I254" s="109"/>
      <c r="J254" s="109"/>
      <c r="K254" s="127"/>
    </row>
    <row r="255" spans="2:11">
      <c r="B255" s="108"/>
      <c r="C255" s="127"/>
      <c r="D255" s="127"/>
      <c r="E255" s="127"/>
      <c r="F255" s="127"/>
      <c r="G255" s="127"/>
      <c r="H255" s="127"/>
      <c r="I255" s="109"/>
      <c r="J255" s="109"/>
      <c r="K255" s="127"/>
    </row>
    <row r="256" spans="2:11">
      <c r="B256" s="108"/>
      <c r="C256" s="127"/>
      <c r="D256" s="127"/>
      <c r="E256" s="127"/>
      <c r="F256" s="127"/>
      <c r="G256" s="127"/>
      <c r="H256" s="127"/>
      <c r="I256" s="109"/>
      <c r="J256" s="109"/>
      <c r="K256" s="127"/>
    </row>
    <row r="257" spans="2:11">
      <c r="B257" s="108"/>
      <c r="C257" s="127"/>
      <c r="D257" s="127"/>
      <c r="E257" s="127"/>
      <c r="F257" s="127"/>
      <c r="G257" s="127"/>
      <c r="H257" s="127"/>
      <c r="I257" s="109"/>
      <c r="J257" s="109"/>
      <c r="K257" s="127"/>
    </row>
    <row r="258" spans="2:11">
      <c r="B258" s="108"/>
      <c r="C258" s="127"/>
      <c r="D258" s="127"/>
      <c r="E258" s="127"/>
      <c r="F258" s="127"/>
      <c r="G258" s="127"/>
      <c r="H258" s="127"/>
      <c r="I258" s="109"/>
      <c r="J258" s="109"/>
      <c r="K258" s="127"/>
    </row>
    <row r="259" spans="2:11">
      <c r="B259" s="108"/>
      <c r="C259" s="127"/>
      <c r="D259" s="127"/>
      <c r="E259" s="127"/>
      <c r="F259" s="127"/>
      <c r="G259" s="127"/>
      <c r="H259" s="127"/>
      <c r="I259" s="109"/>
      <c r="J259" s="109"/>
      <c r="K259" s="127"/>
    </row>
    <row r="260" spans="2:11">
      <c r="B260" s="108"/>
      <c r="C260" s="127"/>
      <c r="D260" s="127"/>
      <c r="E260" s="127"/>
      <c r="F260" s="127"/>
      <c r="G260" s="127"/>
      <c r="H260" s="127"/>
      <c r="I260" s="109"/>
      <c r="J260" s="109"/>
      <c r="K260" s="127"/>
    </row>
    <row r="261" spans="2:11">
      <c r="B261" s="108"/>
      <c r="C261" s="127"/>
      <c r="D261" s="127"/>
      <c r="E261" s="127"/>
      <c r="F261" s="127"/>
      <c r="G261" s="127"/>
      <c r="H261" s="127"/>
      <c r="I261" s="109"/>
      <c r="J261" s="109"/>
      <c r="K261" s="127"/>
    </row>
    <row r="262" spans="2:11">
      <c r="B262" s="108"/>
      <c r="C262" s="127"/>
      <c r="D262" s="127"/>
      <c r="E262" s="127"/>
      <c r="F262" s="127"/>
      <c r="G262" s="127"/>
      <c r="H262" s="127"/>
      <c r="I262" s="109"/>
      <c r="J262" s="109"/>
      <c r="K262" s="127"/>
    </row>
    <row r="263" spans="2:11">
      <c r="B263" s="108"/>
      <c r="C263" s="127"/>
      <c r="D263" s="127"/>
      <c r="E263" s="127"/>
      <c r="F263" s="127"/>
      <c r="G263" s="127"/>
      <c r="H263" s="127"/>
      <c r="I263" s="109"/>
      <c r="J263" s="109"/>
      <c r="K263" s="127"/>
    </row>
    <row r="264" spans="2:11">
      <c r="B264" s="108"/>
      <c r="C264" s="127"/>
      <c r="D264" s="127"/>
      <c r="E264" s="127"/>
      <c r="F264" s="127"/>
      <c r="G264" s="127"/>
      <c r="H264" s="127"/>
      <c r="I264" s="109"/>
      <c r="J264" s="109"/>
      <c r="K264" s="127"/>
    </row>
    <row r="265" spans="2:11">
      <c r="B265" s="108"/>
      <c r="C265" s="127"/>
      <c r="D265" s="127"/>
      <c r="E265" s="127"/>
      <c r="F265" s="127"/>
      <c r="G265" s="127"/>
      <c r="H265" s="127"/>
      <c r="I265" s="109"/>
      <c r="J265" s="109"/>
      <c r="K265" s="127"/>
    </row>
    <row r="266" spans="2:11">
      <c r="B266" s="108"/>
      <c r="C266" s="127"/>
      <c r="D266" s="127"/>
      <c r="E266" s="127"/>
      <c r="F266" s="127"/>
      <c r="G266" s="127"/>
      <c r="H266" s="127"/>
      <c r="I266" s="109"/>
      <c r="J266" s="109"/>
      <c r="K266" s="127"/>
    </row>
    <row r="267" spans="2:11">
      <c r="B267" s="108"/>
      <c r="C267" s="127"/>
      <c r="D267" s="127"/>
      <c r="E267" s="127"/>
      <c r="F267" s="127"/>
      <c r="G267" s="127"/>
      <c r="H267" s="127"/>
      <c r="I267" s="109"/>
      <c r="J267" s="109"/>
      <c r="K267" s="127"/>
    </row>
    <row r="268" spans="2:11">
      <c r="B268" s="108"/>
      <c r="C268" s="127"/>
      <c r="D268" s="127"/>
      <c r="E268" s="127"/>
      <c r="F268" s="127"/>
      <c r="G268" s="127"/>
      <c r="H268" s="127"/>
      <c r="I268" s="109"/>
      <c r="J268" s="109"/>
      <c r="K268" s="127"/>
    </row>
    <row r="269" spans="2:11">
      <c r="B269" s="108"/>
      <c r="C269" s="127"/>
      <c r="D269" s="127"/>
      <c r="E269" s="127"/>
      <c r="F269" s="127"/>
      <c r="G269" s="127"/>
      <c r="H269" s="127"/>
      <c r="I269" s="109"/>
      <c r="J269" s="109"/>
      <c r="K269" s="127"/>
    </row>
    <row r="270" spans="2:11">
      <c r="B270" s="108"/>
      <c r="C270" s="127"/>
      <c r="D270" s="127"/>
      <c r="E270" s="127"/>
      <c r="F270" s="127"/>
      <c r="G270" s="127"/>
      <c r="H270" s="127"/>
      <c r="I270" s="109"/>
      <c r="J270" s="109"/>
      <c r="K270" s="127"/>
    </row>
    <row r="271" spans="2:11">
      <c r="B271" s="108"/>
      <c r="C271" s="127"/>
      <c r="D271" s="127"/>
      <c r="E271" s="127"/>
      <c r="F271" s="127"/>
      <c r="G271" s="127"/>
      <c r="H271" s="127"/>
      <c r="I271" s="109"/>
      <c r="J271" s="109"/>
      <c r="K271" s="127"/>
    </row>
    <row r="272" spans="2:11">
      <c r="B272" s="108"/>
      <c r="C272" s="127"/>
      <c r="D272" s="127"/>
      <c r="E272" s="127"/>
      <c r="F272" s="127"/>
      <c r="G272" s="127"/>
      <c r="H272" s="127"/>
      <c r="I272" s="109"/>
      <c r="J272" s="109"/>
      <c r="K272" s="127"/>
    </row>
    <row r="273" spans="2:11">
      <c r="B273" s="108"/>
      <c r="C273" s="127"/>
      <c r="D273" s="127"/>
      <c r="E273" s="127"/>
      <c r="F273" s="127"/>
      <c r="G273" s="127"/>
      <c r="H273" s="127"/>
      <c r="I273" s="109"/>
      <c r="J273" s="109"/>
      <c r="K273" s="127"/>
    </row>
    <row r="274" spans="2:11">
      <c r="B274" s="108"/>
      <c r="C274" s="127"/>
      <c r="D274" s="127"/>
      <c r="E274" s="127"/>
      <c r="F274" s="127"/>
      <c r="G274" s="127"/>
      <c r="H274" s="127"/>
      <c r="I274" s="109"/>
      <c r="J274" s="109"/>
      <c r="K274" s="127"/>
    </row>
    <row r="275" spans="2:11">
      <c r="B275" s="108"/>
      <c r="C275" s="127"/>
      <c r="D275" s="127"/>
      <c r="E275" s="127"/>
      <c r="F275" s="127"/>
      <c r="G275" s="127"/>
      <c r="H275" s="127"/>
      <c r="I275" s="109"/>
      <c r="J275" s="109"/>
      <c r="K275" s="127"/>
    </row>
    <row r="276" spans="2:11">
      <c r="B276" s="108"/>
      <c r="C276" s="127"/>
      <c r="D276" s="127"/>
      <c r="E276" s="127"/>
      <c r="F276" s="127"/>
      <c r="G276" s="127"/>
      <c r="H276" s="127"/>
      <c r="I276" s="109"/>
      <c r="J276" s="109"/>
      <c r="K276" s="127"/>
    </row>
    <row r="277" spans="2:11">
      <c r="B277" s="108"/>
      <c r="C277" s="127"/>
      <c r="D277" s="127"/>
      <c r="E277" s="127"/>
      <c r="F277" s="127"/>
      <c r="G277" s="127"/>
      <c r="H277" s="127"/>
      <c r="I277" s="109"/>
      <c r="J277" s="109"/>
      <c r="K277" s="127"/>
    </row>
    <row r="278" spans="2:11">
      <c r="B278" s="108"/>
      <c r="C278" s="127"/>
      <c r="D278" s="127"/>
      <c r="E278" s="127"/>
      <c r="F278" s="127"/>
      <c r="G278" s="127"/>
      <c r="H278" s="127"/>
      <c r="I278" s="109"/>
      <c r="J278" s="109"/>
      <c r="K278" s="127"/>
    </row>
    <row r="279" spans="2:11">
      <c r="B279" s="108"/>
      <c r="C279" s="127"/>
      <c r="D279" s="127"/>
      <c r="E279" s="127"/>
      <c r="F279" s="127"/>
      <c r="G279" s="127"/>
      <c r="H279" s="127"/>
      <c r="I279" s="109"/>
      <c r="J279" s="109"/>
      <c r="K279" s="127"/>
    </row>
    <row r="280" spans="2:11">
      <c r="B280" s="108"/>
      <c r="C280" s="127"/>
      <c r="D280" s="127"/>
      <c r="E280" s="127"/>
      <c r="F280" s="127"/>
      <c r="G280" s="127"/>
      <c r="H280" s="127"/>
      <c r="I280" s="109"/>
      <c r="J280" s="109"/>
      <c r="K280" s="127"/>
    </row>
    <row r="281" spans="2:11">
      <c r="B281" s="108"/>
      <c r="C281" s="127"/>
      <c r="D281" s="127"/>
      <c r="E281" s="127"/>
      <c r="F281" s="127"/>
      <c r="G281" s="127"/>
      <c r="H281" s="127"/>
      <c r="I281" s="109"/>
      <c r="J281" s="109"/>
      <c r="K281" s="127"/>
    </row>
    <row r="282" spans="2:11">
      <c r="B282" s="108"/>
      <c r="C282" s="127"/>
      <c r="D282" s="127"/>
      <c r="E282" s="127"/>
      <c r="F282" s="127"/>
      <c r="G282" s="127"/>
      <c r="H282" s="127"/>
      <c r="I282" s="109"/>
      <c r="J282" s="109"/>
      <c r="K282" s="127"/>
    </row>
    <row r="283" spans="2:11">
      <c r="B283" s="108"/>
      <c r="C283" s="127"/>
      <c r="D283" s="127"/>
      <c r="E283" s="127"/>
      <c r="F283" s="127"/>
      <c r="G283" s="127"/>
      <c r="H283" s="127"/>
      <c r="I283" s="109"/>
      <c r="J283" s="109"/>
      <c r="K283" s="127"/>
    </row>
    <row r="284" spans="2:11">
      <c r="B284" s="108"/>
      <c r="C284" s="127"/>
      <c r="D284" s="127"/>
      <c r="E284" s="127"/>
      <c r="F284" s="127"/>
      <c r="G284" s="127"/>
      <c r="H284" s="127"/>
      <c r="I284" s="109"/>
      <c r="J284" s="109"/>
      <c r="K284" s="127"/>
    </row>
    <row r="285" spans="2:11">
      <c r="B285" s="108"/>
      <c r="C285" s="127"/>
      <c r="D285" s="127"/>
      <c r="E285" s="127"/>
      <c r="F285" s="127"/>
      <c r="G285" s="127"/>
      <c r="H285" s="127"/>
      <c r="I285" s="109"/>
      <c r="J285" s="109"/>
      <c r="K285" s="127"/>
    </row>
    <row r="286" spans="2:11">
      <c r="B286" s="108"/>
      <c r="C286" s="127"/>
      <c r="D286" s="127"/>
      <c r="E286" s="127"/>
      <c r="F286" s="127"/>
      <c r="G286" s="127"/>
      <c r="H286" s="127"/>
      <c r="I286" s="109"/>
      <c r="J286" s="109"/>
      <c r="K286" s="127"/>
    </row>
    <row r="287" spans="2:11">
      <c r="B287" s="108"/>
      <c r="C287" s="127"/>
      <c r="D287" s="127"/>
      <c r="E287" s="127"/>
      <c r="F287" s="127"/>
      <c r="G287" s="127"/>
      <c r="H287" s="127"/>
      <c r="I287" s="109"/>
      <c r="J287" s="109"/>
      <c r="K287" s="127"/>
    </row>
    <row r="288" spans="2:11">
      <c r="B288" s="108"/>
      <c r="C288" s="127"/>
      <c r="D288" s="127"/>
      <c r="E288" s="127"/>
      <c r="F288" s="127"/>
      <c r="G288" s="127"/>
      <c r="H288" s="127"/>
      <c r="I288" s="109"/>
      <c r="J288" s="109"/>
      <c r="K288" s="127"/>
    </row>
    <row r="289" spans="2:11">
      <c r="B289" s="108"/>
      <c r="C289" s="127"/>
      <c r="D289" s="127"/>
      <c r="E289" s="127"/>
      <c r="F289" s="127"/>
      <c r="G289" s="127"/>
      <c r="H289" s="127"/>
      <c r="I289" s="109"/>
      <c r="J289" s="109"/>
      <c r="K289" s="127"/>
    </row>
    <row r="290" spans="2:11">
      <c r="B290" s="108"/>
      <c r="C290" s="127"/>
      <c r="D290" s="127"/>
      <c r="E290" s="127"/>
      <c r="F290" s="127"/>
      <c r="G290" s="127"/>
      <c r="H290" s="127"/>
      <c r="I290" s="109"/>
      <c r="J290" s="109"/>
      <c r="K290" s="127"/>
    </row>
    <row r="291" spans="2:11">
      <c r="B291" s="108"/>
      <c r="C291" s="127"/>
      <c r="D291" s="127"/>
      <c r="E291" s="127"/>
      <c r="F291" s="127"/>
      <c r="G291" s="127"/>
      <c r="H291" s="127"/>
      <c r="I291" s="109"/>
      <c r="J291" s="109"/>
      <c r="K291" s="127"/>
    </row>
    <row r="292" spans="2:11">
      <c r="B292" s="108"/>
      <c r="C292" s="127"/>
      <c r="D292" s="127"/>
      <c r="E292" s="127"/>
      <c r="F292" s="127"/>
      <c r="G292" s="127"/>
      <c r="H292" s="127"/>
      <c r="I292" s="109"/>
      <c r="J292" s="109"/>
      <c r="K292" s="127"/>
    </row>
    <row r="293" spans="2:11">
      <c r="B293" s="108"/>
      <c r="C293" s="127"/>
      <c r="D293" s="127"/>
      <c r="E293" s="127"/>
      <c r="F293" s="127"/>
      <c r="G293" s="127"/>
      <c r="H293" s="127"/>
      <c r="I293" s="109"/>
      <c r="J293" s="109"/>
      <c r="K293" s="127"/>
    </row>
    <row r="294" spans="2:11">
      <c r="B294" s="108"/>
      <c r="C294" s="127"/>
      <c r="D294" s="127"/>
      <c r="E294" s="127"/>
      <c r="F294" s="127"/>
      <c r="G294" s="127"/>
      <c r="H294" s="127"/>
      <c r="I294" s="109"/>
      <c r="J294" s="109"/>
      <c r="K294" s="127"/>
    </row>
    <row r="295" spans="2:11">
      <c r="B295" s="108"/>
      <c r="C295" s="127"/>
      <c r="D295" s="127"/>
      <c r="E295" s="127"/>
      <c r="F295" s="127"/>
      <c r="G295" s="127"/>
      <c r="H295" s="127"/>
      <c r="I295" s="109"/>
      <c r="J295" s="109"/>
      <c r="K295" s="127"/>
    </row>
    <row r="296" spans="2:11">
      <c r="B296" s="108"/>
      <c r="C296" s="127"/>
      <c r="D296" s="127"/>
      <c r="E296" s="127"/>
      <c r="F296" s="127"/>
      <c r="G296" s="127"/>
      <c r="H296" s="127"/>
      <c r="I296" s="109"/>
      <c r="J296" s="109"/>
      <c r="K296" s="127"/>
    </row>
    <row r="297" spans="2:11">
      <c r="B297" s="108"/>
      <c r="C297" s="127"/>
      <c r="D297" s="127"/>
      <c r="E297" s="127"/>
      <c r="F297" s="127"/>
      <c r="G297" s="127"/>
      <c r="H297" s="127"/>
      <c r="I297" s="109"/>
      <c r="J297" s="109"/>
      <c r="K297" s="127"/>
    </row>
    <row r="298" spans="2:11">
      <c r="B298" s="108"/>
      <c r="C298" s="127"/>
      <c r="D298" s="127"/>
      <c r="E298" s="127"/>
      <c r="F298" s="127"/>
      <c r="G298" s="127"/>
      <c r="H298" s="127"/>
      <c r="I298" s="109"/>
      <c r="J298" s="109"/>
      <c r="K298" s="127"/>
    </row>
    <row r="299" spans="2:11">
      <c r="B299" s="108"/>
      <c r="C299" s="127"/>
      <c r="D299" s="127"/>
      <c r="E299" s="127"/>
      <c r="F299" s="127"/>
      <c r="G299" s="127"/>
      <c r="H299" s="127"/>
      <c r="I299" s="109"/>
      <c r="J299" s="109"/>
      <c r="K299" s="127"/>
    </row>
    <row r="300" spans="2:11">
      <c r="B300" s="108"/>
      <c r="C300" s="127"/>
      <c r="D300" s="127"/>
      <c r="E300" s="127"/>
      <c r="F300" s="127"/>
      <c r="G300" s="127"/>
      <c r="H300" s="127"/>
      <c r="I300" s="109"/>
      <c r="J300" s="109"/>
      <c r="K300" s="127"/>
    </row>
    <row r="301" spans="2:11">
      <c r="B301" s="108"/>
      <c r="C301" s="127"/>
      <c r="D301" s="127"/>
      <c r="E301" s="127"/>
      <c r="F301" s="127"/>
      <c r="G301" s="127"/>
      <c r="H301" s="127"/>
      <c r="I301" s="109"/>
      <c r="J301" s="109"/>
      <c r="K301" s="127"/>
    </row>
    <row r="302" spans="2:11">
      <c r="B302" s="108"/>
      <c r="C302" s="127"/>
      <c r="D302" s="127"/>
      <c r="E302" s="127"/>
      <c r="F302" s="127"/>
      <c r="G302" s="127"/>
      <c r="H302" s="127"/>
      <c r="I302" s="109"/>
      <c r="J302" s="109"/>
      <c r="K302" s="127"/>
    </row>
    <row r="303" spans="2:11">
      <c r="B303" s="108"/>
      <c r="C303" s="127"/>
      <c r="D303" s="127"/>
      <c r="E303" s="127"/>
      <c r="F303" s="127"/>
      <c r="G303" s="127"/>
      <c r="H303" s="127"/>
      <c r="I303" s="109"/>
      <c r="J303" s="109"/>
      <c r="K303" s="127"/>
    </row>
    <row r="304" spans="2:11">
      <c r="B304" s="108"/>
      <c r="C304" s="127"/>
      <c r="D304" s="127"/>
      <c r="E304" s="127"/>
      <c r="F304" s="127"/>
      <c r="G304" s="127"/>
      <c r="H304" s="127"/>
      <c r="I304" s="109"/>
      <c r="J304" s="109"/>
      <c r="K304" s="127"/>
    </row>
    <row r="305" spans="2:11">
      <c r="B305" s="108"/>
      <c r="C305" s="127"/>
      <c r="D305" s="127"/>
      <c r="E305" s="127"/>
      <c r="F305" s="127"/>
      <c r="G305" s="127"/>
      <c r="H305" s="127"/>
      <c r="I305" s="109"/>
      <c r="J305" s="109"/>
      <c r="K305" s="127"/>
    </row>
    <row r="306" spans="2:11">
      <c r="B306" s="108"/>
      <c r="C306" s="127"/>
      <c r="D306" s="127"/>
      <c r="E306" s="127"/>
      <c r="F306" s="127"/>
      <c r="G306" s="127"/>
      <c r="H306" s="127"/>
      <c r="I306" s="109"/>
      <c r="J306" s="109"/>
      <c r="K306" s="127"/>
    </row>
    <row r="307" spans="2:11">
      <c r="B307" s="108"/>
      <c r="C307" s="127"/>
      <c r="D307" s="127"/>
      <c r="E307" s="127"/>
      <c r="F307" s="127"/>
      <c r="G307" s="127"/>
      <c r="H307" s="127"/>
      <c r="I307" s="109"/>
      <c r="J307" s="109"/>
      <c r="K307" s="127"/>
    </row>
    <row r="308" spans="2:11">
      <c r="B308" s="108"/>
      <c r="C308" s="127"/>
      <c r="D308" s="127"/>
      <c r="E308" s="127"/>
      <c r="F308" s="127"/>
      <c r="G308" s="127"/>
      <c r="H308" s="127"/>
      <c r="I308" s="109"/>
      <c r="J308" s="109"/>
      <c r="K308" s="127"/>
    </row>
    <row r="309" spans="2:11">
      <c r="B309" s="108"/>
      <c r="C309" s="127"/>
      <c r="D309" s="127"/>
      <c r="E309" s="127"/>
      <c r="F309" s="127"/>
      <c r="G309" s="127"/>
      <c r="H309" s="127"/>
      <c r="I309" s="109"/>
      <c r="J309" s="109"/>
      <c r="K309" s="127"/>
    </row>
    <row r="310" spans="2:11">
      <c r="B310" s="108"/>
      <c r="C310" s="127"/>
      <c r="D310" s="127"/>
      <c r="E310" s="127"/>
      <c r="F310" s="127"/>
      <c r="G310" s="127"/>
      <c r="H310" s="127"/>
      <c r="I310" s="109"/>
      <c r="J310" s="109"/>
      <c r="K310" s="127"/>
    </row>
    <row r="311" spans="2:11">
      <c r="B311" s="108"/>
      <c r="C311" s="127"/>
      <c r="D311" s="127"/>
      <c r="E311" s="127"/>
      <c r="F311" s="127"/>
      <c r="G311" s="127"/>
      <c r="H311" s="127"/>
      <c r="I311" s="109"/>
      <c r="J311" s="109"/>
      <c r="K311" s="127"/>
    </row>
    <row r="312" spans="2:11">
      <c r="B312" s="108"/>
      <c r="C312" s="127"/>
      <c r="D312" s="127"/>
      <c r="E312" s="127"/>
      <c r="F312" s="127"/>
      <c r="G312" s="127"/>
      <c r="H312" s="127"/>
      <c r="I312" s="109"/>
      <c r="J312" s="109"/>
      <c r="K312" s="127"/>
    </row>
    <row r="313" spans="2:11">
      <c r="B313" s="108"/>
      <c r="C313" s="127"/>
      <c r="D313" s="127"/>
      <c r="E313" s="127"/>
      <c r="F313" s="127"/>
      <c r="G313" s="127"/>
      <c r="H313" s="127"/>
      <c r="I313" s="109"/>
      <c r="J313" s="109"/>
      <c r="K313" s="127"/>
    </row>
    <row r="314" spans="2:11">
      <c r="B314" s="108"/>
      <c r="C314" s="127"/>
      <c r="D314" s="127"/>
      <c r="E314" s="127"/>
      <c r="F314" s="127"/>
      <c r="G314" s="127"/>
      <c r="H314" s="127"/>
      <c r="I314" s="109"/>
      <c r="J314" s="109"/>
      <c r="K314" s="127"/>
    </row>
    <row r="315" spans="2:11">
      <c r="B315" s="108"/>
      <c r="C315" s="127"/>
      <c r="D315" s="127"/>
      <c r="E315" s="127"/>
      <c r="F315" s="127"/>
      <c r="G315" s="127"/>
      <c r="H315" s="127"/>
      <c r="I315" s="109"/>
      <c r="J315" s="109"/>
      <c r="K315" s="127"/>
    </row>
    <row r="316" spans="2:11">
      <c r="B316" s="108"/>
      <c r="C316" s="127"/>
      <c r="D316" s="127"/>
      <c r="E316" s="127"/>
      <c r="F316" s="127"/>
      <c r="G316" s="127"/>
      <c r="H316" s="127"/>
      <c r="I316" s="109"/>
      <c r="J316" s="109"/>
      <c r="K316" s="127"/>
    </row>
    <row r="317" spans="2:11">
      <c r="B317" s="108"/>
      <c r="C317" s="127"/>
      <c r="D317" s="127"/>
      <c r="E317" s="127"/>
      <c r="F317" s="127"/>
      <c r="G317" s="127"/>
      <c r="H317" s="127"/>
      <c r="I317" s="109"/>
      <c r="J317" s="109"/>
      <c r="K317" s="127"/>
    </row>
    <row r="318" spans="2:11">
      <c r="B318" s="108"/>
      <c r="C318" s="127"/>
      <c r="D318" s="127"/>
      <c r="E318" s="127"/>
      <c r="F318" s="127"/>
      <c r="G318" s="127"/>
      <c r="H318" s="127"/>
      <c r="I318" s="109"/>
      <c r="J318" s="109"/>
      <c r="K318" s="127"/>
    </row>
    <row r="319" spans="2:11">
      <c r="B319" s="108"/>
      <c r="C319" s="127"/>
      <c r="D319" s="127"/>
      <c r="E319" s="127"/>
      <c r="F319" s="127"/>
      <c r="G319" s="127"/>
      <c r="H319" s="127"/>
      <c r="I319" s="109"/>
      <c r="J319" s="109"/>
      <c r="K319" s="127"/>
    </row>
    <row r="320" spans="2:11">
      <c r="B320" s="108"/>
      <c r="C320" s="127"/>
      <c r="D320" s="127"/>
      <c r="E320" s="127"/>
      <c r="F320" s="127"/>
      <c r="G320" s="127"/>
      <c r="H320" s="127"/>
      <c r="I320" s="109"/>
      <c r="J320" s="109"/>
      <c r="K320" s="127"/>
    </row>
    <row r="321" spans="2:11">
      <c r="B321" s="108"/>
      <c r="C321" s="127"/>
      <c r="D321" s="127"/>
      <c r="E321" s="127"/>
      <c r="F321" s="127"/>
      <c r="G321" s="127"/>
      <c r="H321" s="127"/>
      <c r="I321" s="109"/>
      <c r="J321" s="109"/>
      <c r="K321" s="127"/>
    </row>
    <row r="322" spans="2:11">
      <c r="B322" s="108"/>
      <c r="C322" s="127"/>
      <c r="D322" s="127"/>
      <c r="E322" s="127"/>
      <c r="F322" s="127"/>
      <c r="G322" s="127"/>
      <c r="H322" s="127"/>
      <c r="I322" s="109"/>
      <c r="J322" s="109"/>
      <c r="K322" s="127"/>
    </row>
    <row r="323" spans="2:11">
      <c r="B323" s="108"/>
      <c r="C323" s="127"/>
      <c r="D323" s="127"/>
      <c r="E323" s="127"/>
      <c r="F323" s="127"/>
      <c r="G323" s="127"/>
      <c r="H323" s="127"/>
      <c r="I323" s="109"/>
      <c r="J323" s="109"/>
      <c r="K323" s="127"/>
    </row>
    <row r="324" spans="2:11">
      <c r="B324" s="108"/>
      <c r="C324" s="127"/>
      <c r="D324" s="127"/>
      <c r="E324" s="127"/>
      <c r="F324" s="127"/>
      <c r="G324" s="127"/>
      <c r="H324" s="127"/>
      <c r="I324" s="109"/>
      <c r="J324" s="109"/>
      <c r="K324" s="127"/>
    </row>
    <row r="325" spans="2:11">
      <c r="B325" s="108"/>
      <c r="C325" s="127"/>
      <c r="D325" s="127"/>
      <c r="E325" s="127"/>
      <c r="F325" s="127"/>
      <c r="G325" s="127"/>
      <c r="H325" s="127"/>
      <c r="I325" s="109"/>
      <c r="J325" s="109"/>
      <c r="K325" s="127"/>
    </row>
    <row r="326" spans="2:11">
      <c r="B326" s="108"/>
      <c r="C326" s="127"/>
      <c r="D326" s="127"/>
      <c r="E326" s="127"/>
      <c r="F326" s="127"/>
      <c r="G326" s="127"/>
      <c r="H326" s="127"/>
      <c r="I326" s="109"/>
      <c r="J326" s="109"/>
      <c r="K326" s="127"/>
    </row>
    <row r="327" spans="2:11">
      <c r="B327" s="108"/>
      <c r="C327" s="127"/>
      <c r="D327" s="127"/>
      <c r="E327" s="127"/>
      <c r="F327" s="127"/>
      <c r="G327" s="127"/>
      <c r="H327" s="127"/>
      <c r="I327" s="109"/>
      <c r="J327" s="109"/>
      <c r="K327" s="127"/>
    </row>
    <row r="328" spans="2:11">
      <c r="B328" s="108"/>
      <c r="C328" s="127"/>
      <c r="D328" s="127"/>
      <c r="E328" s="127"/>
      <c r="F328" s="127"/>
      <c r="G328" s="127"/>
      <c r="H328" s="127"/>
      <c r="I328" s="109"/>
      <c r="J328" s="109"/>
      <c r="K328" s="127"/>
    </row>
    <row r="329" spans="2:11">
      <c r="B329" s="108"/>
      <c r="C329" s="127"/>
      <c r="D329" s="127"/>
      <c r="E329" s="127"/>
      <c r="F329" s="127"/>
      <c r="G329" s="127"/>
      <c r="H329" s="127"/>
      <c r="I329" s="109"/>
      <c r="J329" s="109"/>
      <c r="K329" s="127"/>
    </row>
    <row r="330" spans="2:11">
      <c r="B330" s="108"/>
      <c r="C330" s="127"/>
      <c r="D330" s="127"/>
      <c r="E330" s="127"/>
      <c r="F330" s="127"/>
      <c r="G330" s="127"/>
      <c r="H330" s="127"/>
      <c r="I330" s="109"/>
      <c r="J330" s="109"/>
      <c r="K330" s="127"/>
    </row>
    <row r="331" spans="2:11">
      <c r="B331" s="108"/>
      <c r="C331" s="127"/>
      <c r="D331" s="127"/>
      <c r="E331" s="127"/>
      <c r="F331" s="127"/>
      <c r="G331" s="127"/>
      <c r="H331" s="127"/>
      <c r="I331" s="109"/>
      <c r="J331" s="109"/>
      <c r="K331" s="127"/>
    </row>
    <row r="332" spans="2:11">
      <c r="B332" s="108"/>
      <c r="C332" s="127"/>
      <c r="D332" s="127"/>
      <c r="E332" s="127"/>
      <c r="F332" s="127"/>
      <c r="G332" s="127"/>
      <c r="H332" s="127"/>
      <c r="I332" s="109"/>
      <c r="J332" s="109"/>
      <c r="K332" s="127"/>
    </row>
    <row r="333" spans="2:11">
      <c r="B333" s="108"/>
      <c r="C333" s="127"/>
      <c r="D333" s="127"/>
      <c r="E333" s="127"/>
      <c r="F333" s="127"/>
      <c r="G333" s="127"/>
      <c r="H333" s="127"/>
      <c r="I333" s="109"/>
      <c r="J333" s="109"/>
      <c r="K333" s="127"/>
    </row>
    <row r="334" spans="2:11">
      <c r="B334" s="108"/>
      <c r="C334" s="127"/>
      <c r="D334" s="127"/>
      <c r="E334" s="127"/>
      <c r="F334" s="127"/>
      <c r="G334" s="127"/>
      <c r="H334" s="127"/>
      <c r="I334" s="109"/>
      <c r="J334" s="109"/>
      <c r="K334" s="127"/>
    </row>
    <row r="335" spans="2:11">
      <c r="B335" s="108"/>
      <c r="C335" s="127"/>
      <c r="D335" s="127"/>
      <c r="E335" s="127"/>
      <c r="F335" s="127"/>
      <c r="G335" s="127"/>
      <c r="H335" s="127"/>
      <c r="I335" s="109"/>
      <c r="J335" s="109"/>
      <c r="K335" s="127"/>
    </row>
    <row r="336" spans="2:11">
      <c r="B336" s="108"/>
      <c r="C336" s="127"/>
      <c r="D336" s="127"/>
      <c r="E336" s="127"/>
      <c r="F336" s="127"/>
      <c r="G336" s="127"/>
      <c r="H336" s="127"/>
      <c r="I336" s="109"/>
      <c r="J336" s="109"/>
      <c r="K336" s="127"/>
    </row>
    <row r="337" spans="2:11">
      <c r="B337" s="108"/>
      <c r="C337" s="127"/>
      <c r="D337" s="127"/>
      <c r="E337" s="127"/>
      <c r="F337" s="127"/>
      <c r="G337" s="127"/>
      <c r="H337" s="127"/>
      <c r="I337" s="109"/>
      <c r="J337" s="109"/>
      <c r="K337" s="127"/>
    </row>
    <row r="338" spans="2:11">
      <c r="B338" s="108"/>
      <c r="C338" s="127"/>
      <c r="D338" s="127"/>
      <c r="E338" s="127"/>
      <c r="F338" s="127"/>
      <c r="G338" s="127"/>
      <c r="H338" s="127"/>
      <c r="I338" s="109"/>
      <c r="J338" s="109"/>
      <c r="K338" s="127"/>
    </row>
    <row r="339" spans="2:11">
      <c r="B339" s="108"/>
      <c r="C339" s="127"/>
      <c r="D339" s="127"/>
      <c r="E339" s="127"/>
      <c r="F339" s="127"/>
      <c r="G339" s="127"/>
      <c r="H339" s="127"/>
      <c r="I339" s="109"/>
      <c r="J339" s="109"/>
      <c r="K339" s="127"/>
    </row>
    <row r="340" spans="2:11">
      <c r="B340" s="108"/>
      <c r="C340" s="127"/>
      <c r="D340" s="127"/>
      <c r="E340" s="127"/>
      <c r="F340" s="127"/>
      <c r="G340" s="127"/>
      <c r="H340" s="127"/>
      <c r="I340" s="109"/>
      <c r="J340" s="109"/>
      <c r="K340" s="127"/>
    </row>
    <row r="341" spans="2:11">
      <c r="B341" s="108"/>
      <c r="C341" s="127"/>
      <c r="D341" s="127"/>
      <c r="E341" s="127"/>
      <c r="F341" s="127"/>
      <c r="G341" s="127"/>
      <c r="H341" s="127"/>
      <c r="I341" s="109"/>
      <c r="J341" s="109"/>
      <c r="K341" s="127"/>
    </row>
    <row r="342" spans="2:11">
      <c r="B342" s="108"/>
      <c r="C342" s="127"/>
      <c r="D342" s="127"/>
      <c r="E342" s="127"/>
      <c r="F342" s="127"/>
      <c r="G342" s="127"/>
      <c r="H342" s="127"/>
      <c r="I342" s="109"/>
      <c r="J342" s="109"/>
      <c r="K342" s="127"/>
    </row>
    <row r="343" spans="2:11">
      <c r="B343" s="108"/>
      <c r="C343" s="127"/>
      <c r="D343" s="127"/>
      <c r="E343" s="127"/>
      <c r="F343" s="127"/>
      <c r="G343" s="127"/>
      <c r="H343" s="127"/>
      <c r="I343" s="109"/>
      <c r="J343" s="109"/>
      <c r="K343" s="127"/>
    </row>
    <row r="344" spans="2:11">
      <c r="B344" s="108"/>
      <c r="C344" s="127"/>
      <c r="D344" s="127"/>
      <c r="E344" s="127"/>
      <c r="F344" s="127"/>
      <c r="G344" s="127"/>
      <c r="H344" s="127"/>
      <c r="I344" s="109"/>
      <c r="J344" s="109"/>
      <c r="K344" s="127"/>
    </row>
    <row r="345" spans="2:11">
      <c r="B345" s="108"/>
      <c r="C345" s="127"/>
      <c r="D345" s="127"/>
      <c r="E345" s="127"/>
      <c r="F345" s="127"/>
      <c r="G345" s="127"/>
      <c r="H345" s="127"/>
      <c r="I345" s="109"/>
      <c r="J345" s="109"/>
      <c r="K345" s="127"/>
    </row>
    <row r="346" spans="2:11">
      <c r="B346" s="108"/>
      <c r="C346" s="127"/>
      <c r="D346" s="127"/>
      <c r="E346" s="127"/>
      <c r="F346" s="127"/>
      <c r="G346" s="127"/>
      <c r="H346" s="127"/>
      <c r="I346" s="109"/>
      <c r="J346" s="109"/>
      <c r="K346" s="127"/>
    </row>
    <row r="347" spans="2:11">
      <c r="B347" s="108"/>
      <c r="C347" s="127"/>
      <c r="D347" s="127"/>
      <c r="E347" s="127"/>
      <c r="F347" s="127"/>
      <c r="G347" s="127"/>
      <c r="H347" s="127"/>
      <c r="I347" s="109"/>
      <c r="J347" s="109"/>
      <c r="K347" s="127"/>
    </row>
    <row r="348" spans="2:11">
      <c r="B348" s="108"/>
      <c r="C348" s="127"/>
      <c r="D348" s="127"/>
      <c r="E348" s="127"/>
      <c r="F348" s="127"/>
      <c r="G348" s="127"/>
      <c r="H348" s="127"/>
      <c r="I348" s="109"/>
      <c r="J348" s="109"/>
      <c r="K348" s="127"/>
    </row>
    <row r="349" spans="2:11">
      <c r="B349" s="108"/>
      <c r="C349" s="127"/>
      <c r="D349" s="127"/>
      <c r="E349" s="127"/>
      <c r="F349" s="127"/>
      <c r="G349" s="127"/>
      <c r="H349" s="127"/>
      <c r="I349" s="109"/>
      <c r="J349" s="109"/>
      <c r="K349" s="127"/>
    </row>
    <row r="350" spans="2:11">
      <c r="B350" s="108"/>
      <c r="C350" s="127"/>
      <c r="D350" s="127"/>
      <c r="E350" s="127"/>
      <c r="F350" s="127"/>
      <c r="G350" s="127"/>
      <c r="H350" s="127"/>
      <c r="I350" s="109"/>
      <c r="J350" s="109"/>
      <c r="K350" s="127"/>
    </row>
    <row r="351" spans="2:11">
      <c r="B351" s="108"/>
      <c r="C351" s="127"/>
      <c r="D351" s="127"/>
      <c r="E351" s="127"/>
      <c r="F351" s="127"/>
      <c r="G351" s="127"/>
      <c r="H351" s="127"/>
      <c r="I351" s="109"/>
      <c r="J351" s="109"/>
      <c r="K351" s="127"/>
    </row>
    <row r="352" spans="2:11">
      <c r="B352" s="108"/>
      <c r="C352" s="127"/>
      <c r="D352" s="127"/>
      <c r="E352" s="127"/>
      <c r="F352" s="127"/>
      <c r="G352" s="127"/>
      <c r="H352" s="127"/>
      <c r="I352" s="109"/>
      <c r="J352" s="109"/>
      <c r="K352" s="127"/>
    </row>
    <row r="353" spans="2:11">
      <c r="B353" s="108"/>
      <c r="C353" s="127"/>
      <c r="D353" s="127"/>
      <c r="E353" s="127"/>
      <c r="F353" s="127"/>
      <c r="G353" s="127"/>
      <c r="H353" s="127"/>
      <c r="I353" s="109"/>
      <c r="J353" s="109"/>
      <c r="K353" s="127"/>
    </row>
    <row r="354" spans="2:11">
      <c r="B354" s="108"/>
      <c r="C354" s="127"/>
      <c r="D354" s="127"/>
      <c r="E354" s="127"/>
      <c r="F354" s="127"/>
      <c r="G354" s="127"/>
      <c r="H354" s="127"/>
      <c r="I354" s="109"/>
      <c r="J354" s="109"/>
      <c r="K354" s="127"/>
    </row>
    <row r="355" spans="2:11">
      <c r="B355" s="108"/>
      <c r="C355" s="127"/>
      <c r="D355" s="127"/>
      <c r="E355" s="127"/>
      <c r="F355" s="127"/>
      <c r="G355" s="127"/>
      <c r="H355" s="127"/>
      <c r="I355" s="109"/>
      <c r="J355" s="109"/>
      <c r="K355" s="127"/>
    </row>
    <row r="356" spans="2:11">
      <c r="B356" s="108"/>
      <c r="C356" s="127"/>
      <c r="D356" s="127"/>
      <c r="E356" s="127"/>
      <c r="F356" s="127"/>
      <c r="G356" s="127"/>
      <c r="H356" s="127"/>
      <c r="I356" s="109"/>
      <c r="J356" s="109"/>
      <c r="K356" s="127"/>
    </row>
    <row r="357" spans="2:11">
      <c r="B357" s="108"/>
      <c r="C357" s="127"/>
      <c r="D357" s="127"/>
      <c r="E357" s="127"/>
      <c r="F357" s="127"/>
      <c r="G357" s="127"/>
      <c r="H357" s="127"/>
      <c r="I357" s="109"/>
      <c r="J357" s="109"/>
      <c r="K357" s="127"/>
    </row>
    <row r="358" spans="2:11">
      <c r="B358" s="108"/>
      <c r="C358" s="127"/>
      <c r="D358" s="127"/>
      <c r="E358" s="127"/>
      <c r="F358" s="127"/>
      <c r="G358" s="127"/>
      <c r="H358" s="127"/>
      <c r="I358" s="109"/>
      <c r="J358" s="109"/>
      <c r="K358" s="127"/>
    </row>
    <row r="359" spans="2:11">
      <c r="B359" s="108"/>
      <c r="C359" s="127"/>
      <c r="D359" s="127"/>
      <c r="E359" s="127"/>
      <c r="F359" s="127"/>
      <c r="G359" s="127"/>
      <c r="H359" s="127"/>
      <c r="I359" s="109"/>
      <c r="J359" s="109"/>
      <c r="K359" s="127"/>
    </row>
    <row r="360" spans="2:11">
      <c r="B360" s="108"/>
      <c r="C360" s="127"/>
      <c r="D360" s="127"/>
      <c r="E360" s="127"/>
      <c r="F360" s="127"/>
      <c r="G360" s="127"/>
      <c r="H360" s="127"/>
      <c r="I360" s="109"/>
      <c r="J360" s="109"/>
      <c r="K360" s="127"/>
    </row>
    <row r="361" spans="2:11">
      <c r="B361" s="108"/>
      <c r="C361" s="127"/>
      <c r="D361" s="127"/>
      <c r="E361" s="127"/>
      <c r="F361" s="127"/>
      <c r="G361" s="127"/>
      <c r="H361" s="127"/>
      <c r="I361" s="109"/>
      <c r="J361" s="109"/>
      <c r="K361" s="127"/>
    </row>
    <row r="362" spans="2:11">
      <c r="B362" s="108"/>
      <c r="C362" s="127"/>
      <c r="D362" s="127"/>
      <c r="E362" s="127"/>
      <c r="F362" s="127"/>
      <c r="G362" s="127"/>
      <c r="H362" s="127"/>
      <c r="I362" s="109"/>
      <c r="J362" s="109"/>
      <c r="K362" s="127"/>
    </row>
    <row r="363" spans="2:11">
      <c r="B363" s="108"/>
      <c r="C363" s="127"/>
      <c r="D363" s="127"/>
      <c r="E363" s="127"/>
      <c r="F363" s="127"/>
      <c r="G363" s="127"/>
      <c r="H363" s="127"/>
      <c r="I363" s="109"/>
      <c r="J363" s="109"/>
      <c r="K363" s="127"/>
    </row>
    <row r="364" spans="2:11">
      <c r="B364" s="108"/>
      <c r="C364" s="127"/>
      <c r="D364" s="127"/>
      <c r="E364" s="127"/>
      <c r="F364" s="127"/>
      <c r="G364" s="127"/>
      <c r="H364" s="127"/>
      <c r="I364" s="109"/>
      <c r="J364" s="109"/>
      <c r="K364" s="127"/>
    </row>
    <row r="365" spans="2:11">
      <c r="B365" s="108"/>
      <c r="C365" s="127"/>
      <c r="D365" s="127"/>
      <c r="E365" s="127"/>
      <c r="F365" s="127"/>
      <c r="G365" s="127"/>
      <c r="H365" s="127"/>
      <c r="I365" s="109"/>
      <c r="J365" s="109"/>
      <c r="K365" s="127"/>
    </row>
    <row r="366" spans="2:11">
      <c r="B366" s="108"/>
      <c r="C366" s="127"/>
      <c r="D366" s="127"/>
      <c r="E366" s="127"/>
      <c r="F366" s="127"/>
      <c r="G366" s="127"/>
      <c r="H366" s="127"/>
      <c r="I366" s="109"/>
      <c r="J366" s="109"/>
      <c r="K366" s="127"/>
    </row>
    <row r="367" spans="2:11">
      <c r="B367" s="108"/>
      <c r="C367" s="127"/>
      <c r="D367" s="127"/>
      <c r="E367" s="127"/>
      <c r="F367" s="127"/>
      <c r="G367" s="127"/>
      <c r="H367" s="127"/>
      <c r="I367" s="109"/>
      <c r="J367" s="109"/>
      <c r="K367" s="127"/>
    </row>
    <row r="368" spans="2:11">
      <c r="B368" s="108"/>
      <c r="C368" s="127"/>
      <c r="D368" s="127"/>
      <c r="E368" s="127"/>
      <c r="F368" s="127"/>
      <c r="G368" s="127"/>
      <c r="H368" s="127"/>
      <c r="I368" s="109"/>
      <c r="J368" s="109"/>
      <c r="K368" s="127"/>
    </row>
    <row r="369" spans="2:11">
      <c r="B369" s="108"/>
      <c r="C369" s="127"/>
      <c r="D369" s="127"/>
      <c r="E369" s="127"/>
      <c r="F369" s="127"/>
      <c r="G369" s="127"/>
      <c r="H369" s="127"/>
      <c r="I369" s="109"/>
      <c r="J369" s="109"/>
      <c r="K369" s="127"/>
    </row>
    <row r="370" spans="2:11">
      <c r="B370" s="108"/>
      <c r="C370" s="127"/>
      <c r="D370" s="127"/>
      <c r="E370" s="127"/>
      <c r="F370" s="127"/>
      <c r="G370" s="127"/>
      <c r="H370" s="127"/>
      <c r="I370" s="109"/>
      <c r="J370" s="109"/>
      <c r="K370" s="127"/>
    </row>
    <row r="371" spans="2:11">
      <c r="B371" s="108"/>
      <c r="C371" s="127"/>
      <c r="D371" s="127"/>
      <c r="E371" s="127"/>
      <c r="F371" s="127"/>
      <c r="G371" s="127"/>
      <c r="H371" s="127"/>
      <c r="I371" s="109"/>
      <c r="J371" s="109"/>
      <c r="K371" s="127"/>
    </row>
    <row r="372" spans="2:11">
      <c r="B372" s="108"/>
      <c r="C372" s="127"/>
      <c r="D372" s="127"/>
      <c r="E372" s="127"/>
      <c r="F372" s="127"/>
      <c r="G372" s="127"/>
      <c r="H372" s="127"/>
      <c r="I372" s="109"/>
      <c r="J372" s="109"/>
      <c r="K372" s="127"/>
    </row>
    <row r="373" spans="2:11">
      <c r="B373" s="108"/>
      <c r="C373" s="127"/>
      <c r="D373" s="127"/>
      <c r="E373" s="127"/>
      <c r="F373" s="127"/>
      <c r="G373" s="127"/>
      <c r="H373" s="127"/>
      <c r="I373" s="109"/>
      <c r="J373" s="109"/>
      <c r="K373" s="127"/>
    </row>
    <row r="374" spans="2:11">
      <c r="B374" s="108"/>
      <c r="C374" s="127"/>
      <c r="D374" s="127"/>
      <c r="E374" s="127"/>
      <c r="F374" s="127"/>
      <c r="G374" s="127"/>
      <c r="H374" s="127"/>
      <c r="I374" s="109"/>
      <c r="J374" s="109"/>
      <c r="K374" s="127"/>
    </row>
    <row r="375" spans="2:11">
      <c r="B375" s="108"/>
      <c r="C375" s="127"/>
      <c r="D375" s="127"/>
      <c r="E375" s="127"/>
      <c r="F375" s="127"/>
      <c r="G375" s="127"/>
      <c r="H375" s="127"/>
      <c r="I375" s="109"/>
      <c r="J375" s="109"/>
      <c r="K375" s="127"/>
    </row>
    <row r="376" spans="2:11">
      <c r="B376" s="108"/>
      <c r="C376" s="127"/>
      <c r="D376" s="127"/>
      <c r="E376" s="127"/>
      <c r="F376" s="127"/>
      <c r="G376" s="127"/>
      <c r="H376" s="127"/>
      <c r="I376" s="109"/>
      <c r="J376" s="109"/>
      <c r="K376" s="127"/>
    </row>
    <row r="377" spans="2:11">
      <c r="B377" s="108"/>
      <c r="C377" s="127"/>
      <c r="D377" s="127"/>
      <c r="E377" s="127"/>
      <c r="F377" s="127"/>
      <c r="G377" s="127"/>
      <c r="H377" s="127"/>
      <c r="I377" s="109"/>
      <c r="J377" s="109"/>
      <c r="K377" s="127"/>
    </row>
    <row r="378" spans="2:11">
      <c r="B378" s="108"/>
      <c r="C378" s="127"/>
      <c r="D378" s="127"/>
      <c r="E378" s="127"/>
      <c r="F378" s="127"/>
      <c r="G378" s="127"/>
      <c r="H378" s="127"/>
      <c r="I378" s="109"/>
      <c r="J378" s="109"/>
      <c r="K378" s="127"/>
    </row>
    <row r="379" spans="2:11">
      <c r="B379" s="108"/>
      <c r="C379" s="127"/>
      <c r="D379" s="127"/>
      <c r="E379" s="127"/>
      <c r="F379" s="127"/>
      <c r="G379" s="127"/>
      <c r="H379" s="127"/>
      <c r="I379" s="109"/>
      <c r="J379" s="109"/>
      <c r="K379" s="127"/>
    </row>
    <row r="380" spans="2:11">
      <c r="B380" s="108"/>
      <c r="C380" s="127"/>
      <c r="D380" s="127"/>
      <c r="E380" s="127"/>
      <c r="F380" s="127"/>
      <c r="G380" s="127"/>
      <c r="H380" s="127"/>
      <c r="I380" s="109"/>
      <c r="J380" s="109"/>
      <c r="K380" s="127"/>
    </row>
    <row r="381" spans="2:11">
      <c r="B381" s="108"/>
      <c r="C381" s="127"/>
      <c r="D381" s="127"/>
      <c r="E381" s="127"/>
      <c r="F381" s="127"/>
      <c r="G381" s="127"/>
      <c r="H381" s="127"/>
      <c r="I381" s="109"/>
      <c r="J381" s="109"/>
      <c r="K381" s="127"/>
    </row>
    <row r="382" spans="2:11">
      <c r="B382" s="108"/>
      <c r="C382" s="127"/>
      <c r="D382" s="127"/>
      <c r="E382" s="127"/>
      <c r="F382" s="127"/>
      <c r="G382" s="127"/>
      <c r="H382" s="127"/>
      <c r="I382" s="109"/>
      <c r="J382" s="109"/>
      <c r="K382" s="127"/>
    </row>
    <row r="383" spans="2:11">
      <c r="B383" s="108"/>
      <c r="C383" s="127"/>
      <c r="D383" s="127"/>
      <c r="E383" s="127"/>
      <c r="F383" s="127"/>
      <c r="G383" s="127"/>
      <c r="H383" s="127"/>
      <c r="I383" s="109"/>
      <c r="J383" s="109"/>
      <c r="K383" s="127"/>
    </row>
    <row r="384" spans="2:11">
      <c r="B384" s="108"/>
      <c r="C384" s="127"/>
      <c r="D384" s="127"/>
      <c r="E384" s="127"/>
      <c r="F384" s="127"/>
      <c r="G384" s="127"/>
      <c r="H384" s="127"/>
      <c r="I384" s="109"/>
      <c r="J384" s="109"/>
      <c r="K384" s="127"/>
    </row>
    <row r="385" spans="2:11">
      <c r="B385" s="108"/>
      <c r="C385" s="127"/>
      <c r="D385" s="127"/>
      <c r="E385" s="127"/>
      <c r="F385" s="127"/>
      <c r="G385" s="127"/>
      <c r="H385" s="127"/>
      <c r="I385" s="109"/>
      <c r="J385" s="109"/>
      <c r="K385" s="127"/>
    </row>
    <row r="386" spans="2:11">
      <c r="B386" s="108"/>
      <c r="C386" s="127"/>
      <c r="D386" s="127"/>
      <c r="E386" s="127"/>
      <c r="F386" s="127"/>
      <c r="G386" s="127"/>
      <c r="H386" s="127"/>
      <c r="I386" s="109"/>
      <c r="J386" s="109"/>
      <c r="K386" s="127"/>
    </row>
    <row r="387" spans="2:11">
      <c r="B387" s="108"/>
      <c r="C387" s="127"/>
      <c r="D387" s="127"/>
      <c r="E387" s="127"/>
      <c r="F387" s="127"/>
      <c r="G387" s="127"/>
      <c r="H387" s="127"/>
      <c r="I387" s="109"/>
      <c r="J387" s="109"/>
      <c r="K387" s="127"/>
    </row>
    <row r="388" spans="2:11">
      <c r="B388" s="108"/>
      <c r="C388" s="127"/>
      <c r="D388" s="127"/>
      <c r="E388" s="127"/>
      <c r="F388" s="127"/>
      <c r="G388" s="127"/>
      <c r="H388" s="127"/>
      <c r="I388" s="109"/>
      <c r="J388" s="109"/>
      <c r="K388" s="127"/>
    </row>
    <row r="389" spans="2:11">
      <c r="B389" s="108"/>
      <c r="C389" s="127"/>
      <c r="D389" s="127"/>
      <c r="E389" s="127"/>
      <c r="F389" s="127"/>
      <c r="G389" s="127"/>
      <c r="H389" s="127"/>
      <c r="I389" s="109"/>
      <c r="J389" s="109"/>
      <c r="K389" s="127"/>
    </row>
    <row r="390" spans="2:11">
      <c r="B390" s="108"/>
      <c r="C390" s="127"/>
      <c r="D390" s="127"/>
      <c r="E390" s="127"/>
      <c r="F390" s="127"/>
      <c r="G390" s="127"/>
      <c r="H390" s="127"/>
      <c r="I390" s="109"/>
      <c r="J390" s="109"/>
      <c r="K390" s="127"/>
    </row>
    <row r="391" spans="2:11">
      <c r="B391" s="108"/>
      <c r="C391" s="127"/>
      <c r="D391" s="127"/>
      <c r="E391" s="127"/>
      <c r="F391" s="127"/>
      <c r="G391" s="127"/>
      <c r="H391" s="127"/>
      <c r="I391" s="109"/>
      <c r="J391" s="109"/>
      <c r="K391" s="127"/>
    </row>
    <row r="392" spans="2:11">
      <c r="B392" s="108"/>
      <c r="C392" s="127"/>
      <c r="D392" s="127"/>
      <c r="E392" s="127"/>
      <c r="F392" s="127"/>
      <c r="G392" s="127"/>
      <c r="H392" s="127"/>
      <c r="I392" s="109"/>
      <c r="J392" s="109"/>
      <c r="K392" s="127"/>
    </row>
    <row r="393" spans="2:11">
      <c r="B393" s="108"/>
      <c r="C393" s="127"/>
      <c r="D393" s="127"/>
      <c r="E393" s="127"/>
      <c r="F393" s="127"/>
      <c r="G393" s="127"/>
      <c r="H393" s="127"/>
      <c r="I393" s="109"/>
      <c r="J393" s="109"/>
      <c r="K393" s="127"/>
    </row>
    <row r="394" spans="2:11">
      <c r="B394" s="108"/>
      <c r="C394" s="127"/>
      <c r="D394" s="127"/>
      <c r="E394" s="127"/>
      <c r="F394" s="127"/>
      <c r="G394" s="127"/>
      <c r="H394" s="127"/>
      <c r="I394" s="109"/>
      <c r="J394" s="109"/>
      <c r="K394" s="127"/>
    </row>
    <row r="395" spans="2:11">
      <c r="B395" s="108"/>
      <c r="C395" s="127"/>
      <c r="D395" s="127"/>
      <c r="E395" s="127"/>
      <c r="F395" s="127"/>
      <c r="G395" s="127"/>
      <c r="H395" s="127"/>
      <c r="I395" s="109"/>
      <c r="J395" s="109"/>
      <c r="K395" s="127"/>
    </row>
    <row r="396" spans="2:11">
      <c r="B396" s="108"/>
      <c r="C396" s="127"/>
      <c r="D396" s="127"/>
      <c r="E396" s="127"/>
      <c r="F396" s="127"/>
      <c r="G396" s="127"/>
      <c r="H396" s="127"/>
      <c r="I396" s="109"/>
      <c r="J396" s="109"/>
      <c r="K396" s="127"/>
    </row>
    <row r="397" spans="2:11">
      <c r="B397" s="108"/>
      <c r="C397" s="127"/>
      <c r="D397" s="127"/>
      <c r="E397" s="127"/>
      <c r="F397" s="127"/>
      <c r="G397" s="127"/>
      <c r="H397" s="127"/>
      <c r="I397" s="109"/>
      <c r="J397" s="109"/>
      <c r="K397" s="127"/>
    </row>
    <row r="398" spans="2:11">
      <c r="B398" s="108"/>
      <c r="C398" s="127"/>
      <c r="D398" s="127"/>
      <c r="E398" s="127"/>
      <c r="F398" s="127"/>
      <c r="G398" s="127"/>
      <c r="H398" s="127"/>
      <c r="I398" s="109"/>
      <c r="J398" s="109"/>
      <c r="K398" s="127"/>
    </row>
    <row r="399" spans="2:11">
      <c r="B399" s="108"/>
      <c r="C399" s="127"/>
      <c r="D399" s="127"/>
      <c r="E399" s="127"/>
      <c r="F399" s="127"/>
      <c r="G399" s="127"/>
      <c r="H399" s="127"/>
      <c r="I399" s="109"/>
      <c r="J399" s="109"/>
      <c r="K399" s="127"/>
    </row>
    <row r="400" spans="2:11">
      <c r="B400" s="108"/>
      <c r="C400" s="127"/>
      <c r="D400" s="127"/>
      <c r="E400" s="127"/>
      <c r="F400" s="127"/>
      <c r="G400" s="127"/>
      <c r="H400" s="127"/>
      <c r="I400" s="109"/>
      <c r="J400" s="109"/>
      <c r="K400" s="127"/>
    </row>
    <row r="401" spans="2:11">
      <c r="B401" s="108"/>
      <c r="C401" s="127"/>
      <c r="D401" s="127"/>
      <c r="E401" s="127"/>
      <c r="F401" s="127"/>
      <c r="G401" s="127"/>
      <c r="H401" s="127"/>
      <c r="I401" s="109"/>
      <c r="J401" s="109"/>
      <c r="K401" s="127"/>
    </row>
    <row r="402" spans="2:11">
      <c r="B402" s="108"/>
      <c r="C402" s="127"/>
      <c r="D402" s="127"/>
      <c r="E402" s="127"/>
      <c r="F402" s="127"/>
      <c r="G402" s="127"/>
      <c r="H402" s="127"/>
      <c r="I402" s="109"/>
      <c r="J402" s="109"/>
      <c r="K402" s="127"/>
    </row>
    <row r="403" spans="2:11">
      <c r="B403" s="108"/>
      <c r="C403" s="127"/>
      <c r="D403" s="127"/>
      <c r="E403" s="127"/>
      <c r="F403" s="127"/>
      <c r="G403" s="127"/>
      <c r="H403" s="127"/>
      <c r="I403" s="109"/>
      <c r="J403" s="109"/>
      <c r="K403" s="127"/>
    </row>
    <row r="404" spans="2:11">
      <c r="B404" s="108"/>
      <c r="C404" s="127"/>
      <c r="D404" s="127"/>
      <c r="E404" s="127"/>
      <c r="F404" s="127"/>
      <c r="G404" s="127"/>
      <c r="H404" s="127"/>
      <c r="I404" s="109"/>
      <c r="J404" s="109"/>
      <c r="K404" s="127"/>
    </row>
    <row r="405" spans="2:11">
      <c r="B405" s="108"/>
      <c r="C405" s="127"/>
      <c r="D405" s="127"/>
      <c r="E405" s="127"/>
      <c r="F405" s="127"/>
      <c r="G405" s="127"/>
      <c r="H405" s="127"/>
      <c r="I405" s="109"/>
      <c r="J405" s="109"/>
      <c r="K405" s="127"/>
    </row>
    <row r="406" spans="2:11">
      <c r="B406" s="108"/>
      <c r="C406" s="127"/>
      <c r="D406" s="127"/>
      <c r="E406" s="127"/>
      <c r="F406" s="127"/>
      <c r="G406" s="127"/>
      <c r="H406" s="127"/>
      <c r="I406" s="109"/>
      <c r="J406" s="109"/>
      <c r="K406" s="127"/>
    </row>
    <row r="407" spans="2:11">
      <c r="B407" s="108"/>
      <c r="C407" s="127"/>
      <c r="D407" s="127"/>
      <c r="E407" s="127"/>
      <c r="F407" s="127"/>
      <c r="G407" s="127"/>
      <c r="H407" s="127"/>
      <c r="I407" s="109"/>
      <c r="J407" s="109"/>
      <c r="K407" s="127"/>
    </row>
    <row r="408" spans="2:11">
      <c r="B408" s="108"/>
      <c r="C408" s="127"/>
      <c r="D408" s="127"/>
      <c r="E408" s="127"/>
      <c r="F408" s="127"/>
      <c r="G408" s="127"/>
      <c r="H408" s="127"/>
      <c r="I408" s="109"/>
      <c r="J408" s="109"/>
      <c r="K408" s="127"/>
    </row>
    <row r="409" spans="2:11">
      <c r="B409" s="108"/>
      <c r="C409" s="127"/>
      <c r="D409" s="127"/>
      <c r="E409" s="127"/>
      <c r="F409" s="127"/>
      <c r="G409" s="127"/>
      <c r="H409" s="127"/>
      <c r="I409" s="109"/>
      <c r="J409" s="109"/>
      <c r="K409" s="127"/>
    </row>
    <row r="410" spans="2:11">
      <c r="B410" s="108"/>
      <c r="C410" s="127"/>
      <c r="D410" s="127"/>
      <c r="E410" s="127"/>
      <c r="F410" s="127"/>
      <c r="G410" s="127"/>
      <c r="H410" s="127"/>
      <c r="I410" s="109"/>
      <c r="J410" s="109"/>
      <c r="K410" s="127"/>
    </row>
    <row r="411" spans="2:11">
      <c r="B411" s="108"/>
      <c r="C411" s="127"/>
      <c r="D411" s="127"/>
      <c r="E411" s="127"/>
      <c r="F411" s="127"/>
      <c r="G411" s="127"/>
      <c r="H411" s="127"/>
      <c r="I411" s="109"/>
      <c r="J411" s="109"/>
      <c r="K411" s="127"/>
    </row>
    <row r="412" spans="2:11">
      <c r="B412" s="108"/>
      <c r="C412" s="127"/>
      <c r="D412" s="127"/>
      <c r="E412" s="127"/>
      <c r="F412" s="127"/>
      <c r="G412" s="127"/>
      <c r="H412" s="127"/>
      <c r="I412" s="109"/>
      <c r="J412" s="109"/>
      <c r="K412" s="127"/>
    </row>
    <row r="413" spans="2:11">
      <c r="B413" s="108"/>
      <c r="C413" s="127"/>
      <c r="D413" s="127"/>
      <c r="E413" s="127"/>
      <c r="F413" s="127"/>
      <c r="G413" s="127"/>
      <c r="H413" s="127"/>
      <c r="I413" s="109"/>
      <c r="J413" s="109"/>
      <c r="K413" s="127"/>
    </row>
    <row r="414" spans="2:11">
      <c r="B414" s="108"/>
      <c r="C414" s="127"/>
      <c r="D414" s="127"/>
      <c r="E414" s="127"/>
      <c r="F414" s="127"/>
      <c r="G414" s="127"/>
      <c r="H414" s="127"/>
      <c r="I414" s="109"/>
      <c r="J414" s="109"/>
      <c r="K414" s="127"/>
    </row>
    <row r="415" spans="2:11">
      <c r="B415" s="108"/>
      <c r="C415" s="127"/>
      <c r="D415" s="127"/>
      <c r="E415" s="127"/>
      <c r="F415" s="127"/>
      <c r="G415" s="127"/>
      <c r="H415" s="127"/>
      <c r="I415" s="109"/>
      <c r="J415" s="109"/>
      <c r="K415" s="127"/>
    </row>
    <row r="416" spans="2:11">
      <c r="B416" s="108"/>
      <c r="C416" s="127"/>
      <c r="D416" s="127"/>
      <c r="E416" s="127"/>
      <c r="F416" s="127"/>
      <c r="G416" s="127"/>
      <c r="H416" s="127"/>
      <c r="I416" s="109"/>
      <c r="J416" s="109"/>
      <c r="K416" s="127"/>
    </row>
    <row r="417" spans="2:11">
      <c r="B417" s="108"/>
      <c r="C417" s="127"/>
      <c r="D417" s="127"/>
      <c r="E417" s="127"/>
      <c r="F417" s="127"/>
      <c r="G417" s="127"/>
      <c r="H417" s="127"/>
      <c r="I417" s="109"/>
      <c r="J417" s="109"/>
      <c r="K417" s="127"/>
    </row>
    <row r="418" spans="2:11">
      <c r="B418" s="108"/>
      <c r="C418" s="127"/>
      <c r="D418" s="127"/>
      <c r="E418" s="127"/>
      <c r="F418" s="127"/>
      <c r="G418" s="127"/>
      <c r="H418" s="127"/>
      <c r="I418" s="109"/>
      <c r="J418" s="109"/>
      <c r="K418" s="127"/>
    </row>
    <row r="419" spans="2:11">
      <c r="B419" s="108"/>
      <c r="C419" s="127"/>
      <c r="D419" s="127"/>
      <c r="E419" s="127"/>
      <c r="F419" s="127"/>
      <c r="G419" s="127"/>
      <c r="H419" s="127"/>
      <c r="I419" s="109"/>
      <c r="J419" s="109"/>
      <c r="K419" s="127"/>
    </row>
    <row r="420" spans="2:11">
      <c r="B420" s="108"/>
      <c r="C420" s="127"/>
      <c r="D420" s="127"/>
      <c r="E420" s="127"/>
      <c r="F420" s="127"/>
      <c r="G420" s="127"/>
      <c r="H420" s="127"/>
      <c r="I420" s="109"/>
      <c r="J420" s="109"/>
      <c r="K420" s="127"/>
    </row>
    <row r="421" spans="2:11">
      <c r="B421" s="108"/>
      <c r="C421" s="127"/>
      <c r="D421" s="127"/>
      <c r="E421" s="127"/>
      <c r="F421" s="127"/>
      <c r="G421" s="127"/>
      <c r="H421" s="127"/>
      <c r="I421" s="109"/>
      <c r="J421" s="109"/>
      <c r="K421" s="127"/>
    </row>
    <row r="422" spans="2:11">
      <c r="B422" s="108"/>
      <c r="C422" s="127"/>
      <c r="D422" s="127"/>
      <c r="E422" s="127"/>
      <c r="F422" s="127"/>
      <c r="G422" s="127"/>
      <c r="H422" s="127"/>
      <c r="I422" s="109"/>
      <c r="J422" s="109"/>
      <c r="K422" s="127"/>
    </row>
    <row r="423" spans="2:11">
      <c r="B423" s="108"/>
      <c r="C423" s="127"/>
      <c r="D423" s="127"/>
      <c r="E423" s="127"/>
      <c r="F423" s="127"/>
      <c r="G423" s="127"/>
      <c r="H423" s="127"/>
      <c r="I423" s="109"/>
      <c r="J423" s="109"/>
      <c r="K423" s="127"/>
    </row>
    <row r="424" spans="2:11">
      <c r="B424" s="108"/>
      <c r="C424" s="127"/>
      <c r="D424" s="127"/>
      <c r="E424" s="127"/>
      <c r="F424" s="127"/>
      <c r="G424" s="127"/>
      <c r="H424" s="127"/>
      <c r="I424" s="109"/>
      <c r="J424" s="109"/>
      <c r="K424" s="127"/>
    </row>
    <row r="425" spans="2:11">
      <c r="B425" s="108"/>
      <c r="C425" s="127"/>
      <c r="D425" s="127"/>
      <c r="E425" s="127"/>
      <c r="F425" s="127"/>
      <c r="G425" s="127"/>
      <c r="H425" s="127"/>
      <c r="I425" s="109"/>
      <c r="J425" s="109"/>
      <c r="K425" s="127"/>
    </row>
    <row r="426" spans="2:11">
      <c r="B426" s="108"/>
      <c r="C426" s="127"/>
      <c r="D426" s="127"/>
      <c r="E426" s="127"/>
      <c r="F426" s="127"/>
      <c r="G426" s="127"/>
      <c r="H426" s="127"/>
      <c r="I426" s="109"/>
      <c r="J426" s="109"/>
      <c r="K426" s="127"/>
    </row>
    <row r="427" spans="2:11">
      <c r="B427" s="108"/>
      <c r="C427" s="127"/>
      <c r="D427" s="127"/>
      <c r="E427" s="127"/>
      <c r="F427" s="127"/>
      <c r="G427" s="127"/>
      <c r="H427" s="127"/>
      <c r="I427" s="109"/>
      <c r="J427" s="109"/>
      <c r="K427" s="127"/>
    </row>
    <row r="428" spans="2:11">
      <c r="B428" s="108"/>
      <c r="C428" s="127"/>
      <c r="D428" s="127"/>
      <c r="E428" s="127"/>
      <c r="F428" s="127"/>
      <c r="G428" s="127"/>
      <c r="H428" s="127"/>
      <c r="I428" s="109"/>
      <c r="J428" s="109"/>
      <c r="K428" s="127"/>
    </row>
    <row r="429" spans="2:11">
      <c r="B429" s="108"/>
      <c r="C429" s="127"/>
      <c r="D429" s="127"/>
      <c r="E429" s="127"/>
      <c r="F429" s="127"/>
      <c r="G429" s="127"/>
      <c r="H429" s="127"/>
      <c r="I429" s="109"/>
      <c r="J429" s="109"/>
      <c r="K429" s="127"/>
    </row>
    <row r="430" spans="2:11">
      <c r="B430" s="108"/>
      <c r="C430" s="127"/>
      <c r="D430" s="127"/>
      <c r="E430" s="127"/>
      <c r="F430" s="127"/>
      <c r="G430" s="127"/>
      <c r="H430" s="127"/>
      <c r="I430" s="109"/>
      <c r="J430" s="109"/>
      <c r="K430" s="127"/>
    </row>
    <row r="431" spans="2:11">
      <c r="B431" s="108"/>
      <c r="C431" s="127"/>
      <c r="D431" s="127"/>
      <c r="E431" s="127"/>
      <c r="F431" s="127"/>
      <c r="G431" s="127"/>
      <c r="H431" s="127"/>
      <c r="I431" s="109"/>
      <c r="J431" s="109"/>
      <c r="K431" s="127"/>
    </row>
    <row r="432" spans="2:11">
      <c r="B432" s="108"/>
      <c r="C432" s="127"/>
      <c r="D432" s="127"/>
      <c r="E432" s="127"/>
      <c r="F432" s="127"/>
      <c r="G432" s="127"/>
      <c r="H432" s="127"/>
      <c r="I432" s="109"/>
      <c r="J432" s="109"/>
      <c r="K432" s="127"/>
    </row>
    <row r="433" spans="2:11">
      <c r="B433" s="108"/>
      <c r="C433" s="127"/>
      <c r="D433" s="127"/>
      <c r="E433" s="127"/>
      <c r="F433" s="127"/>
      <c r="G433" s="127"/>
      <c r="H433" s="127"/>
      <c r="I433" s="109"/>
      <c r="J433" s="109"/>
      <c r="K433" s="127"/>
    </row>
    <row r="434" spans="2:11">
      <c r="B434" s="108"/>
      <c r="C434" s="127"/>
      <c r="D434" s="127"/>
      <c r="E434" s="127"/>
      <c r="F434" s="127"/>
      <c r="G434" s="127"/>
      <c r="H434" s="127"/>
      <c r="I434" s="109"/>
      <c r="J434" s="109"/>
      <c r="K434" s="127"/>
    </row>
    <row r="435" spans="2:11">
      <c r="B435" s="108"/>
      <c r="C435" s="127"/>
      <c r="D435" s="127"/>
      <c r="E435" s="127"/>
      <c r="F435" s="127"/>
      <c r="G435" s="127"/>
      <c r="H435" s="127"/>
      <c r="I435" s="109"/>
      <c r="J435" s="109"/>
      <c r="K435" s="127"/>
    </row>
    <row r="436" spans="2:11">
      <c r="B436" s="108"/>
      <c r="C436" s="127"/>
      <c r="D436" s="127"/>
      <c r="E436" s="127"/>
      <c r="F436" s="127"/>
      <c r="G436" s="127"/>
      <c r="H436" s="127"/>
      <c r="I436" s="109"/>
      <c r="J436" s="109"/>
      <c r="K436" s="127"/>
    </row>
    <row r="437" spans="2:11">
      <c r="B437" s="108"/>
      <c r="C437" s="127"/>
      <c r="D437" s="127"/>
      <c r="E437" s="127"/>
      <c r="F437" s="127"/>
      <c r="G437" s="127"/>
      <c r="H437" s="127"/>
      <c r="I437" s="109"/>
      <c r="J437" s="109"/>
      <c r="K437" s="127"/>
    </row>
    <row r="438" spans="2:11">
      <c r="B438" s="108"/>
      <c r="C438" s="127"/>
      <c r="D438" s="127"/>
      <c r="E438" s="127"/>
      <c r="F438" s="127"/>
      <c r="G438" s="127"/>
      <c r="H438" s="127"/>
      <c r="I438" s="109"/>
      <c r="J438" s="109"/>
      <c r="K438" s="127"/>
    </row>
    <row r="439" spans="2:11">
      <c r="B439" s="108"/>
      <c r="C439" s="127"/>
      <c r="D439" s="127"/>
      <c r="E439" s="127"/>
      <c r="F439" s="127"/>
      <c r="G439" s="127"/>
      <c r="H439" s="127"/>
      <c r="I439" s="109"/>
      <c r="J439" s="109"/>
      <c r="K439" s="127"/>
    </row>
    <row r="440" spans="2:11">
      <c r="B440" s="108"/>
      <c r="C440" s="127"/>
      <c r="D440" s="127"/>
      <c r="E440" s="127"/>
      <c r="F440" s="127"/>
      <c r="G440" s="127"/>
      <c r="H440" s="127"/>
      <c r="I440" s="109"/>
      <c r="J440" s="109"/>
      <c r="K440" s="127"/>
    </row>
    <row r="441" spans="2:11">
      <c r="B441" s="108"/>
      <c r="C441" s="127"/>
      <c r="D441" s="127"/>
      <c r="E441" s="127"/>
      <c r="F441" s="127"/>
      <c r="G441" s="127"/>
      <c r="H441" s="127"/>
      <c r="I441" s="109"/>
      <c r="J441" s="109"/>
      <c r="K441" s="127"/>
    </row>
    <row r="442" spans="2:11">
      <c r="B442" s="108"/>
      <c r="C442" s="127"/>
      <c r="D442" s="127"/>
      <c r="E442" s="127"/>
      <c r="F442" s="127"/>
      <c r="G442" s="127"/>
      <c r="H442" s="127"/>
      <c r="I442" s="109"/>
      <c r="J442" s="109"/>
      <c r="K442" s="127"/>
    </row>
    <row r="443" spans="2:11">
      <c r="B443" s="108"/>
      <c r="C443" s="127"/>
      <c r="D443" s="127"/>
      <c r="E443" s="127"/>
      <c r="F443" s="127"/>
      <c r="G443" s="127"/>
      <c r="H443" s="127"/>
      <c r="I443" s="109"/>
      <c r="J443" s="109"/>
      <c r="K443" s="127"/>
    </row>
    <row r="444" spans="2:11">
      <c r="B444" s="108"/>
      <c r="C444" s="127"/>
      <c r="D444" s="127"/>
      <c r="E444" s="127"/>
      <c r="F444" s="127"/>
      <c r="G444" s="127"/>
      <c r="H444" s="127"/>
      <c r="I444" s="109"/>
      <c r="J444" s="109"/>
      <c r="K444" s="127"/>
    </row>
    <row r="445" spans="2:11">
      <c r="B445" s="108"/>
      <c r="C445" s="127"/>
      <c r="D445" s="127"/>
      <c r="E445" s="127"/>
      <c r="F445" s="127"/>
      <c r="G445" s="127"/>
      <c r="H445" s="127"/>
      <c r="I445" s="109"/>
      <c r="J445" s="109"/>
      <c r="K445" s="127"/>
    </row>
    <row r="446" spans="2:11">
      <c r="B446" s="108"/>
      <c r="C446" s="127"/>
      <c r="D446" s="127"/>
      <c r="E446" s="127"/>
      <c r="F446" s="127"/>
      <c r="G446" s="127"/>
      <c r="H446" s="127"/>
      <c r="I446" s="109"/>
      <c r="J446" s="109"/>
      <c r="K446" s="127"/>
    </row>
    <row r="447" spans="2:11">
      <c r="B447" s="108"/>
      <c r="C447" s="127"/>
      <c r="D447" s="127"/>
      <c r="E447" s="127"/>
      <c r="F447" s="127"/>
      <c r="G447" s="127"/>
      <c r="H447" s="127"/>
      <c r="I447" s="109"/>
      <c r="J447" s="109"/>
      <c r="K447" s="127"/>
    </row>
    <row r="448" spans="2:11">
      <c r="B448" s="108"/>
      <c r="C448" s="127"/>
      <c r="D448" s="127"/>
      <c r="E448" s="127"/>
      <c r="F448" s="127"/>
      <c r="G448" s="127"/>
      <c r="H448" s="127"/>
      <c r="I448" s="109"/>
      <c r="J448" s="109"/>
      <c r="K448" s="127"/>
    </row>
    <row r="449" spans="2:11">
      <c r="B449" s="108"/>
      <c r="C449" s="127"/>
      <c r="D449" s="127"/>
      <c r="E449" s="127"/>
      <c r="F449" s="127"/>
      <c r="G449" s="127"/>
      <c r="H449" s="127"/>
      <c r="I449" s="109"/>
      <c r="J449" s="109"/>
      <c r="K449" s="127"/>
    </row>
    <row r="450" spans="2:11">
      <c r="B450" s="108"/>
      <c r="C450" s="127"/>
      <c r="D450" s="127"/>
      <c r="E450" s="127"/>
      <c r="F450" s="127"/>
      <c r="G450" s="127"/>
      <c r="H450" s="127"/>
      <c r="I450" s="109"/>
      <c r="J450" s="109"/>
      <c r="K450" s="127"/>
    </row>
    <row r="451" spans="2:11">
      <c r="B451" s="108"/>
      <c r="C451" s="127"/>
      <c r="D451" s="127"/>
      <c r="E451" s="127"/>
      <c r="F451" s="127"/>
      <c r="G451" s="127"/>
      <c r="H451" s="127"/>
      <c r="I451" s="109"/>
      <c r="J451" s="109"/>
      <c r="K451" s="127"/>
    </row>
    <row r="452" spans="2:11">
      <c r="B452" s="108"/>
      <c r="C452" s="127"/>
      <c r="D452" s="127"/>
      <c r="E452" s="127"/>
      <c r="F452" s="127"/>
      <c r="G452" s="127"/>
      <c r="H452" s="127"/>
      <c r="I452" s="109"/>
      <c r="J452" s="109"/>
      <c r="K452" s="127"/>
    </row>
    <row r="453" spans="2:11">
      <c r="B453" s="108"/>
      <c r="C453" s="127"/>
      <c r="D453" s="127"/>
      <c r="E453" s="127"/>
      <c r="F453" s="127"/>
      <c r="G453" s="127"/>
      <c r="H453" s="127"/>
      <c r="I453" s="109"/>
      <c r="J453" s="109"/>
      <c r="K453" s="127"/>
    </row>
    <row r="454" spans="2:11">
      <c r="B454" s="108"/>
      <c r="C454" s="127"/>
      <c r="D454" s="127"/>
      <c r="E454" s="127"/>
      <c r="F454" s="127"/>
      <c r="G454" s="127"/>
      <c r="H454" s="127"/>
      <c r="I454" s="109"/>
      <c r="J454" s="109"/>
      <c r="K454" s="127"/>
    </row>
    <row r="455" spans="2:11">
      <c r="B455" s="108"/>
      <c r="C455" s="127"/>
      <c r="D455" s="127"/>
      <c r="E455" s="127"/>
      <c r="F455" s="127"/>
      <c r="G455" s="127"/>
      <c r="H455" s="127"/>
      <c r="I455" s="109"/>
      <c r="J455" s="109"/>
      <c r="K455" s="127"/>
    </row>
    <row r="456" spans="2:11">
      <c r="B456" s="108"/>
      <c r="C456" s="127"/>
      <c r="D456" s="127"/>
      <c r="E456" s="127"/>
      <c r="F456" s="127"/>
      <c r="G456" s="127"/>
      <c r="H456" s="127"/>
      <c r="I456" s="109"/>
      <c r="J456" s="109"/>
      <c r="K456" s="127"/>
    </row>
    <row r="457" spans="2:11">
      <c r="B457" s="108"/>
      <c r="C457" s="127"/>
      <c r="D457" s="127"/>
      <c r="E457" s="127"/>
      <c r="F457" s="127"/>
      <c r="G457" s="127"/>
      <c r="H457" s="127"/>
      <c r="I457" s="109"/>
      <c r="J457" s="109"/>
      <c r="K457" s="127"/>
    </row>
    <row r="458" spans="2:11">
      <c r="B458" s="108"/>
      <c r="C458" s="127"/>
      <c r="D458" s="127"/>
      <c r="E458" s="127"/>
      <c r="F458" s="127"/>
      <c r="G458" s="127"/>
      <c r="H458" s="127"/>
      <c r="I458" s="109"/>
      <c r="J458" s="109"/>
      <c r="K458" s="127"/>
    </row>
    <row r="459" spans="2:11">
      <c r="B459" s="108"/>
      <c r="C459" s="127"/>
      <c r="D459" s="127"/>
      <c r="E459" s="127"/>
      <c r="F459" s="127"/>
      <c r="G459" s="127"/>
      <c r="H459" s="127"/>
      <c r="I459" s="109"/>
      <c r="J459" s="109"/>
      <c r="K459" s="127"/>
    </row>
    <row r="460" spans="2:11">
      <c r="B460" s="108"/>
      <c r="C460" s="127"/>
      <c r="D460" s="127"/>
      <c r="E460" s="127"/>
      <c r="F460" s="127"/>
      <c r="G460" s="127"/>
      <c r="H460" s="127"/>
      <c r="I460" s="109"/>
      <c r="J460" s="109"/>
      <c r="K460" s="127"/>
    </row>
    <row r="461" spans="2:11">
      <c r="B461" s="108"/>
      <c r="C461" s="127"/>
      <c r="D461" s="127"/>
      <c r="E461" s="127"/>
      <c r="F461" s="127"/>
      <c r="G461" s="127"/>
      <c r="H461" s="127"/>
      <c r="I461" s="109"/>
      <c r="J461" s="109"/>
      <c r="K461" s="127"/>
    </row>
    <row r="462" spans="2:11">
      <c r="B462" s="108"/>
      <c r="C462" s="127"/>
      <c r="D462" s="127"/>
      <c r="E462" s="127"/>
      <c r="F462" s="127"/>
      <c r="G462" s="127"/>
      <c r="H462" s="127"/>
      <c r="I462" s="109"/>
      <c r="J462" s="109"/>
      <c r="K462" s="127"/>
    </row>
    <row r="463" spans="2:11">
      <c r="B463" s="108"/>
      <c r="C463" s="127"/>
      <c r="D463" s="127"/>
      <c r="E463" s="127"/>
      <c r="F463" s="127"/>
      <c r="G463" s="127"/>
      <c r="H463" s="127"/>
      <c r="I463" s="109"/>
      <c r="J463" s="109"/>
      <c r="K463" s="127"/>
    </row>
    <row r="464" spans="2:11">
      <c r="B464" s="108"/>
      <c r="C464" s="127"/>
      <c r="D464" s="127"/>
      <c r="E464" s="127"/>
      <c r="F464" s="127"/>
      <c r="G464" s="127"/>
      <c r="H464" s="127"/>
      <c r="I464" s="109"/>
      <c r="J464" s="109"/>
      <c r="K464" s="127"/>
    </row>
    <row r="465" spans="2:11">
      <c r="B465" s="108"/>
      <c r="C465" s="127"/>
      <c r="D465" s="127"/>
      <c r="E465" s="127"/>
      <c r="F465" s="127"/>
      <c r="G465" s="127"/>
      <c r="H465" s="127"/>
      <c r="I465" s="109"/>
      <c r="J465" s="109"/>
      <c r="K465" s="127"/>
    </row>
    <row r="466" spans="2:11">
      <c r="B466" s="108"/>
      <c r="C466" s="127"/>
      <c r="D466" s="127"/>
      <c r="E466" s="127"/>
      <c r="F466" s="127"/>
      <c r="G466" s="127"/>
      <c r="H466" s="127"/>
      <c r="I466" s="109"/>
      <c r="J466" s="109"/>
      <c r="K466" s="127"/>
    </row>
    <row r="467" spans="2:11">
      <c r="B467" s="108"/>
      <c r="C467" s="127"/>
      <c r="D467" s="127"/>
      <c r="E467" s="127"/>
      <c r="F467" s="127"/>
      <c r="G467" s="127"/>
      <c r="H467" s="127"/>
      <c r="I467" s="109"/>
      <c r="J467" s="109"/>
      <c r="K467" s="127"/>
    </row>
    <row r="468" spans="2:11">
      <c r="B468" s="108"/>
      <c r="C468" s="127"/>
      <c r="D468" s="127"/>
      <c r="E468" s="127"/>
      <c r="F468" s="127"/>
      <c r="G468" s="127"/>
      <c r="H468" s="127"/>
      <c r="I468" s="109"/>
      <c r="J468" s="109"/>
      <c r="K468" s="127"/>
    </row>
    <row r="469" spans="2:11">
      <c r="B469" s="108"/>
      <c r="C469" s="127"/>
      <c r="D469" s="127"/>
      <c r="E469" s="127"/>
      <c r="F469" s="127"/>
      <c r="G469" s="127"/>
      <c r="H469" s="127"/>
      <c r="I469" s="109"/>
      <c r="J469" s="109"/>
      <c r="K469" s="127"/>
    </row>
    <row r="470" spans="2:11">
      <c r="B470" s="108"/>
      <c r="C470" s="127"/>
      <c r="D470" s="127"/>
      <c r="E470" s="127"/>
      <c r="F470" s="127"/>
      <c r="G470" s="127"/>
      <c r="H470" s="127"/>
      <c r="I470" s="109"/>
      <c r="J470" s="109"/>
      <c r="K470" s="127"/>
    </row>
    <row r="471" spans="2:11">
      <c r="B471" s="108"/>
      <c r="C471" s="127"/>
      <c r="D471" s="127"/>
      <c r="E471" s="127"/>
      <c r="F471" s="127"/>
      <c r="G471" s="127"/>
      <c r="H471" s="127"/>
      <c r="I471" s="109"/>
      <c r="J471" s="109"/>
      <c r="K471" s="127"/>
    </row>
    <row r="472" spans="2:11">
      <c r="B472" s="108"/>
      <c r="C472" s="127"/>
      <c r="D472" s="127"/>
      <c r="E472" s="127"/>
      <c r="F472" s="127"/>
      <c r="G472" s="127"/>
      <c r="H472" s="127"/>
      <c r="I472" s="109"/>
      <c r="J472" s="109"/>
      <c r="K472" s="127"/>
    </row>
    <row r="473" spans="2:11">
      <c r="B473" s="108"/>
      <c r="C473" s="127"/>
      <c r="D473" s="127"/>
      <c r="E473" s="127"/>
      <c r="F473" s="127"/>
      <c r="G473" s="127"/>
      <c r="H473" s="127"/>
      <c r="I473" s="109"/>
      <c r="J473" s="109"/>
      <c r="K473" s="127"/>
    </row>
    <row r="474" spans="2:11">
      <c r="B474" s="108"/>
      <c r="C474" s="127"/>
      <c r="D474" s="127"/>
      <c r="E474" s="127"/>
      <c r="F474" s="127"/>
      <c r="G474" s="127"/>
      <c r="H474" s="127"/>
      <c r="I474" s="109"/>
      <c r="J474" s="109"/>
      <c r="K474" s="127"/>
    </row>
    <row r="475" spans="2:11">
      <c r="B475" s="108"/>
      <c r="C475" s="127"/>
      <c r="D475" s="127"/>
      <c r="E475" s="127"/>
      <c r="F475" s="127"/>
      <c r="G475" s="127"/>
      <c r="H475" s="127"/>
      <c r="I475" s="109"/>
      <c r="J475" s="109"/>
      <c r="K475" s="127"/>
    </row>
    <row r="476" spans="2:11">
      <c r="B476" s="108"/>
      <c r="C476" s="127"/>
      <c r="D476" s="127"/>
      <c r="E476" s="127"/>
      <c r="F476" s="127"/>
      <c r="G476" s="127"/>
      <c r="H476" s="127"/>
      <c r="I476" s="109"/>
      <c r="J476" s="109"/>
      <c r="K476" s="127"/>
    </row>
    <row r="477" spans="2:11">
      <c r="B477" s="108"/>
      <c r="C477" s="127"/>
      <c r="D477" s="127"/>
      <c r="E477" s="127"/>
      <c r="F477" s="127"/>
      <c r="G477" s="127"/>
      <c r="H477" s="127"/>
      <c r="I477" s="109"/>
      <c r="J477" s="109"/>
      <c r="K477" s="127"/>
    </row>
    <row r="478" spans="2:11">
      <c r="B478" s="108"/>
      <c r="C478" s="127"/>
      <c r="D478" s="127"/>
      <c r="E478" s="127"/>
      <c r="F478" s="127"/>
      <c r="G478" s="127"/>
      <c r="H478" s="127"/>
      <c r="I478" s="109"/>
      <c r="J478" s="109"/>
      <c r="K478" s="127"/>
    </row>
    <row r="479" spans="2:11">
      <c r="B479" s="108"/>
      <c r="C479" s="127"/>
      <c r="D479" s="127"/>
      <c r="E479" s="127"/>
      <c r="F479" s="127"/>
      <c r="G479" s="127"/>
      <c r="H479" s="127"/>
      <c r="I479" s="109"/>
      <c r="J479" s="109"/>
      <c r="K479" s="127"/>
    </row>
    <row r="480" spans="2:11">
      <c r="B480" s="108"/>
      <c r="C480" s="127"/>
      <c r="D480" s="127"/>
      <c r="E480" s="127"/>
      <c r="F480" s="127"/>
      <c r="G480" s="127"/>
      <c r="H480" s="127"/>
      <c r="I480" s="109"/>
      <c r="J480" s="109"/>
      <c r="K480" s="127"/>
    </row>
    <row r="481" spans="2:11">
      <c r="B481" s="108"/>
      <c r="C481" s="127"/>
      <c r="D481" s="127"/>
      <c r="E481" s="127"/>
      <c r="F481" s="127"/>
      <c r="G481" s="127"/>
      <c r="H481" s="127"/>
      <c r="I481" s="109"/>
      <c r="J481" s="109"/>
      <c r="K481" s="127"/>
    </row>
    <row r="482" spans="2:11">
      <c r="B482" s="108"/>
      <c r="C482" s="127"/>
      <c r="D482" s="127"/>
      <c r="E482" s="127"/>
      <c r="F482" s="127"/>
      <c r="G482" s="127"/>
      <c r="H482" s="127"/>
      <c r="I482" s="109"/>
      <c r="J482" s="109"/>
      <c r="K482" s="127"/>
    </row>
    <row r="483" spans="2:11">
      <c r="B483" s="108"/>
      <c r="C483" s="127"/>
      <c r="D483" s="127"/>
      <c r="E483" s="127"/>
      <c r="F483" s="127"/>
      <c r="G483" s="127"/>
      <c r="H483" s="127"/>
      <c r="I483" s="109"/>
      <c r="J483" s="109"/>
      <c r="K483" s="127"/>
    </row>
    <row r="484" spans="2:11">
      <c r="B484" s="108"/>
      <c r="C484" s="127"/>
      <c r="D484" s="127"/>
      <c r="E484" s="127"/>
      <c r="F484" s="127"/>
      <c r="G484" s="127"/>
      <c r="H484" s="127"/>
      <c r="I484" s="109"/>
      <c r="J484" s="109"/>
      <c r="K484" s="127"/>
    </row>
    <row r="485" spans="2:11">
      <c r="B485" s="108"/>
      <c r="C485" s="127"/>
      <c r="D485" s="127"/>
      <c r="E485" s="127"/>
      <c r="F485" s="127"/>
      <c r="G485" s="127"/>
      <c r="H485" s="127"/>
      <c r="I485" s="109"/>
      <c r="J485" s="109"/>
      <c r="K485" s="127"/>
    </row>
    <row r="486" spans="2:11">
      <c r="B486" s="108"/>
      <c r="C486" s="127"/>
      <c r="D486" s="127"/>
      <c r="E486" s="127"/>
      <c r="F486" s="127"/>
      <c r="G486" s="127"/>
      <c r="H486" s="127"/>
      <c r="I486" s="109"/>
      <c r="J486" s="109"/>
      <c r="K486" s="127"/>
    </row>
    <row r="487" spans="2:11">
      <c r="B487" s="108"/>
      <c r="C487" s="127"/>
      <c r="D487" s="127"/>
      <c r="E487" s="127"/>
      <c r="F487" s="127"/>
      <c r="G487" s="127"/>
      <c r="H487" s="127"/>
      <c r="I487" s="109"/>
      <c r="J487" s="109"/>
      <c r="K487" s="127"/>
    </row>
    <row r="488" spans="2:11">
      <c r="B488" s="108"/>
      <c r="C488" s="127"/>
      <c r="D488" s="127"/>
      <c r="E488" s="127"/>
      <c r="F488" s="127"/>
      <c r="G488" s="127"/>
      <c r="H488" s="127"/>
      <c r="I488" s="109"/>
      <c r="J488" s="109"/>
      <c r="K488" s="127"/>
    </row>
    <row r="489" spans="2:11">
      <c r="B489" s="108"/>
      <c r="C489" s="127"/>
      <c r="D489" s="127"/>
      <c r="E489" s="127"/>
      <c r="F489" s="127"/>
      <c r="G489" s="127"/>
      <c r="H489" s="127"/>
      <c r="I489" s="109"/>
      <c r="J489" s="109"/>
      <c r="K489" s="127"/>
    </row>
    <row r="490" spans="2:11">
      <c r="B490" s="108"/>
      <c r="C490" s="127"/>
      <c r="D490" s="127"/>
      <c r="E490" s="127"/>
      <c r="F490" s="127"/>
      <c r="G490" s="127"/>
      <c r="H490" s="127"/>
      <c r="I490" s="109"/>
      <c r="J490" s="109"/>
      <c r="K490" s="127"/>
    </row>
    <row r="491" spans="2:11">
      <c r="B491" s="108"/>
      <c r="C491" s="127"/>
      <c r="D491" s="127"/>
      <c r="E491" s="127"/>
      <c r="F491" s="127"/>
      <c r="G491" s="127"/>
      <c r="H491" s="127"/>
      <c r="I491" s="109"/>
      <c r="J491" s="109"/>
      <c r="K491" s="127"/>
    </row>
    <row r="492" spans="2:11">
      <c r="B492" s="108"/>
      <c r="C492" s="127"/>
      <c r="D492" s="127"/>
      <c r="E492" s="127"/>
      <c r="F492" s="127"/>
      <c r="G492" s="127"/>
      <c r="H492" s="127"/>
      <c r="I492" s="109"/>
      <c r="J492" s="109"/>
      <c r="K492" s="127"/>
    </row>
    <row r="493" spans="2:11">
      <c r="B493" s="108"/>
      <c r="C493" s="127"/>
      <c r="D493" s="127"/>
      <c r="E493" s="127"/>
      <c r="F493" s="127"/>
      <c r="G493" s="127"/>
      <c r="H493" s="127"/>
      <c r="I493" s="109"/>
      <c r="J493" s="109"/>
      <c r="K493" s="127"/>
    </row>
    <row r="494" spans="2:11">
      <c r="B494" s="108"/>
      <c r="C494" s="127"/>
      <c r="D494" s="127"/>
      <c r="E494" s="127"/>
      <c r="F494" s="127"/>
      <c r="G494" s="127"/>
      <c r="H494" s="127"/>
      <c r="I494" s="109"/>
      <c r="J494" s="109"/>
      <c r="K494" s="127"/>
    </row>
    <row r="495" spans="2:11">
      <c r="B495" s="108"/>
      <c r="C495" s="127"/>
      <c r="D495" s="127"/>
      <c r="E495" s="127"/>
      <c r="F495" s="127"/>
      <c r="G495" s="127"/>
      <c r="H495" s="127"/>
      <c r="I495" s="109"/>
      <c r="J495" s="109"/>
      <c r="K495" s="127"/>
    </row>
    <row r="496" spans="2:11">
      <c r="B496" s="108"/>
      <c r="C496" s="127"/>
      <c r="D496" s="127"/>
      <c r="E496" s="127"/>
      <c r="F496" s="127"/>
      <c r="G496" s="127"/>
      <c r="H496" s="127"/>
      <c r="I496" s="109"/>
      <c r="J496" s="109"/>
      <c r="K496" s="127"/>
    </row>
    <row r="497" spans="2:11">
      <c r="B497" s="108"/>
      <c r="C497" s="127"/>
      <c r="D497" s="127"/>
      <c r="E497" s="127"/>
      <c r="F497" s="127"/>
      <c r="G497" s="127"/>
      <c r="H497" s="127"/>
      <c r="I497" s="109"/>
      <c r="J497" s="109"/>
      <c r="K497" s="127"/>
    </row>
    <row r="498" spans="2:11">
      <c r="B498" s="108"/>
      <c r="C498" s="127"/>
      <c r="D498" s="127"/>
      <c r="E498" s="127"/>
      <c r="F498" s="127"/>
      <c r="G498" s="127"/>
      <c r="H498" s="127"/>
      <c r="I498" s="109"/>
      <c r="J498" s="109"/>
      <c r="K498" s="127"/>
    </row>
    <row r="499" spans="2:11">
      <c r="B499" s="108"/>
      <c r="C499" s="127"/>
      <c r="D499" s="127"/>
      <c r="E499" s="127"/>
      <c r="F499" s="127"/>
      <c r="G499" s="127"/>
      <c r="H499" s="127"/>
      <c r="I499" s="109"/>
      <c r="J499" s="109"/>
      <c r="K499" s="127"/>
    </row>
    <row r="500" spans="2:11">
      <c r="B500" s="108"/>
      <c r="C500" s="127"/>
      <c r="D500" s="127"/>
      <c r="E500" s="127"/>
      <c r="F500" s="127"/>
      <c r="G500" s="127"/>
      <c r="H500" s="127"/>
      <c r="I500" s="109"/>
      <c r="J500" s="109"/>
      <c r="K500" s="127"/>
    </row>
    <row r="501" spans="2:11">
      <c r="B501" s="108"/>
      <c r="C501" s="127"/>
      <c r="D501" s="127"/>
      <c r="E501" s="127"/>
      <c r="F501" s="127"/>
      <c r="G501" s="127"/>
      <c r="H501" s="127"/>
      <c r="I501" s="109"/>
      <c r="J501" s="109"/>
      <c r="K501" s="127"/>
    </row>
    <row r="502" spans="2:11">
      <c r="B502" s="108"/>
      <c r="C502" s="127"/>
      <c r="D502" s="127"/>
      <c r="E502" s="127"/>
      <c r="F502" s="127"/>
      <c r="G502" s="127"/>
      <c r="H502" s="127"/>
      <c r="I502" s="109"/>
      <c r="J502" s="109"/>
      <c r="K502" s="127"/>
    </row>
    <row r="503" spans="2:11">
      <c r="B503" s="108"/>
      <c r="C503" s="127"/>
      <c r="D503" s="127"/>
      <c r="E503" s="127"/>
      <c r="F503" s="127"/>
      <c r="G503" s="127"/>
      <c r="H503" s="127"/>
      <c r="I503" s="109"/>
      <c r="J503" s="109"/>
      <c r="K503" s="127"/>
    </row>
    <row r="504" spans="2:11">
      <c r="B504" s="108"/>
      <c r="C504" s="127"/>
      <c r="D504" s="127"/>
      <c r="E504" s="127"/>
      <c r="F504" s="127"/>
      <c r="G504" s="127"/>
      <c r="H504" s="127"/>
      <c r="I504" s="109"/>
      <c r="J504" s="109"/>
      <c r="K504" s="127"/>
    </row>
    <row r="505" spans="2:11">
      <c r="B505" s="108"/>
      <c r="C505" s="127"/>
      <c r="D505" s="127"/>
      <c r="E505" s="127"/>
      <c r="F505" s="127"/>
      <c r="G505" s="127"/>
      <c r="H505" s="127"/>
      <c r="I505" s="109"/>
      <c r="J505" s="109"/>
      <c r="K505" s="127"/>
    </row>
    <row r="506" spans="2:11">
      <c r="B506" s="108"/>
      <c r="C506" s="127"/>
      <c r="D506" s="127"/>
      <c r="E506" s="127"/>
      <c r="F506" s="127"/>
      <c r="G506" s="127"/>
      <c r="H506" s="127"/>
      <c r="I506" s="109"/>
      <c r="J506" s="109"/>
      <c r="K506" s="127"/>
    </row>
    <row r="507" spans="2:11">
      <c r="B507" s="108"/>
      <c r="C507" s="127"/>
      <c r="D507" s="127"/>
      <c r="E507" s="127"/>
      <c r="F507" s="127"/>
      <c r="G507" s="127"/>
      <c r="H507" s="127"/>
      <c r="I507" s="109"/>
      <c r="J507" s="109"/>
      <c r="K507" s="127"/>
    </row>
    <row r="508" spans="2:11">
      <c r="B508" s="108"/>
      <c r="C508" s="127"/>
      <c r="D508" s="127"/>
      <c r="E508" s="127"/>
      <c r="F508" s="127"/>
      <c r="G508" s="127"/>
      <c r="H508" s="127"/>
      <c r="I508" s="109"/>
      <c r="J508" s="109"/>
      <c r="K508" s="127"/>
    </row>
    <row r="509" spans="2:11">
      <c r="B509" s="108"/>
      <c r="C509" s="127"/>
      <c r="D509" s="127"/>
      <c r="E509" s="127"/>
      <c r="F509" s="127"/>
      <c r="G509" s="127"/>
      <c r="H509" s="127"/>
      <c r="I509" s="109"/>
      <c r="J509" s="109"/>
      <c r="K509" s="127"/>
    </row>
    <row r="510" spans="2:11">
      <c r="B510" s="108"/>
      <c r="C510" s="127"/>
      <c r="D510" s="127"/>
      <c r="E510" s="127"/>
      <c r="F510" s="127"/>
      <c r="G510" s="127"/>
      <c r="H510" s="127"/>
      <c r="I510" s="109"/>
      <c r="J510" s="109"/>
      <c r="K510" s="127"/>
    </row>
    <row r="511" spans="2:11">
      <c r="B511" s="108"/>
      <c r="C511" s="127"/>
      <c r="D511" s="127"/>
      <c r="E511" s="127"/>
      <c r="F511" s="127"/>
      <c r="G511" s="127"/>
      <c r="H511" s="127"/>
      <c r="I511" s="109"/>
      <c r="J511" s="109"/>
      <c r="K511" s="127"/>
    </row>
    <row r="512" spans="2:11">
      <c r="B512" s="108"/>
      <c r="C512" s="127"/>
      <c r="D512" s="127"/>
      <c r="E512" s="127"/>
      <c r="F512" s="127"/>
      <c r="G512" s="127"/>
      <c r="H512" s="127"/>
      <c r="I512" s="109"/>
      <c r="J512" s="109"/>
      <c r="K512" s="127"/>
    </row>
    <row r="513" spans="2:11">
      <c r="B513" s="108"/>
      <c r="C513" s="127"/>
      <c r="D513" s="127"/>
      <c r="E513" s="127"/>
      <c r="F513" s="127"/>
      <c r="G513" s="127"/>
      <c r="H513" s="127"/>
      <c r="I513" s="109"/>
      <c r="J513" s="109"/>
      <c r="K513" s="127"/>
    </row>
    <row r="514" spans="2:11">
      <c r="B514" s="108"/>
      <c r="C514" s="127"/>
      <c r="D514" s="127"/>
      <c r="E514" s="127"/>
      <c r="F514" s="127"/>
      <c r="G514" s="127"/>
      <c r="H514" s="127"/>
      <c r="I514" s="109"/>
      <c r="J514" s="109"/>
      <c r="K514" s="127"/>
    </row>
    <row r="515" spans="2:11">
      <c r="B515" s="108"/>
      <c r="C515" s="127"/>
      <c r="D515" s="127"/>
      <c r="E515" s="127"/>
      <c r="F515" s="127"/>
      <c r="G515" s="127"/>
      <c r="H515" s="127"/>
      <c r="I515" s="109"/>
      <c r="J515" s="109"/>
      <c r="K515" s="127"/>
    </row>
    <row r="516" spans="2:11">
      <c r="B516" s="108"/>
      <c r="C516" s="127"/>
      <c r="D516" s="127"/>
      <c r="E516" s="127"/>
      <c r="F516" s="127"/>
      <c r="G516" s="127"/>
      <c r="H516" s="127"/>
      <c r="I516" s="109"/>
      <c r="J516" s="109"/>
      <c r="K516" s="127"/>
    </row>
    <row r="517" spans="2:11">
      <c r="B517" s="108"/>
      <c r="C517" s="127"/>
      <c r="D517" s="127"/>
      <c r="E517" s="127"/>
      <c r="F517" s="127"/>
      <c r="G517" s="127"/>
      <c r="H517" s="127"/>
      <c r="I517" s="109"/>
      <c r="J517" s="109"/>
      <c r="K517" s="127"/>
    </row>
    <row r="518" spans="2:11">
      <c r="B518" s="108"/>
      <c r="C518" s="127"/>
      <c r="D518" s="127"/>
      <c r="E518" s="127"/>
      <c r="F518" s="127"/>
      <c r="G518" s="127"/>
      <c r="H518" s="127"/>
      <c r="I518" s="109"/>
      <c r="J518" s="109"/>
      <c r="K518" s="127"/>
    </row>
    <row r="519" spans="2:11">
      <c r="B519" s="108"/>
      <c r="C519" s="127"/>
      <c r="D519" s="127"/>
      <c r="E519" s="127"/>
      <c r="F519" s="127"/>
      <c r="G519" s="127"/>
      <c r="H519" s="127"/>
      <c r="I519" s="109"/>
      <c r="J519" s="109"/>
      <c r="K519" s="127"/>
    </row>
    <row r="520" spans="2:11">
      <c r="B520" s="108"/>
      <c r="C520" s="127"/>
      <c r="D520" s="127"/>
      <c r="E520" s="127"/>
      <c r="F520" s="127"/>
      <c r="G520" s="127"/>
      <c r="H520" s="127"/>
      <c r="I520" s="109"/>
      <c r="J520" s="109"/>
      <c r="K520" s="127"/>
    </row>
    <row r="521" spans="2:11">
      <c r="B521" s="108"/>
      <c r="C521" s="127"/>
      <c r="D521" s="127"/>
      <c r="E521" s="127"/>
      <c r="F521" s="127"/>
      <c r="G521" s="127"/>
      <c r="H521" s="127"/>
      <c r="I521" s="109"/>
      <c r="J521" s="109"/>
      <c r="K521" s="127"/>
    </row>
    <row r="522" spans="2:11">
      <c r="B522" s="108"/>
      <c r="C522" s="127"/>
      <c r="D522" s="127"/>
      <c r="E522" s="127"/>
      <c r="F522" s="127"/>
      <c r="G522" s="127"/>
      <c r="H522" s="127"/>
      <c r="I522" s="109"/>
      <c r="J522" s="109"/>
      <c r="K522" s="127"/>
    </row>
    <row r="523" spans="2:11">
      <c r="B523" s="108"/>
      <c r="C523" s="127"/>
      <c r="D523" s="127"/>
      <c r="E523" s="127"/>
      <c r="F523" s="127"/>
      <c r="G523" s="127"/>
      <c r="H523" s="127"/>
      <c r="I523" s="109"/>
      <c r="J523" s="109"/>
      <c r="K523" s="127"/>
    </row>
    <row r="524" spans="2:11">
      <c r="B524" s="108"/>
      <c r="C524" s="127"/>
      <c r="D524" s="127"/>
      <c r="E524" s="127"/>
      <c r="F524" s="127"/>
      <c r="G524" s="127"/>
      <c r="H524" s="127"/>
      <c r="I524" s="109"/>
      <c r="J524" s="109"/>
      <c r="K524" s="127"/>
    </row>
    <row r="525" spans="2:11">
      <c r="B525" s="108"/>
      <c r="C525" s="127"/>
      <c r="D525" s="127"/>
      <c r="E525" s="127"/>
      <c r="F525" s="127"/>
      <c r="G525" s="127"/>
      <c r="H525" s="127"/>
      <c r="I525" s="109"/>
      <c r="J525" s="109"/>
      <c r="K525" s="127"/>
    </row>
    <row r="526" spans="2:11">
      <c r="B526" s="108"/>
      <c r="C526" s="127"/>
      <c r="D526" s="127"/>
      <c r="E526" s="127"/>
      <c r="F526" s="127"/>
      <c r="G526" s="127"/>
      <c r="H526" s="127"/>
      <c r="I526" s="109"/>
      <c r="J526" s="109"/>
      <c r="K526" s="127"/>
    </row>
    <row r="527" spans="2:11">
      <c r="B527" s="108"/>
      <c r="C527" s="127"/>
      <c r="D527" s="127"/>
      <c r="E527" s="127"/>
      <c r="F527" s="127"/>
      <c r="G527" s="127"/>
      <c r="H527" s="127"/>
      <c r="I527" s="109"/>
      <c r="J527" s="109"/>
      <c r="K527" s="127"/>
    </row>
    <row r="528" spans="2:11">
      <c r="B528" s="108"/>
      <c r="C528" s="127"/>
      <c r="D528" s="127"/>
      <c r="E528" s="127"/>
      <c r="F528" s="127"/>
      <c r="G528" s="127"/>
      <c r="H528" s="127"/>
      <c r="I528" s="109"/>
      <c r="J528" s="109"/>
      <c r="K528" s="127"/>
    </row>
    <row r="529" spans="2:11">
      <c r="B529" s="108"/>
      <c r="C529" s="127"/>
      <c r="D529" s="127"/>
      <c r="E529" s="127"/>
      <c r="F529" s="127"/>
      <c r="G529" s="127"/>
      <c r="H529" s="127"/>
      <c r="I529" s="109"/>
      <c r="J529" s="109"/>
      <c r="K529" s="127"/>
    </row>
    <row r="530" spans="2:11">
      <c r="B530" s="108"/>
      <c r="C530" s="127"/>
      <c r="D530" s="127"/>
      <c r="E530" s="127"/>
      <c r="F530" s="127"/>
      <c r="G530" s="127"/>
      <c r="H530" s="127"/>
      <c r="I530" s="109"/>
      <c r="J530" s="109"/>
      <c r="K530" s="127"/>
    </row>
    <row r="531" spans="2:11">
      <c r="B531" s="108"/>
      <c r="C531" s="127"/>
      <c r="D531" s="127"/>
      <c r="E531" s="127"/>
      <c r="F531" s="127"/>
      <c r="G531" s="127"/>
      <c r="H531" s="127"/>
      <c r="I531" s="109"/>
      <c r="J531" s="109"/>
      <c r="K531" s="127"/>
    </row>
    <row r="532" spans="2:11">
      <c r="B532" s="108"/>
      <c r="C532" s="127"/>
      <c r="D532" s="127"/>
      <c r="E532" s="127"/>
      <c r="F532" s="127"/>
      <c r="G532" s="127"/>
      <c r="H532" s="127"/>
      <c r="I532" s="109"/>
      <c r="J532" s="109"/>
      <c r="K532" s="127"/>
    </row>
    <row r="533" spans="2:11">
      <c r="B533" s="108"/>
      <c r="C533" s="127"/>
      <c r="D533" s="127"/>
      <c r="E533" s="127"/>
      <c r="F533" s="127"/>
      <c r="G533" s="127"/>
      <c r="H533" s="127"/>
      <c r="I533" s="109"/>
      <c r="J533" s="109"/>
      <c r="K533" s="127"/>
    </row>
    <row r="534" spans="2:11">
      <c r="B534" s="108"/>
      <c r="C534" s="127"/>
      <c r="D534" s="127"/>
      <c r="E534" s="127"/>
      <c r="F534" s="127"/>
      <c r="G534" s="127"/>
      <c r="H534" s="127"/>
      <c r="I534" s="109"/>
      <c r="J534" s="109"/>
      <c r="K534" s="127"/>
    </row>
    <row r="535" spans="2:11">
      <c r="B535" s="108"/>
      <c r="C535" s="127"/>
      <c r="D535" s="127"/>
      <c r="E535" s="127"/>
      <c r="F535" s="127"/>
      <c r="G535" s="127"/>
      <c r="H535" s="127"/>
      <c r="I535" s="109"/>
      <c r="J535" s="109"/>
      <c r="K535" s="127"/>
    </row>
    <row r="536" spans="2:11">
      <c r="B536" s="108"/>
      <c r="C536" s="127"/>
      <c r="D536" s="127"/>
      <c r="E536" s="127"/>
      <c r="F536" s="127"/>
      <c r="G536" s="127"/>
      <c r="H536" s="127"/>
      <c r="I536" s="109"/>
      <c r="J536" s="109"/>
      <c r="K536" s="127"/>
    </row>
    <row r="537" spans="2:11">
      <c r="B537" s="108"/>
      <c r="C537" s="127"/>
      <c r="D537" s="127"/>
      <c r="E537" s="127"/>
      <c r="F537" s="127"/>
      <c r="G537" s="127"/>
      <c r="H537" s="127"/>
      <c r="I537" s="109"/>
      <c r="J537" s="109"/>
      <c r="K537" s="127"/>
    </row>
    <row r="538" spans="2:11">
      <c r="B538" s="108"/>
      <c r="C538" s="127"/>
      <c r="D538" s="127"/>
      <c r="E538" s="127"/>
      <c r="F538" s="127"/>
      <c r="G538" s="127"/>
      <c r="H538" s="127"/>
      <c r="I538" s="109"/>
      <c r="J538" s="109"/>
      <c r="K538" s="127"/>
    </row>
    <row r="539" spans="2:11">
      <c r="B539" s="108"/>
      <c r="C539" s="127"/>
      <c r="D539" s="127"/>
      <c r="E539" s="127"/>
      <c r="F539" s="127"/>
      <c r="G539" s="127"/>
      <c r="H539" s="127"/>
      <c r="I539" s="109"/>
      <c r="J539" s="109"/>
      <c r="K539" s="127"/>
    </row>
    <row r="540" spans="2:11">
      <c r="B540" s="108"/>
      <c r="C540" s="127"/>
      <c r="D540" s="127"/>
      <c r="E540" s="127"/>
      <c r="F540" s="127"/>
      <c r="G540" s="127"/>
      <c r="H540" s="127"/>
      <c r="I540" s="109"/>
      <c r="J540" s="109"/>
      <c r="K540" s="127"/>
    </row>
    <row r="541" spans="2:11">
      <c r="B541" s="108"/>
      <c r="C541" s="127"/>
      <c r="D541" s="127"/>
      <c r="E541" s="127"/>
      <c r="F541" s="127"/>
      <c r="G541" s="127"/>
      <c r="H541" s="127"/>
      <c r="I541" s="109"/>
      <c r="J541" s="109"/>
      <c r="K541" s="127"/>
    </row>
    <row r="542" spans="2:11">
      <c r="B542" s="108"/>
      <c r="C542" s="127"/>
      <c r="D542" s="127"/>
      <c r="E542" s="127"/>
      <c r="F542" s="127"/>
      <c r="G542" s="127"/>
      <c r="H542" s="127"/>
      <c r="I542" s="109"/>
      <c r="J542" s="109"/>
      <c r="K542" s="127"/>
    </row>
    <row r="543" spans="2:11">
      <c r="B543" s="108"/>
      <c r="C543" s="127"/>
      <c r="D543" s="127"/>
      <c r="E543" s="127"/>
      <c r="F543" s="127"/>
      <c r="G543" s="127"/>
      <c r="H543" s="127"/>
      <c r="I543" s="109"/>
      <c r="J543" s="109"/>
      <c r="K543" s="127"/>
    </row>
    <row r="544" spans="2:11">
      <c r="B544" s="108"/>
      <c r="C544" s="127"/>
      <c r="D544" s="127"/>
      <c r="E544" s="127"/>
      <c r="F544" s="127"/>
      <c r="G544" s="127"/>
      <c r="H544" s="127"/>
      <c r="I544" s="109"/>
      <c r="J544" s="109"/>
      <c r="K544" s="127"/>
    </row>
    <row r="545" spans="2:11">
      <c r="B545" s="108"/>
      <c r="C545" s="127"/>
      <c r="D545" s="127"/>
      <c r="E545" s="127"/>
      <c r="F545" s="127"/>
      <c r="G545" s="127"/>
      <c r="H545" s="127"/>
      <c r="I545" s="109"/>
      <c r="J545" s="109"/>
      <c r="K545" s="127"/>
    </row>
    <row r="546" spans="2:11">
      <c r="B546" s="108"/>
      <c r="C546" s="127"/>
      <c r="D546" s="127"/>
      <c r="E546" s="127"/>
      <c r="F546" s="127"/>
      <c r="G546" s="127"/>
      <c r="H546" s="127"/>
      <c r="I546" s="109"/>
      <c r="J546" s="109"/>
      <c r="K546" s="127"/>
    </row>
    <row r="547" spans="2:11">
      <c r="B547" s="108"/>
      <c r="C547" s="127"/>
      <c r="D547" s="127"/>
      <c r="E547" s="127"/>
      <c r="F547" s="127"/>
      <c r="G547" s="127"/>
      <c r="H547" s="127"/>
      <c r="I547" s="109"/>
      <c r="J547" s="109"/>
      <c r="K547" s="127"/>
    </row>
    <row r="548" spans="2:11">
      <c r="B548" s="108"/>
      <c r="C548" s="127"/>
      <c r="D548" s="127"/>
      <c r="E548" s="127"/>
      <c r="F548" s="127"/>
      <c r="G548" s="127"/>
      <c r="H548" s="127"/>
      <c r="I548" s="109"/>
      <c r="J548" s="109"/>
      <c r="K548" s="127"/>
    </row>
    <row r="549" spans="2:11">
      <c r="B549" s="108"/>
      <c r="C549" s="127"/>
      <c r="D549" s="127"/>
      <c r="E549" s="127"/>
      <c r="F549" s="127"/>
      <c r="G549" s="127"/>
      <c r="H549" s="127"/>
      <c r="I549" s="109"/>
      <c r="J549" s="109"/>
      <c r="K549" s="127"/>
    </row>
    <row r="550" spans="2:11">
      <c r="B550" s="108"/>
      <c r="C550" s="127"/>
      <c r="D550" s="127"/>
      <c r="E550" s="127"/>
      <c r="F550" s="127"/>
      <c r="G550" s="127"/>
      <c r="H550" s="127"/>
      <c r="I550" s="109"/>
      <c r="J550" s="109"/>
      <c r="K550" s="127"/>
    </row>
    <row r="551" spans="2:11">
      <c r="B551" s="108"/>
      <c r="C551" s="127"/>
      <c r="D551" s="127"/>
      <c r="E551" s="127"/>
      <c r="F551" s="127"/>
      <c r="G551" s="127"/>
      <c r="H551" s="127"/>
      <c r="I551" s="109"/>
      <c r="J551" s="109"/>
      <c r="K551" s="127"/>
    </row>
    <row r="552" spans="2:11">
      <c r="B552" s="108"/>
      <c r="C552" s="127"/>
      <c r="D552" s="127"/>
      <c r="E552" s="127"/>
      <c r="F552" s="127"/>
      <c r="G552" s="127"/>
      <c r="H552" s="127"/>
      <c r="I552" s="109"/>
      <c r="J552" s="109"/>
      <c r="K552" s="127"/>
    </row>
    <row r="553" spans="2:11">
      <c r="B553" s="108"/>
      <c r="C553" s="127"/>
      <c r="D553" s="127"/>
      <c r="E553" s="127"/>
      <c r="F553" s="127"/>
      <c r="G553" s="127"/>
      <c r="H553" s="127"/>
      <c r="I553" s="109"/>
      <c r="J553" s="109"/>
      <c r="K553" s="127"/>
    </row>
    <row r="554" spans="2:11">
      <c r="B554" s="108"/>
      <c r="C554" s="127"/>
      <c r="D554" s="127"/>
      <c r="E554" s="127"/>
      <c r="F554" s="127"/>
      <c r="G554" s="127"/>
      <c r="H554" s="127"/>
      <c r="I554" s="109"/>
      <c r="J554" s="109"/>
      <c r="K554" s="127"/>
    </row>
    <row r="555" spans="2:11">
      <c r="B555" s="108"/>
      <c r="C555" s="127"/>
      <c r="D555" s="127"/>
      <c r="E555" s="127"/>
      <c r="F555" s="127"/>
      <c r="G555" s="127"/>
      <c r="H555" s="127"/>
      <c r="I555" s="109"/>
      <c r="J555" s="109"/>
      <c r="K555" s="127"/>
    </row>
    <row r="556" spans="2:11">
      <c r="B556" s="108"/>
      <c r="C556" s="127"/>
      <c r="D556" s="127"/>
      <c r="E556" s="127"/>
      <c r="F556" s="127"/>
      <c r="G556" s="127"/>
      <c r="H556" s="127"/>
      <c r="I556" s="109"/>
      <c r="J556" s="109"/>
      <c r="K556" s="127"/>
    </row>
    <row r="557" spans="2:11">
      <c r="B557" s="108"/>
      <c r="C557" s="127"/>
      <c r="D557" s="127"/>
      <c r="E557" s="127"/>
      <c r="F557" s="127"/>
      <c r="G557" s="127"/>
      <c r="H557" s="127"/>
      <c r="I557" s="109"/>
      <c r="J557" s="109"/>
      <c r="K557" s="127"/>
    </row>
    <row r="558" spans="2:11">
      <c r="B558" s="108"/>
      <c r="C558" s="127"/>
      <c r="D558" s="127"/>
      <c r="E558" s="127"/>
      <c r="F558" s="127"/>
      <c r="G558" s="127"/>
      <c r="H558" s="127"/>
      <c r="I558" s="109"/>
      <c r="J558" s="109"/>
      <c r="K558" s="127"/>
    </row>
    <row r="559" spans="2:11">
      <c r="B559" s="108"/>
      <c r="C559" s="127"/>
      <c r="D559" s="127"/>
      <c r="E559" s="127"/>
      <c r="F559" s="127"/>
      <c r="G559" s="127"/>
      <c r="H559" s="127"/>
      <c r="I559" s="109"/>
      <c r="J559" s="109"/>
      <c r="K559" s="127"/>
    </row>
    <row r="560" spans="2:11">
      <c r="B560" s="108"/>
      <c r="C560" s="127"/>
      <c r="D560" s="127"/>
      <c r="E560" s="127"/>
      <c r="F560" s="127"/>
      <c r="G560" s="127"/>
      <c r="H560" s="127"/>
      <c r="I560" s="109"/>
      <c r="J560" s="109"/>
      <c r="K560" s="127"/>
    </row>
    <row r="561" spans="2:11">
      <c r="B561" s="108"/>
      <c r="C561" s="127"/>
      <c r="D561" s="127"/>
      <c r="E561" s="127"/>
      <c r="F561" s="127"/>
      <c r="G561" s="127"/>
      <c r="H561" s="127"/>
      <c r="I561" s="109"/>
      <c r="J561" s="109"/>
      <c r="K561" s="127"/>
    </row>
    <row r="562" spans="2:11">
      <c r="B562" s="108"/>
      <c r="C562" s="127"/>
      <c r="D562" s="127"/>
      <c r="E562" s="127"/>
      <c r="F562" s="127"/>
      <c r="G562" s="127"/>
      <c r="H562" s="127"/>
      <c r="I562" s="109"/>
      <c r="J562" s="109"/>
      <c r="K562" s="127"/>
    </row>
    <row r="563" spans="2:11">
      <c r="B563" s="108"/>
      <c r="C563" s="127"/>
      <c r="D563" s="127"/>
      <c r="E563" s="127"/>
      <c r="F563" s="127"/>
      <c r="G563" s="127"/>
      <c r="H563" s="127"/>
      <c r="I563" s="109"/>
      <c r="J563" s="109"/>
      <c r="K563" s="127"/>
    </row>
    <row r="564" spans="2:11">
      <c r="B564" s="108"/>
      <c r="C564" s="127"/>
      <c r="D564" s="127"/>
      <c r="E564" s="127"/>
      <c r="F564" s="127"/>
      <c r="G564" s="127"/>
      <c r="H564" s="127"/>
      <c r="I564" s="109"/>
      <c r="J564" s="109"/>
      <c r="K564" s="127"/>
    </row>
    <row r="565" spans="2:11">
      <c r="C565" s="3"/>
      <c r="D565" s="3"/>
      <c r="E565" s="3"/>
      <c r="F565" s="3"/>
      <c r="G565" s="3"/>
      <c r="H565" s="3"/>
    </row>
    <row r="566" spans="2:11">
      <c r="C566" s="3"/>
      <c r="D566" s="3"/>
      <c r="E566" s="3"/>
      <c r="F566" s="3"/>
      <c r="G566" s="3"/>
      <c r="H566" s="3"/>
    </row>
    <row r="567" spans="2:11">
      <c r="C567" s="3"/>
      <c r="D567" s="3"/>
      <c r="E567" s="3"/>
      <c r="F567" s="3"/>
      <c r="G567" s="3"/>
      <c r="H567" s="3"/>
    </row>
    <row r="568" spans="2:11">
      <c r="C568" s="3"/>
      <c r="D568" s="3"/>
      <c r="E568" s="3"/>
      <c r="F568" s="3"/>
      <c r="G568" s="3"/>
      <c r="H568" s="3"/>
    </row>
    <row r="569" spans="2:11">
      <c r="C569" s="3"/>
      <c r="D569" s="3"/>
      <c r="E569" s="3"/>
      <c r="F569" s="3"/>
      <c r="G569" s="3"/>
      <c r="H569" s="3"/>
    </row>
    <row r="570" spans="2:11">
      <c r="C570" s="3"/>
      <c r="D570" s="3"/>
      <c r="E570" s="3"/>
      <c r="F570" s="3"/>
      <c r="G570" s="3"/>
      <c r="H570" s="3"/>
    </row>
    <row r="571" spans="2:11">
      <c r="C571" s="3"/>
      <c r="D571" s="3"/>
      <c r="E571" s="3"/>
      <c r="F571" s="3"/>
      <c r="G571" s="3"/>
      <c r="H571" s="3"/>
    </row>
    <row r="572" spans="2:11">
      <c r="C572" s="3"/>
      <c r="D572" s="3"/>
      <c r="E572" s="3"/>
      <c r="F572" s="3"/>
      <c r="G572" s="3"/>
      <c r="H572" s="3"/>
    </row>
    <row r="573" spans="2:11">
      <c r="C573" s="3"/>
      <c r="D573" s="3"/>
      <c r="E573" s="3"/>
      <c r="F573" s="3"/>
      <c r="G573" s="3"/>
      <c r="H573" s="3"/>
    </row>
    <row r="574" spans="2:11">
      <c r="C574" s="3"/>
      <c r="D574" s="3"/>
      <c r="E574" s="3"/>
      <c r="F574" s="3"/>
      <c r="G574" s="3"/>
      <c r="H574" s="3"/>
    </row>
    <row r="575" spans="2:11">
      <c r="C575" s="3"/>
      <c r="D575" s="3"/>
      <c r="E575" s="3"/>
      <c r="F575" s="3"/>
      <c r="G575" s="3"/>
      <c r="H575" s="3"/>
    </row>
    <row r="576" spans="2:11">
      <c r="C576" s="3"/>
      <c r="D576" s="3"/>
      <c r="E576" s="3"/>
      <c r="F576" s="3"/>
      <c r="G576" s="3"/>
      <c r="H576" s="3"/>
    </row>
    <row r="577" spans="3:8">
      <c r="C577" s="3"/>
      <c r="D577" s="3"/>
      <c r="E577" s="3"/>
      <c r="F577" s="3"/>
      <c r="G577" s="3"/>
      <c r="H577" s="3"/>
    </row>
    <row r="578" spans="3:8">
      <c r="C578" s="3"/>
      <c r="D578" s="3"/>
      <c r="E578" s="3"/>
      <c r="F578" s="3"/>
      <c r="G578" s="3"/>
      <c r="H578" s="3"/>
    </row>
    <row r="579" spans="3:8">
      <c r="C579" s="3"/>
      <c r="D579" s="3"/>
      <c r="E579" s="3"/>
      <c r="F579" s="3"/>
      <c r="G579" s="3"/>
      <c r="H579" s="3"/>
    </row>
    <row r="580" spans="3:8">
      <c r="C580" s="3"/>
      <c r="D580" s="3"/>
      <c r="E580" s="3"/>
      <c r="F580" s="3"/>
      <c r="G580" s="3"/>
      <c r="H580" s="3"/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scale="29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>
    <tabColor indexed="44"/>
    <pageSetUpPr fitToPage="1"/>
  </sheetPr>
  <dimension ref="B1:Q176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7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7.5703125" style="1" bestFit="1" customWidth="1"/>
    <col min="12" max="12" width="8.140625" style="1" bestFit="1" customWidth="1"/>
    <col min="13" max="13" width="7.42578125" style="1" bestFit="1" customWidth="1"/>
    <col min="14" max="14" width="7.85546875" style="1" bestFit="1" customWidth="1"/>
    <col min="15" max="15" width="11.28515625" style="1" bestFit="1" customWidth="1"/>
    <col min="16" max="16" width="8.85546875" style="1" bestFit="1" customWidth="1"/>
    <col min="17" max="17" width="10.42578125" style="1" bestFit="1" customWidth="1"/>
    <col min="18" max="16384" width="9.140625" style="1"/>
  </cols>
  <sheetData>
    <row r="1" spans="2:17">
      <c r="B1" s="45" t="s">
        <v>152</v>
      </c>
      <c r="C1" s="45" t="s" vm="1">
        <v>239</v>
      </c>
    </row>
    <row r="2" spans="2:17">
      <c r="B2" s="45" t="s">
        <v>151</v>
      </c>
      <c r="C2" s="45" t="s">
        <v>240</v>
      </c>
    </row>
    <row r="3" spans="2:17">
      <c r="B3" s="45" t="s">
        <v>153</v>
      </c>
      <c r="C3" s="45" t="s">
        <v>241</v>
      </c>
      <c r="E3" s="2"/>
    </row>
    <row r="4" spans="2:17">
      <c r="B4" s="45" t="s">
        <v>154</v>
      </c>
      <c r="C4" s="45" t="s">
        <v>242</v>
      </c>
    </row>
    <row r="6" spans="2:17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3"/>
    </row>
    <row r="7" spans="2:17" ht="26.25" customHeight="1">
      <c r="B7" s="161" t="s">
        <v>103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3"/>
    </row>
    <row r="8" spans="2:17" s="3" customFormat="1" ht="63">
      <c r="B8" s="21" t="s">
        <v>122</v>
      </c>
      <c r="C8" s="29" t="s">
        <v>49</v>
      </c>
      <c r="D8" s="12" t="s">
        <v>55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66</v>
      </c>
      <c r="O8" s="29" t="s">
        <v>63</v>
      </c>
      <c r="P8" s="29" t="s">
        <v>155</v>
      </c>
      <c r="Q8" s="30" t="s">
        <v>157</v>
      </c>
    </row>
    <row r="9" spans="2:17" s="3" customFormat="1" ht="18" customHeight="1">
      <c r="B9" s="14"/>
      <c r="C9" s="15"/>
      <c r="D9" s="15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221</v>
      </c>
      <c r="M9" s="31"/>
      <c r="N9" s="31" t="s">
        <v>217</v>
      </c>
      <c r="O9" s="31" t="s">
        <v>19</v>
      </c>
      <c r="P9" s="31" t="s">
        <v>19</v>
      </c>
      <c r="Q9" s="32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17" s="4" customFormat="1" ht="18" customHeight="1">
      <c r="B11" s="120" t="s">
        <v>5087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21">
        <v>0</v>
      </c>
      <c r="O11" s="102"/>
      <c r="P11" s="122">
        <v>0</v>
      </c>
      <c r="Q11" s="122">
        <v>0</v>
      </c>
    </row>
    <row r="12" spans="2:17" ht="21.75" customHeight="1">
      <c r="B12" s="123" t="s">
        <v>229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</row>
    <row r="13" spans="2:17">
      <c r="B13" s="123" t="s">
        <v>118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</row>
    <row r="14" spans="2:17">
      <c r="B14" s="123" t="s">
        <v>212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</row>
    <row r="15" spans="2:17">
      <c r="B15" s="123" t="s">
        <v>220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</row>
    <row r="16" spans="2:17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</row>
    <row r="17" spans="2:17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</row>
    <row r="18" spans="2:17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</row>
    <row r="19" spans="2:17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</row>
    <row r="20" spans="2:17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</row>
    <row r="21" spans="2:17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</row>
    <row r="22" spans="2:17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</row>
    <row r="23" spans="2:17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</row>
    <row r="24" spans="2:17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</row>
    <row r="25" spans="2:17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</row>
    <row r="26" spans="2:17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</row>
    <row r="27" spans="2:17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</row>
    <row r="28" spans="2:17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2:17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2:17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2:17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</row>
    <row r="32" spans="2:17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</row>
    <row r="33" spans="2:17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</row>
    <row r="34" spans="2:17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</row>
    <row r="35" spans="2:17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</row>
    <row r="36" spans="2:17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</row>
    <row r="37" spans="2:17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</row>
    <row r="38" spans="2:17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</row>
    <row r="39" spans="2:17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</row>
    <row r="40" spans="2:17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</row>
    <row r="41" spans="2:17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2:17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2:17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</row>
    <row r="44" spans="2:17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</row>
    <row r="45" spans="2:17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</row>
    <row r="46" spans="2:17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</row>
    <row r="47" spans="2:17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</row>
    <row r="48" spans="2:17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</row>
    <row r="49" spans="2:17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</row>
    <row r="50" spans="2:17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2:17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2:17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2:17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</row>
    <row r="54" spans="2:17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</row>
    <row r="55" spans="2:17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</row>
    <row r="56" spans="2:17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</row>
    <row r="57" spans="2:17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</row>
    <row r="58" spans="2:17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</row>
    <row r="59" spans="2:17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</row>
    <row r="60" spans="2:17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</row>
    <row r="61" spans="2:17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</row>
    <row r="62" spans="2:17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</row>
    <row r="63" spans="2:17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</row>
    <row r="64" spans="2:17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</row>
    <row r="65" spans="2:17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</row>
    <row r="66" spans="2:17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</row>
    <row r="67" spans="2:17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</row>
    <row r="68" spans="2:17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</row>
    <row r="69" spans="2:17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</row>
    <row r="70" spans="2:17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</row>
    <row r="71" spans="2:17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</row>
    <row r="72" spans="2:17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</row>
    <row r="73" spans="2:17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</row>
    <row r="74" spans="2:17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</row>
    <row r="75" spans="2:17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</row>
    <row r="76" spans="2:17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</row>
    <row r="77" spans="2:17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</row>
    <row r="78" spans="2:17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2:17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2:17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2:17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</row>
    <row r="82" spans="2:17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</row>
    <row r="83" spans="2:17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</row>
    <row r="84" spans="2:17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</row>
    <row r="85" spans="2:17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</row>
    <row r="86" spans="2:17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</row>
    <row r="87" spans="2:17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</row>
    <row r="88" spans="2:17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</row>
    <row r="89" spans="2:17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</row>
    <row r="90" spans="2:17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</row>
    <row r="91" spans="2:17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</row>
    <row r="92" spans="2:17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</row>
    <row r="93" spans="2:17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</row>
    <row r="94" spans="2:17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</row>
    <row r="95" spans="2:17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2:17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</row>
    <row r="97" spans="2:17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2:17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</row>
    <row r="99" spans="2:17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</row>
    <row r="100" spans="2:17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</row>
    <row r="101" spans="2:17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</row>
    <row r="102" spans="2:17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</row>
    <row r="103" spans="2:17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</row>
    <row r="104" spans="2:17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2:17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</row>
    <row r="106" spans="2:17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2:17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</row>
    <row r="108" spans="2:17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</row>
    <row r="109" spans="2:17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</row>
    <row r="110" spans="2:17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</row>
    <row r="111" spans="2:17">
      <c r="B111" s="108"/>
      <c r="C111" s="108"/>
      <c r="D111" s="108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</row>
    <row r="112" spans="2:17">
      <c r="B112" s="108"/>
      <c r="C112" s="108"/>
      <c r="D112" s="108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</row>
    <row r="113" spans="2:17">
      <c r="B113" s="108"/>
      <c r="C113" s="108"/>
      <c r="D113" s="108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</row>
    <row r="114" spans="2:17">
      <c r="B114" s="108"/>
      <c r="C114" s="108"/>
      <c r="D114" s="108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</row>
    <row r="115" spans="2:17">
      <c r="B115" s="108"/>
      <c r="C115" s="108"/>
      <c r="D115" s="108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</row>
    <row r="116" spans="2:17">
      <c r="B116" s="108"/>
      <c r="C116" s="108"/>
      <c r="D116" s="108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</row>
    <row r="117" spans="2:17">
      <c r="B117" s="108"/>
      <c r="C117" s="108"/>
      <c r="D117" s="108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</row>
    <row r="118" spans="2:17">
      <c r="B118" s="108"/>
      <c r="C118" s="108"/>
      <c r="D118" s="108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</row>
    <row r="119" spans="2:17">
      <c r="B119" s="108"/>
      <c r="C119" s="108"/>
      <c r="D119" s="108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</row>
    <row r="120" spans="2:17">
      <c r="B120" s="108"/>
      <c r="C120" s="108"/>
      <c r="D120" s="108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</row>
    <row r="121" spans="2:17">
      <c r="B121" s="108"/>
      <c r="C121" s="108"/>
      <c r="D121" s="108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</row>
    <row r="122" spans="2:17">
      <c r="B122" s="108"/>
      <c r="C122" s="108"/>
      <c r="D122" s="108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</row>
    <row r="123" spans="2:17">
      <c r="B123" s="108"/>
      <c r="C123" s="108"/>
      <c r="D123" s="108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</row>
    <row r="124" spans="2:17">
      <c r="B124" s="108"/>
      <c r="C124" s="108"/>
      <c r="D124" s="108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</row>
    <row r="125" spans="2:17">
      <c r="B125" s="108"/>
      <c r="C125" s="108"/>
      <c r="D125" s="108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</row>
    <row r="126" spans="2:17">
      <c r="B126" s="108"/>
      <c r="C126" s="108"/>
      <c r="D126" s="108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</row>
    <row r="127" spans="2:17">
      <c r="B127" s="108"/>
      <c r="C127" s="108"/>
      <c r="D127" s="108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</row>
    <row r="128" spans="2:17">
      <c r="B128" s="108"/>
      <c r="C128" s="108"/>
      <c r="D128" s="108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</row>
    <row r="129" spans="2:17">
      <c r="B129" s="108"/>
      <c r="C129" s="108"/>
      <c r="D129" s="108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</row>
    <row r="130" spans="2:17">
      <c r="B130" s="108"/>
      <c r="C130" s="108"/>
      <c r="D130" s="108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</row>
    <row r="131" spans="2:17">
      <c r="B131" s="108"/>
      <c r="C131" s="108"/>
      <c r="D131" s="108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</row>
    <row r="132" spans="2:17">
      <c r="B132" s="108"/>
      <c r="C132" s="108"/>
      <c r="D132" s="108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</row>
    <row r="133" spans="2:17">
      <c r="B133" s="108"/>
      <c r="C133" s="108"/>
      <c r="D133" s="108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</row>
    <row r="134" spans="2:17">
      <c r="B134" s="108"/>
      <c r="C134" s="108"/>
      <c r="D134" s="108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</row>
    <row r="135" spans="2:17">
      <c r="B135" s="108"/>
      <c r="C135" s="108"/>
      <c r="D135" s="108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</row>
    <row r="136" spans="2:17">
      <c r="B136" s="108"/>
      <c r="C136" s="108"/>
      <c r="D136" s="108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</row>
    <row r="137" spans="2:17">
      <c r="B137" s="108"/>
      <c r="C137" s="108"/>
      <c r="D137" s="108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</row>
    <row r="138" spans="2:17">
      <c r="B138" s="108"/>
      <c r="C138" s="108"/>
      <c r="D138" s="108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</row>
    <row r="139" spans="2:17">
      <c r="B139" s="108"/>
      <c r="C139" s="108"/>
      <c r="D139" s="108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</row>
    <row r="140" spans="2:17">
      <c r="B140" s="108"/>
      <c r="C140" s="108"/>
      <c r="D140" s="108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</row>
    <row r="141" spans="2:17">
      <c r="B141" s="108"/>
      <c r="C141" s="108"/>
      <c r="D141" s="108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</row>
    <row r="142" spans="2:17">
      <c r="B142" s="108"/>
      <c r="C142" s="108"/>
      <c r="D142" s="108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</row>
    <row r="143" spans="2:17">
      <c r="B143" s="108"/>
      <c r="C143" s="108"/>
      <c r="D143" s="108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</row>
    <row r="144" spans="2:17">
      <c r="B144" s="108"/>
      <c r="C144" s="108"/>
      <c r="D144" s="108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</row>
    <row r="145" spans="2:17"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</row>
    <row r="146" spans="2:17">
      <c r="B146" s="108"/>
      <c r="C146" s="108"/>
      <c r="D146" s="108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</row>
    <row r="147" spans="2:17">
      <c r="B147" s="108"/>
      <c r="C147" s="108"/>
      <c r="D147" s="108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</row>
    <row r="148" spans="2:17">
      <c r="B148" s="108"/>
      <c r="C148" s="108"/>
      <c r="D148" s="108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</row>
    <row r="149" spans="2:17">
      <c r="B149" s="108"/>
      <c r="C149" s="108"/>
      <c r="D149" s="108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</row>
    <row r="150" spans="2:17">
      <c r="B150" s="108"/>
      <c r="C150" s="108"/>
      <c r="D150" s="108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</row>
    <row r="151" spans="2:17">
      <c r="B151" s="108"/>
      <c r="C151" s="108"/>
      <c r="D151" s="108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</row>
    <row r="152" spans="2:17">
      <c r="B152" s="108"/>
      <c r="C152" s="108"/>
      <c r="D152" s="108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</row>
    <row r="153" spans="2:17">
      <c r="B153" s="108"/>
      <c r="C153" s="108"/>
      <c r="D153" s="108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</row>
    <row r="154" spans="2:17">
      <c r="B154" s="108"/>
      <c r="C154" s="108"/>
      <c r="D154" s="108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</row>
    <row r="155" spans="2:17">
      <c r="B155" s="108"/>
      <c r="C155" s="108"/>
      <c r="D155" s="108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</row>
    <row r="156" spans="2:17">
      <c r="B156" s="108"/>
      <c r="C156" s="108"/>
      <c r="D156" s="108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</row>
    <row r="157" spans="2:17">
      <c r="B157" s="108"/>
      <c r="C157" s="108"/>
      <c r="D157" s="108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</row>
    <row r="158" spans="2:17">
      <c r="B158" s="108"/>
      <c r="C158" s="108"/>
      <c r="D158" s="108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</row>
    <row r="159" spans="2:17">
      <c r="B159" s="108"/>
      <c r="C159" s="108"/>
      <c r="D159" s="108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</row>
    <row r="160" spans="2:17">
      <c r="B160" s="108"/>
      <c r="C160" s="108"/>
      <c r="D160" s="108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</row>
    <row r="161" spans="2:17">
      <c r="B161" s="108"/>
      <c r="C161" s="108"/>
      <c r="D161" s="108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</row>
    <row r="162" spans="2:17">
      <c r="B162" s="108"/>
      <c r="C162" s="108"/>
      <c r="D162" s="108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</row>
    <row r="163" spans="2:17">
      <c r="B163" s="108"/>
      <c r="C163" s="108"/>
      <c r="D163" s="108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</row>
    <row r="164" spans="2:17">
      <c r="B164" s="108"/>
      <c r="C164" s="108"/>
      <c r="D164" s="108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</row>
    <row r="165" spans="2:17">
      <c r="B165" s="108"/>
      <c r="C165" s="108"/>
      <c r="D165" s="108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</row>
    <row r="166" spans="2:17">
      <c r="B166" s="108"/>
      <c r="C166" s="108"/>
      <c r="D166" s="108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</row>
    <row r="167" spans="2:17">
      <c r="B167" s="108"/>
      <c r="C167" s="108"/>
      <c r="D167" s="108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</row>
    <row r="168" spans="2:17">
      <c r="B168" s="108"/>
      <c r="C168" s="108"/>
      <c r="D168" s="108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</row>
    <row r="169" spans="2:17">
      <c r="B169" s="108"/>
      <c r="C169" s="108"/>
      <c r="D169" s="108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</row>
    <row r="170" spans="2:17">
      <c r="B170" s="108"/>
      <c r="C170" s="108"/>
      <c r="D170" s="108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</row>
    <row r="171" spans="2:17">
      <c r="B171" s="108"/>
      <c r="C171" s="108"/>
      <c r="D171" s="108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</row>
    <row r="172" spans="2:17">
      <c r="B172" s="108"/>
      <c r="C172" s="108"/>
      <c r="D172" s="108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</row>
    <row r="173" spans="2:17">
      <c r="B173" s="108"/>
      <c r="C173" s="108"/>
      <c r="D173" s="108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</row>
    <row r="174" spans="2:17">
      <c r="B174" s="108"/>
      <c r="C174" s="108"/>
      <c r="D174" s="108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</row>
    <row r="175" spans="2:17">
      <c r="B175" s="108"/>
      <c r="C175" s="108"/>
      <c r="D175" s="108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</row>
    <row r="176" spans="2:17">
      <c r="B176" s="108"/>
      <c r="C176" s="108"/>
      <c r="D176" s="108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</row>
  </sheetData>
  <sheetProtection sheet="1" objects="1" scenarios="1"/>
  <mergeCells count="2">
    <mergeCell ref="B6:Q6"/>
    <mergeCell ref="B7:Q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7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>
    <tabColor rgb="FFFFFF00"/>
    <pageSetUpPr fitToPage="1"/>
  </sheetPr>
  <dimension ref="B1:P452"/>
  <sheetViews>
    <sheetView rightToLeft="1" workbookViewId="0"/>
  </sheetViews>
  <sheetFormatPr defaultColWidth="9.140625" defaultRowHeight="18"/>
  <cols>
    <col min="1" max="1" width="3" style="1" customWidth="1"/>
    <col min="2" max="2" width="35.42578125" style="2" bestFit="1" customWidth="1"/>
    <col min="3" max="3" width="41.7109375" style="2" bestFit="1" customWidth="1"/>
    <col min="4" max="5" width="5.42578125" style="1" bestFit="1" customWidth="1"/>
    <col min="6" max="6" width="11.28515625" style="1" bestFit="1" customWidth="1"/>
    <col min="7" max="7" width="9.140625" style="1" customWidth="1"/>
    <col min="8" max="8" width="9" style="1" bestFit="1" customWidth="1"/>
    <col min="9" max="9" width="6.85546875" style="1" bestFit="1" customWidth="1"/>
    <col min="10" max="10" width="7.5703125" style="1" bestFit="1" customWidth="1"/>
    <col min="11" max="11" width="17.28515625" style="1" bestFit="1" customWidth="1"/>
    <col min="12" max="12" width="7.28515625" style="1" bestFit="1" customWidth="1"/>
    <col min="13" max="13" width="14.28515625" style="1" bestFit="1" customWidth="1"/>
    <col min="14" max="14" width="6.28515625" style="1" bestFit="1" customWidth="1"/>
    <col min="15" max="15" width="9.140625" style="1" customWidth="1"/>
    <col min="16" max="16" width="9.28515625" style="1" bestFit="1" customWidth="1"/>
    <col min="17" max="16384" width="9.140625" style="1"/>
  </cols>
  <sheetData>
    <row r="1" spans="2:16">
      <c r="B1" s="45" t="s">
        <v>152</v>
      </c>
      <c r="C1" s="45" t="s" vm="1">
        <v>239</v>
      </c>
    </row>
    <row r="2" spans="2:16">
      <c r="B2" s="45" t="s">
        <v>151</v>
      </c>
      <c r="C2" s="45" t="s">
        <v>240</v>
      </c>
    </row>
    <row r="3" spans="2:16">
      <c r="B3" s="45" t="s">
        <v>153</v>
      </c>
      <c r="C3" s="45" t="s">
        <v>241</v>
      </c>
    </row>
    <row r="4" spans="2:16">
      <c r="B4" s="45" t="s">
        <v>154</v>
      </c>
      <c r="C4" s="45" t="s">
        <v>242</v>
      </c>
    </row>
    <row r="6" spans="2:16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3"/>
    </row>
    <row r="7" spans="2:16" ht="26.25" customHeight="1">
      <c r="B7" s="161" t="s">
        <v>95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</row>
    <row r="8" spans="2:16" s="3" customFormat="1" ht="63">
      <c r="B8" s="21" t="s">
        <v>122</v>
      </c>
      <c r="C8" s="29" t="s">
        <v>49</v>
      </c>
      <c r="D8" s="29" t="s">
        <v>14</v>
      </c>
      <c r="E8" s="29" t="s">
        <v>72</v>
      </c>
      <c r="F8" s="29" t="s">
        <v>110</v>
      </c>
      <c r="G8" s="29" t="s">
        <v>17</v>
      </c>
      <c r="H8" s="29" t="s">
        <v>109</v>
      </c>
      <c r="I8" s="29" t="s">
        <v>16</v>
      </c>
      <c r="J8" s="29" t="s">
        <v>18</v>
      </c>
      <c r="K8" s="29" t="s">
        <v>214</v>
      </c>
      <c r="L8" s="29" t="s">
        <v>213</v>
      </c>
      <c r="M8" s="29" t="s">
        <v>117</v>
      </c>
      <c r="N8" s="29" t="s">
        <v>63</v>
      </c>
      <c r="O8" s="29" t="s">
        <v>155</v>
      </c>
      <c r="P8" s="30" t="s">
        <v>157</v>
      </c>
    </row>
    <row r="9" spans="2:16" s="3" customFormat="1" ht="25.5" customHeight="1">
      <c r="B9" s="14"/>
      <c r="C9" s="31"/>
      <c r="D9" s="31"/>
      <c r="E9" s="31"/>
      <c r="F9" s="31" t="s">
        <v>21</v>
      </c>
      <c r="G9" s="31" t="s">
        <v>20</v>
      </c>
      <c r="H9" s="31"/>
      <c r="I9" s="31" t="s">
        <v>19</v>
      </c>
      <c r="J9" s="31" t="s">
        <v>19</v>
      </c>
      <c r="K9" s="31" t="s">
        <v>221</v>
      </c>
      <c r="L9" s="31"/>
      <c r="M9" s="31" t="s">
        <v>217</v>
      </c>
      <c r="N9" s="31" t="s">
        <v>19</v>
      </c>
      <c r="O9" s="31" t="s">
        <v>19</v>
      </c>
      <c r="P9" s="32" t="s">
        <v>19</v>
      </c>
    </row>
    <row r="10" spans="2:16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9" t="s">
        <v>13</v>
      </c>
    </row>
    <row r="11" spans="2:16" s="4" customFormat="1" ht="18" customHeight="1">
      <c r="B11" s="89" t="s">
        <v>28</v>
      </c>
      <c r="C11" s="89"/>
      <c r="D11" s="89"/>
      <c r="E11" s="89"/>
      <c r="F11" s="111"/>
      <c r="G11" s="92">
        <v>6.8049751793533009</v>
      </c>
      <c r="H11" s="90"/>
      <c r="I11" s="91"/>
      <c r="J11" s="91">
        <v>4.7443301053353759E-2</v>
      </c>
      <c r="K11" s="92"/>
      <c r="L11" s="112"/>
      <c r="M11" s="92">
        <v>30925053.81081</v>
      </c>
      <c r="N11" s="93"/>
      <c r="O11" s="93">
        <f>IFERROR(M11/$M$11,0)</f>
        <v>1</v>
      </c>
      <c r="P11" s="93">
        <f>M11/'סכום נכסי הקרן'!$C$42</f>
        <v>0.30222151628556454</v>
      </c>
    </row>
    <row r="12" spans="2:16" ht="21.75" customHeight="1">
      <c r="B12" s="94" t="s">
        <v>207</v>
      </c>
      <c r="C12" s="95"/>
      <c r="D12" s="95"/>
      <c r="E12" s="95"/>
      <c r="F12" s="113"/>
      <c r="G12" s="98">
        <v>6.8049751793532947</v>
      </c>
      <c r="H12" s="96"/>
      <c r="I12" s="97"/>
      <c r="J12" s="97">
        <v>4.7443301053353766E-2</v>
      </c>
      <c r="K12" s="98"/>
      <c r="L12" s="114"/>
      <c r="M12" s="98">
        <v>30925053.81081</v>
      </c>
      <c r="N12" s="99"/>
      <c r="O12" s="99">
        <f t="shared" ref="O12:O75" si="0">IFERROR(M12/$M$11,0)</f>
        <v>1</v>
      </c>
      <c r="P12" s="99">
        <f>M12/'סכום נכסי הקרן'!$C$42</f>
        <v>0.30222151628556454</v>
      </c>
    </row>
    <row r="13" spans="2:16">
      <c r="B13" s="100" t="s">
        <v>73</v>
      </c>
      <c r="C13" s="95"/>
      <c r="D13" s="95"/>
      <c r="E13" s="95"/>
      <c r="F13" s="113"/>
      <c r="G13" s="98">
        <v>6.8062770344773744</v>
      </c>
      <c r="H13" s="96"/>
      <c r="I13" s="97"/>
      <c r="J13" s="97">
        <v>4.7450847844960842E-2</v>
      </c>
      <c r="K13" s="98"/>
      <c r="L13" s="114"/>
      <c r="M13" s="98">
        <v>30918844.543889999</v>
      </c>
      <c r="N13" s="99"/>
      <c r="O13" s="99">
        <f t="shared" si="0"/>
        <v>0.99979921564702889</v>
      </c>
      <c r="P13" s="99">
        <f>M13/'סכום נכסי הקרן'!$C$42</f>
        <v>0.30216083493396317</v>
      </c>
    </row>
    <row r="14" spans="2:16">
      <c r="B14" s="101" t="s">
        <v>2083</v>
      </c>
      <c r="C14" s="102" t="s">
        <v>2084</v>
      </c>
      <c r="D14" s="102" t="s">
        <v>245</v>
      </c>
      <c r="E14" s="102"/>
      <c r="F14" s="115">
        <v>39845</v>
      </c>
      <c r="G14" s="105">
        <v>1.05</v>
      </c>
      <c r="H14" s="103" t="s">
        <v>139</v>
      </c>
      <c r="I14" s="104">
        <v>4.8000000000000001E-2</v>
      </c>
      <c r="J14" s="104">
        <v>3.0440973594035019E-2</v>
      </c>
      <c r="K14" s="105">
        <v>5114000</v>
      </c>
      <c r="L14" s="116">
        <v>126.03946069612827</v>
      </c>
      <c r="M14" s="105">
        <v>6445.6580199999999</v>
      </c>
      <c r="N14" s="106"/>
      <c r="O14" s="106">
        <f t="shared" si="0"/>
        <v>2.0842835260473789E-4</v>
      </c>
      <c r="P14" s="106">
        <f>M14/'סכום נכסי הקרן'!$C$42</f>
        <v>6.299153276110618E-5</v>
      </c>
    </row>
    <row r="15" spans="2:16">
      <c r="B15" s="101" t="s">
        <v>2085</v>
      </c>
      <c r="C15" s="102" t="s">
        <v>2086</v>
      </c>
      <c r="D15" s="102" t="s">
        <v>245</v>
      </c>
      <c r="E15" s="102"/>
      <c r="F15" s="115">
        <v>39873</v>
      </c>
      <c r="G15" s="105">
        <v>1.1300000000000001</v>
      </c>
      <c r="H15" s="103" t="s">
        <v>139</v>
      </c>
      <c r="I15" s="104">
        <v>4.8000000000000001E-2</v>
      </c>
      <c r="J15" s="104">
        <v>4.8499999999999995E-2</v>
      </c>
      <c r="K15" s="105">
        <v>108985000</v>
      </c>
      <c r="L15" s="116">
        <v>123.93605544799742</v>
      </c>
      <c r="M15" s="105">
        <v>135071.71002999999</v>
      </c>
      <c r="N15" s="106"/>
      <c r="O15" s="106">
        <f t="shared" si="0"/>
        <v>4.3677113985420143E-3</v>
      </c>
      <c r="P15" s="106">
        <f>M15/'סכום נכסי הקרן'!$C$42</f>
        <v>1.3200163615651112E-3</v>
      </c>
    </row>
    <row r="16" spans="2:16">
      <c r="B16" s="101" t="s">
        <v>2087</v>
      </c>
      <c r="C16" s="102" t="s">
        <v>2088</v>
      </c>
      <c r="D16" s="102" t="s">
        <v>245</v>
      </c>
      <c r="E16" s="102"/>
      <c r="F16" s="115">
        <v>39934</v>
      </c>
      <c r="G16" s="105">
        <v>1.2999999999999998</v>
      </c>
      <c r="H16" s="103" t="s">
        <v>139</v>
      </c>
      <c r="I16" s="104">
        <v>4.8000000000000001E-2</v>
      </c>
      <c r="J16" s="104">
        <v>4.8599999999999997E-2</v>
      </c>
      <c r="K16" s="105">
        <v>118930000</v>
      </c>
      <c r="L16" s="116">
        <v>122.47226171697638</v>
      </c>
      <c r="M16" s="105">
        <v>145656.26086000001</v>
      </c>
      <c r="N16" s="106"/>
      <c r="O16" s="106">
        <f t="shared" si="0"/>
        <v>4.709975987465709E-3</v>
      </c>
      <c r="P16" s="106">
        <f>M16/'סכום נכסי הקרן'!$C$42</f>
        <v>1.4234560846004857E-3</v>
      </c>
    </row>
    <row r="17" spans="2:16">
      <c r="B17" s="101" t="s">
        <v>2089</v>
      </c>
      <c r="C17" s="102" t="s">
        <v>2090</v>
      </c>
      <c r="D17" s="102" t="s">
        <v>245</v>
      </c>
      <c r="E17" s="102"/>
      <c r="F17" s="115">
        <v>39448</v>
      </c>
      <c r="G17" s="124">
        <v>0</v>
      </c>
      <c r="H17" s="103" t="s">
        <v>139</v>
      </c>
      <c r="I17" s="104">
        <v>4.8000000000000001E-2</v>
      </c>
      <c r="J17" s="104">
        <v>1.0900000000000003E-2</v>
      </c>
      <c r="K17" s="105">
        <v>54498000</v>
      </c>
      <c r="L17" s="116">
        <v>129.74604972659546</v>
      </c>
      <c r="M17" s="105">
        <v>70709.002179999996</v>
      </c>
      <c r="N17" s="106"/>
      <c r="O17" s="106">
        <f t="shared" si="0"/>
        <v>2.2864633514488282E-3</v>
      </c>
      <c r="P17" s="106">
        <f>M17/'סכום נכסי הקרן'!$C$42</f>
        <v>6.9101842100623861E-4</v>
      </c>
    </row>
    <row r="18" spans="2:16">
      <c r="B18" s="101" t="s">
        <v>2091</v>
      </c>
      <c r="C18" s="102" t="s">
        <v>2092</v>
      </c>
      <c r="D18" s="102" t="s">
        <v>245</v>
      </c>
      <c r="E18" s="102"/>
      <c r="F18" s="115">
        <v>40148</v>
      </c>
      <c r="G18" s="105">
        <v>1.8500000000000003</v>
      </c>
      <c r="H18" s="103" t="s">
        <v>139</v>
      </c>
      <c r="I18" s="104">
        <v>4.8000000000000001E-2</v>
      </c>
      <c r="J18" s="104">
        <v>4.8500000000000008E-2</v>
      </c>
      <c r="K18" s="105">
        <v>158477000</v>
      </c>
      <c r="L18" s="116">
        <v>117.56978217659345</v>
      </c>
      <c r="M18" s="105">
        <v>186321.0637</v>
      </c>
      <c r="N18" s="106"/>
      <c r="O18" s="106">
        <f t="shared" si="0"/>
        <v>6.0249228615689779E-3</v>
      </c>
      <c r="P18" s="106">
        <f>M18/'סכום נכסי הקרן'!$C$42</f>
        <v>1.8208613227269389E-3</v>
      </c>
    </row>
    <row r="19" spans="2:16">
      <c r="B19" s="101" t="s">
        <v>2093</v>
      </c>
      <c r="C19" s="102" t="s">
        <v>2094</v>
      </c>
      <c r="D19" s="102" t="s">
        <v>245</v>
      </c>
      <c r="E19" s="102"/>
      <c r="F19" s="115">
        <v>40269</v>
      </c>
      <c r="G19" s="105">
        <v>2.14</v>
      </c>
      <c r="H19" s="103" t="s">
        <v>139</v>
      </c>
      <c r="I19" s="104">
        <v>4.8000000000000001E-2</v>
      </c>
      <c r="J19" s="104">
        <v>4.8599983303654178E-2</v>
      </c>
      <c r="K19" s="105">
        <v>179682000</v>
      </c>
      <c r="L19" s="116">
        <v>119.29756197615788</v>
      </c>
      <c r="M19" s="105">
        <v>214356.24531</v>
      </c>
      <c r="N19" s="106"/>
      <c r="O19" s="106">
        <f t="shared" si="0"/>
        <v>6.9314752569669177E-3</v>
      </c>
      <c r="P19" s="106">
        <f>M19/'סכום נכסי הקרן'!$C$42</f>
        <v>2.0948409622564149E-3</v>
      </c>
    </row>
    <row r="20" spans="2:16">
      <c r="B20" s="101" t="s">
        <v>2095</v>
      </c>
      <c r="C20" s="102" t="s">
        <v>2096</v>
      </c>
      <c r="D20" s="102" t="s">
        <v>245</v>
      </c>
      <c r="E20" s="102"/>
      <c r="F20" s="115">
        <v>40391</v>
      </c>
      <c r="G20" s="105">
        <v>2.4199999999999995</v>
      </c>
      <c r="H20" s="103" t="s">
        <v>139</v>
      </c>
      <c r="I20" s="104">
        <v>4.8000000000000001E-2</v>
      </c>
      <c r="J20" s="104">
        <v>4.8499999999999981E-2</v>
      </c>
      <c r="K20" s="105">
        <v>121054000</v>
      </c>
      <c r="L20" s="116">
        <v>118.31531295950569</v>
      </c>
      <c r="M20" s="105">
        <v>143225.41895000002</v>
      </c>
      <c r="N20" s="106"/>
      <c r="O20" s="106">
        <f t="shared" si="0"/>
        <v>4.6313716970780147E-3</v>
      </c>
      <c r="P20" s="106">
        <f>M20/'סכום נכסי הקרן'!$C$42</f>
        <v>1.3997001767729659E-3</v>
      </c>
    </row>
    <row r="21" spans="2:16">
      <c r="B21" s="101" t="s">
        <v>2097</v>
      </c>
      <c r="C21" s="102" t="s">
        <v>2098</v>
      </c>
      <c r="D21" s="102" t="s">
        <v>245</v>
      </c>
      <c r="E21" s="102"/>
      <c r="F21" s="115">
        <v>40452</v>
      </c>
      <c r="G21" s="105">
        <v>2.5799999999999996</v>
      </c>
      <c r="H21" s="103" t="s">
        <v>139</v>
      </c>
      <c r="I21" s="104">
        <v>4.8000000000000001E-2</v>
      </c>
      <c r="J21" s="104">
        <v>4.8600000000000004E-2</v>
      </c>
      <c r="K21" s="105">
        <v>160466000</v>
      </c>
      <c r="L21" s="116">
        <v>116.26826659229992</v>
      </c>
      <c r="M21" s="105">
        <v>186571.03667</v>
      </c>
      <c r="N21" s="106"/>
      <c r="O21" s="106">
        <f t="shared" si="0"/>
        <v>6.0330060478272539E-3</v>
      </c>
      <c r="P21" s="106">
        <f>M21/'סכום נכסי הקרן'!$C$42</f>
        <v>1.8233042355343338E-3</v>
      </c>
    </row>
    <row r="22" spans="2:16">
      <c r="B22" s="101" t="s">
        <v>2099</v>
      </c>
      <c r="C22" s="102" t="s">
        <v>2100</v>
      </c>
      <c r="D22" s="102" t="s">
        <v>245</v>
      </c>
      <c r="E22" s="102"/>
      <c r="F22" s="115">
        <v>39569</v>
      </c>
      <c r="G22" s="105">
        <v>0.32999999999999996</v>
      </c>
      <c r="H22" s="103" t="s">
        <v>139</v>
      </c>
      <c r="I22" s="104">
        <v>4.8000000000000001E-2</v>
      </c>
      <c r="J22" s="104">
        <v>4.8799999999999989E-2</v>
      </c>
      <c r="K22" s="105">
        <v>112578000</v>
      </c>
      <c r="L22" s="116">
        <v>126.83859071044076</v>
      </c>
      <c r="M22" s="105">
        <v>142792.34865</v>
      </c>
      <c r="N22" s="106"/>
      <c r="O22" s="106">
        <f t="shared" si="0"/>
        <v>4.617367831388745E-3</v>
      </c>
      <c r="P22" s="106">
        <f>M22/'סכום נכסי הקרן'!$C$42</f>
        <v>1.3954679072504953E-3</v>
      </c>
    </row>
    <row r="23" spans="2:16">
      <c r="B23" s="101" t="s">
        <v>2101</v>
      </c>
      <c r="C23" s="102" t="s">
        <v>2102</v>
      </c>
      <c r="D23" s="102" t="s">
        <v>245</v>
      </c>
      <c r="E23" s="102"/>
      <c r="F23" s="115">
        <v>39661</v>
      </c>
      <c r="G23" s="105">
        <v>0.57000000000000006</v>
      </c>
      <c r="H23" s="103" t="s">
        <v>139</v>
      </c>
      <c r="I23" s="104">
        <v>4.8000000000000001E-2</v>
      </c>
      <c r="J23" s="104">
        <v>4.8500000000000008E-2</v>
      </c>
      <c r="K23" s="105">
        <v>20857000</v>
      </c>
      <c r="L23" s="116">
        <v>125.53743539339311</v>
      </c>
      <c r="M23" s="105">
        <v>26183.3429</v>
      </c>
      <c r="N23" s="106"/>
      <c r="O23" s="106">
        <f t="shared" si="0"/>
        <v>8.4667089215694391E-4</v>
      </c>
      <c r="P23" s="106">
        <f>M23/'סכום נכסי הקרן'!$C$42</f>
        <v>2.558821608225233E-4</v>
      </c>
    </row>
    <row r="24" spans="2:16">
      <c r="B24" s="101" t="s">
        <v>2103</v>
      </c>
      <c r="C24" s="102" t="s">
        <v>2104</v>
      </c>
      <c r="D24" s="102" t="s">
        <v>245</v>
      </c>
      <c r="E24" s="102"/>
      <c r="F24" s="115">
        <v>39692</v>
      </c>
      <c r="G24" s="105">
        <v>0.66</v>
      </c>
      <c r="H24" s="103" t="s">
        <v>139</v>
      </c>
      <c r="I24" s="104">
        <v>4.8000000000000001E-2</v>
      </c>
      <c r="J24" s="104">
        <v>4.8399999999999999E-2</v>
      </c>
      <c r="K24" s="105">
        <v>66472000</v>
      </c>
      <c r="L24" s="116">
        <v>123.62777802683837</v>
      </c>
      <c r="M24" s="105">
        <v>82177.856610000003</v>
      </c>
      <c r="N24" s="106"/>
      <c r="O24" s="106">
        <f t="shared" si="0"/>
        <v>2.657322994900476E-3</v>
      </c>
      <c r="P24" s="106">
        <f>M24/'סכום נכסי הקרן'!$C$42</f>
        <v>8.0310018477931929E-4</v>
      </c>
    </row>
    <row r="25" spans="2:16">
      <c r="B25" s="101" t="s">
        <v>2105</v>
      </c>
      <c r="C25" s="102" t="s">
        <v>2106</v>
      </c>
      <c r="D25" s="102" t="s">
        <v>245</v>
      </c>
      <c r="E25" s="102"/>
      <c r="F25" s="115">
        <v>40909</v>
      </c>
      <c r="G25" s="105">
        <v>3.6100000000000003</v>
      </c>
      <c r="H25" s="103" t="s">
        <v>139</v>
      </c>
      <c r="I25" s="104">
        <v>4.8000000000000001E-2</v>
      </c>
      <c r="J25" s="104">
        <v>4.8500075349626789E-2</v>
      </c>
      <c r="K25" s="105">
        <v>114113000</v>
      </c>
      <c r="L25" s="116">
        <v>114.00210463312679</v>
      </c>
      <c r="M25" s="105">
        <v>130091.22165999998</v>
      </c>
      <c r="N25" s="106"/>
      <c r="O25" s="106">
        <f t="shared" si="0"/>
        <v>4.2066611251788989E-3</v>
      </c>
      <c r="P25" s="106">
        <f>M25/'סכום נכסי הקרן'!$C$42</f>
        <v>1.2713435037511058E-3</v>
      </c>
    </row>
    <row r="26" spans="2:16">
      <c r="B26" s="101" t="s">
        <v>2107</v>
      </c>
      <c r="C26" s="102">
        <v>8790</v>
      </c>
      <c r="D26" s="102" t="s">
        <v>245</v>
      </c>
      <c r="E26" s="102"/>
      <c r="F26" s="115">
        <v>41030</v>
      </c>
      <c r="G26" s="105">
        <v>3.9400281126012273</v>
      </c>
      <c r="H26" s="103" t="s">
        <v>139</v>
      </c>
      <c r="I26" s="104">
        <v>4.8000000000000001E-2</v>
      </c>
      <c r="J26" s="104">
        <v>4.8562610240368169E-2</v>
      </c>
      <c r="K26" s="105">
        <v>157965000</v>
      </c>
      <c r="L26" s="116">
        <v>111.76916359953154</v>
      </c>
      <c r="M26" s="105">
        <v>176556.15927999999</v>
      </c>
      <c r="N26" s="106"/>
      <c r="O26" s="106">
        <f t="shared" si="0"/>
        <v>5.7091625566803037E-3</v>
      </c>
      <c r="P26" s="106">
        <f>M26/'סכום נכסי הקרן'!$C$42</f>
        <v>1.7254317646006917E-3</v>
      </c>
    </row>
    <row r="27" spans="2:16">
      <c r="B27" s="101" t="s">
        <v>2108</v>
      </c>
      <c r="C27" s="102" t="s">
        <v>2109</v>
      </c>
      <c r="D27" s="102" t="s">
        <v>245</v>
      </c>
      <c r="E27" s="102"/>
      <c r="F27" s="115">
        <v>41091</v>
      </c>
      <c r="G27" s="105">
        <v>4.01</v>
      </c>
      <c r="H27" s="103" t="s">
        <v>139</v>
      </c>
      <c r="I27" s="104">
        <v>4.8000000000000001E-2</v>
      </c>
      <c r="J27" s="104">
        <v>4.8633434175452829E-2</v>
      </c>
      <c r="K27" s="105">
        <v>23453000</v>
      </c>
      <c r="L27" s="116">
        <v>112.56258470131753</v>
      </c>
      <c r="M27" s="105">
        <v>26399.30299</v>
      </c>
      <c r="N27" s="106"/>
      <c r="O27" s="106">
        <f t="shared" si="0"/>
        <v>8.5365422972269814E-4</v>
      </c>
      <c r="P27" s="106">
        <f>M27/'סכום נכסי הקרן'!$C$42</f>
        <v>2.5799267569037948E-4</v>
      </c>
    </row>
    <row r="28" spans="2:16">
      <c r="B28" s="101" t="s">
        <v>2110</v>
      </c>
      <c r="C28" s="102" t="s">
        <v>2111</v>
      </c>
      <c r="D28" s="102" t="s">
        <v>245</v>
      </c>
      <c r="E28" s="102"/>
      <c r="F28" s="115">
        <v>41122</v>
      </c>
      <c r="G28" s="105">
        <v>4.0900000000000016</v>
      </c>
      <c r="H28" s="103" t="s">
        <v>139</v>
      </c>
      <c r="I28" s="104">
        <v>4.8000000000000001E-2</v>
      </c>
      <c r="J28" s="104">
        <v>4.8500000000000015E-2</v>
      </c>
      <c r="K28" s="105">
        <v>75336000</v>
      </c>
      <c r="L28" s="116">
        <v>112.46532611234998</v>
      </c>
      <c r="M28" s="105">
        <v>84726.87807999998</v>
      </c>
      <c r="N28" s="106"/>
      <c r="O28" s="106">
        <f t="shared" si="0"/>
        <v>2.7397487680484909E-3</v>
      </c>
      <c r="P28" s="106">
        <f>M28/'סכום נכסי הקרן'!$C$42</f>
        <v>8.2801102692112237E-4</v>
      </c>
    </row>
    <row r="29" spans="2:16">
      <c r="B29" s="101" t="s">
        <v>2112</v>
      </c>
      <c r="C29" s="102" t="s">
        <v>2113</v>
      </c>
      <c r="D29" s="102" t="s">
        <v>245</v>
      </c>
      <c r="E29" s="102"/>
      <c r="F29" s="115">
        <v>41154</v>
      </c>
      <c r="G29" s="105">
        <v>4.1700000000000008</v>
      </c>
      <c r="H29" s="103" t="s">
        <v>139</v>
      </c>
      <c r="I29" s="104">
        <v>4.8000000000000001E-2</v>
      </c>
      <c r="J29" s="104">
        <v>4.8499999999999995E-2</v>
      </c>
      <c r="K29" s="105">
        <v>131434000</v>
      </c>
      <c r="L29" s="116">
        <v>111.90931055130332</v>
      </c>
      <c r="M29" s="105">
        <v>147086.88323000001</v>
      </c>
      <c r="N29" s="106"/>
      <c r="O29" s="106">
        <f t="shared" si="0"/>
        <v>4.7562369375274971E-3</v>
      </c>
      <c r="P29" s="106">
        <f>M29/'סכום נכסי הקרן'!$C$42</f>
        <v>1.4374371390729701E-3</v>
      </c>
    </row>
    <row r="30" spans="2:16">
      <c r="B30" s="101" t="s">
        <v>2114</v>
      </c>
      <c r="C30" s="102" t="s">
        <v>2115</v>
      </c>
      <c r="D30" s="102" t="s">
        <v>245</v>
      </c>
      <c r="E30" s="102"/>
      <c r="F30" s="115">
        <v>41184</v>
      </c>
      <c r="G30" s="105">
        <v>4.2735019194913271</v>
      </c>
      <c r="H30" s="103" t="s">
        <v>139</v>
      </c>
      <c r="I30" s="104">
        <v>4.8000000000000001E-2</v>
      </c>
      <c r="J30" s="104">
        <v>3.782546824592125E-2</v>
      </c>
      <c r="K30" s="105">
        <v>193774000</v>
      </c>
      <c r="L30" s="116">
        <v>115.06489646701826</v>
      </c>
      <c r="M30" s="105">
        <v>222965.85247999997</v>
      </c>
      <c r="N30" s="106"/>
      <c r="O30" s="106">
        <f t="shared" si="0"/>
        <v>7.209877591290114E-3</v>
      </c>
      <c r="P30" s="106">
        <f>M30/'סכום נכסי הקרן'!$C$42</f>
        <v>2.1789801378730121E-3</v>
      </c>
    </row>
    <row r="31" spans="2:16">
      <c r="B31" s="101" t="s">
        <v>2116</v>
      </c>
      <c r="C31" s="102" t="s">
        <v>2117</v>
      </c>
      <c r="D31" s="102" t="s">
        <v>245</v>
      </c>
      <c r="E31" s="102"/>
      <c r="F31" s="115">
        <v>41214</v>
      </c>
      <c r="G31" s="105">
        <v>4.343297278622738</v>
      </c>
      <c r="H31" s="103" t="s">
        <v>139</v>
      </c>
      <c r="I31" s="104">
        <v>4.8000000000000001E-2</v>
      </c>
      <c r="J31" s="104">
        <v>4.5868771659054619E-2</v>
      </c>
      <c r="K31" s="105">
        <v>164557000</v>
      </c>
      <c r="L31" s="116">
        <v>111.02496359923917</v>
      </c>
      <c r="M31" s="105">
        <v>182699.34935</v>
      </c>
      <c r="N31" s="106"/>
      <c r="O31" s="106">
        <f t="shared" si="0"/>
        <v>5.9078102326902528E-3</v>
      </c>
      <c r="P31" s="106">
        <f>M31/'סכום נכסי הקרן'!$C$42</f>
        <v>1.7854673664510219E-3</v>
      </c>
    </row>
    <row r="32" spans="2:16">
      <c r="B32" s="101" t="s">
        <v>2118</v>
      </c>
      <c r="C32" s="102" t="s">
        <v>2119</v>
      </c>
      <c r="D32" s="102" t="s">
        <v>245</v>
      </c>
      <c r="E32" s="102"/>
      <c r="F32" s="115">
        <v>41245</v>
      </c>
      <c r="G32" s="105">
        <v>4.4320784107662261</v>
      </c>
      <c r="H32" s="103" t="s">
        <v>139</v>
      </c>
      <c r="I32" s="104">
        <v>4.8000000000000001E-2</v>
      </c>
      <c r="J32" s="104">
        <v>4.652158923377394E-2</v>
      </c>
      <c r="K32" s="105">
        <v>169685000</v>
      </c>
      <c r="L32" s="116">
        <v>110.5547053009989</v>
      </c>
      <c r="M32" s="105">
        <v>187594.75169</v>
      </c>
      <c r="N32" s="106"/>
      <c r="O32" s="106">
        <f t="shared" si="0"/>
        <v>6.0661091436621968E-3</v>
      </c>
      <c r="P32" s="106">
        <f>M32/'סכום נכסי הקרן'!$C$42</f>
        <v>1.8333087033513165E-3</v>
      </c>
    </row>
    <row r="33" spans="2:16">
      <c r="B33" s="101" t="s">
        <v>2120</v>
      </c>
      <c r="C33" s="102" t="s">
        <v>2121</v>
      </c>
      <c r="D33" s="102" t="s">
        <v>245</v>
      </c>
      <c r="E33" s="102"/>
      <c r="F33" s="115">
        <v>41275</v>
      </c>
      <c r="G33" s="105">
        <v>4.4013690629056628</v>
      </c>
      <c r="H33" s="103" t="s">
        <v>139</v>
      </c>
      <c r="I33" s="104">
        <v>4.8000000000000001E-2</v>
      </c>
      <c r="J33" s="104">
        <v>4.7719634143772109E-2</v>
      </c>
      <c r="K33" s="105">
        <v>161566000</v>
      </c>
      <c r="L33" s="116">
        <v>112.71596909003132</v>
      </c>
      <c r="M33" s="105">
        <v>182110.68262000001</v>
      </c>
      <c r="N33" s="106"/>
      <c r="O33" s="106">
        <f t="shared" si="0"/>
        <v>5.8887749633063646E-3</v>
      </c>
      <c r="P33" s="106">
        <f>M33/'סכום נכסי הקרן'!$C$42</f>
        <v>1.7797144984749193E-3</v>
      </c>
    </row>
    <row r="34" spans="2:16">
      <c r="B34" s="101" t="s">
        <v>2122</v>
      </c>
      <c r="C34" s="102" t="s">
        <v>2123</v>
      </c>
      <c r="D34" s="102" t="s">
        <v>245</v>
      </c>
      <c r="E34" s="102"/>
      <c r="F34" s="115">
        <v>41306</v>
      </c>
      <c r="G34" s="105">
        <v>4.4924076992838344</v>
      </c>
      <c r="H34" s="103" t="s">
        <v>139</v>
      </c>
      <c r="I34" s="104">
        <v>4.8000000000000001E-2</v>
      </c>
      <c r="J34" s="104">
        <v>4.6898879976250633E-2</v>
      </c>
      <c r="K34" s="105">
        <v>193015000</v>
      </c>
      <c r="L34" s="116">
        <v>112.4393393725876</v>
      </c>
      <c r="M34" s="105">
        <v>217024.79088999997</v>
      </c>
      <c r="N34" s="106"/>
      <c r="O34" s="106">
        <f t="shared" si="0"/>
        <v>7.017765990568396E-3</v>
      </c>
      <c r="P34" s="106">
        <f>M34/'סכום נכסי הקרן'!$C$42</f>
        <v>2.1209198786068472E-3</v>
      </c>
    </row>
    <row r="35" spans="2:16">
      <c r="B35" s="101" t="s">
        <v>2124</v>
      </c>
      <c r="C35" s="102" t="s">
        <v>2125</v>
      </c>
      <c r="D35" s="102" t="s">
        <v>245</v>
      </c>
      <c r="E35" s="102"/>
      <c r="F35" s="115">
        <v>41334</v>
      </c>
      <c r="G35" s="105">
        <v>4.5735953263095688</v>
      </c>
      <c r="H35" s="103" t="s">
        <v>139</v>
      </c>
      <c r="I35" s="104">
        <v>4.8000000000000001E-2</v>
      </c>
      <c r="J35" s="104">
        <v>4.6203115793620748E-2</v>
      </c>
      <c r="K35" s="105">
        <v>147575000</v>
      </c>
      <c r="L35" s="116">
        <v>112.57173803150941</v>
      </c>
      <c r="M35" s="105">
        <v>166127.74240000002</v>
      </c>
      <c r="N35" s="106"/>
      <c r="O35" s="106">
        <f t="shared" si="0"/>
        <v>5.3719467528276143E-3</v>
      </c>
      <c r="P35" s="106">
        <f>M35/'סכום נכסי הקרן'!$C$42</f>
        <v>1.6235178930448764E-3</v>
      </c>
    </row>
    <row r="36" spans="2:16">
      <c r="B36" s="101" t="s">
        <v>2126</v>
      </c>
      <c r="C36" s="102" t="s">
        <v>2127</v>
      </c>
      <c r="D36" s="102" t="s">
        <v>245</v>
      </c>
      <c r="E36" s="102"/>
      <c r="F36" s="115">
        <v>41366</v>
      </c>
      <c r="G36" s="105">
        <v>4.6523149409831879</v>
      </c>
      <c r="H36" s="103" t="s">
        <v>139</v>
      </c>
      <c r="I36" s="104">
        <v>4.8000000000000001E-2</v>
      </c>
      <c r="J36" s="104">
        <v>4.7273869522487806E-2</v>
      </c>
      <c r="K36" s="105">
        <v>199711000</v>
      </c>
      <c r="L36" s="116">
        <v>111.6344991913315</v>
      </c>
      <c r="M36" s="105">
        <v>222946.37468000004</v>
      </c>
      <c r="N36" s="106"/>
      <c r="O36" s="106">
        <f t="shared" si="0"/>
        <v>7.2092477524507356E-3</v>
      </c>
      <c r="P36" s="106">
        <f>M36/'סכום נכסי הקרן'!$C$42</f>
        <v>2.1787897870239594E-3</v>
      </c>
    </row>
    <row r="37" spans="2:16">
      <c r="B37" s="101" t="s">
        <v>2128</v>
      </c>
      <c r="C37" s="102">
        <v>2704</v>
      </c>
      <c r="D37" s="102" t="s">
        <v>245</v>
      </c>
      <c r="E37" s="102"/>
      <c r="F37" s="115">
        <v>41395</v>
      </c>
      <c r="G37" s="105">
        <v>4.7460863562375968</v>
      </c>
      <c r="H37" s="103" t="s">
        <v>139</v>
      </c>
      <c r="I37" s="104">
        <v>4.8000000000000001E-2</v>
      </c>
      <c r="J37" s="104">
        <v>4.4532285247872921E-2</v>
      </c>
      <c r="K37" s="105">
        <v>145431000</v>
      </c>
      <c r="L37" s="116">
        <v>112.29816153364827</v>
      </c>
      <c r="M37" s="105">
        <v>163316.33930000002</v>
      </c>
      <c r="N37" s="106"/>
      <c r="O37" s="106">
        <f t="shared" si="0"/>
        <v>5.2810365439982521E-3</v>
      </c>
      <c r="P37" s="106">
        <f>M37/'סכום נכסי הקרן'!$C$42</f>
        <v>1.5960428718866293E-3</v>
      </c>
    </row>
    <row r="38" spans="2:16">
      <c r="B38" s="101" t="s">
        <v>2129</v>
      </c>
      <c r="C38" s="102" t="s">
        <v>2130</v>
      </c>
      <c r="D38" s="102" t="s">
        <v>245</v>
      </c>
      <c r="E38" s="102"/>
      <c r="F38" s="115">
        <v>41427</v>
      </c>
      <c r="G38" s="105">
        <v>4.8215696252445674</v>
      </c>
      <c r="H38" s="103" t="s">
        <v>139</v>
      </c>
      <c r="I38" s="104">
        <v>4.8000000000000001E-2</v>
      </c>
      <c r="J38" s="104">
        <v>4.7550967128215389E-2</v>
      </c>
      <c r="K38" s="105">
        <v>268705000</v>
      </c>
      <c r="L38" s="116">
        <v>109.98590852421798</v>
      </c>
      <c r="M38" s="105">
        <v>295537.63549999992</v>
      </c>
      <c r="N38" s="106"/>
      <c r="O38" s="106">
        <f t="shared" si="0"/>
        <v>9.5565762733351607E-3</v>
      </c>
      <c r="P38" s="106">
        <f>M38/'סכום נכסי הקרן'!$C$42</f>
        <v>2.8882029718260019E-3</v>
      </c>
    </row>
    <row r="39" spans="2:16">
      <c r="B39" s="101" t="s">
        <v>2131</v>
      </c>
      <c r="C39" s="102">
        <v>8805</v>
      </c>
      <c r="D39" s="102" t="s">
        <v>245</v>
      </c>
      <c r="E39" s="102"/>
      <c r="F39" s="115">
        <v>41487</v>
      </c>
      <c r="G39" s="105">
        <v>4.8741661730717842</v>
      </c>
      <c r="H39" s="103" t="s">
        <v>139</v>
      </c>
      <c r="I39" s="104">
        <v>4.8000000000000001E-2</v>
      </c>
      <c r="J39" s="104">
        <v>4.6653817330299246E-2</v>
      </c>
      <c r="K39" s="105">
        <v>144104000</v>
      </c>
      <c r="L39" s="116">
        <v>111.15503060983734</v>
      </c>
      <c r="M39" s="105">
        <v>160178.84531</v>
      </c>
      <c r="N39" s="106"/>
      <c r="O39" s="106">
        <f t="shared" si="0"/>
        <v>5.1795817814877573E-3</v>
      </c>
      <c r="P39" s="106">
        <f>M39/'סכום נכסי הקרן'!$C$42</f>
        <v>1.5653810597263155E-3</v>
      </c>
    </row>
    <row r="40" spans="2:16">
      <c r="B40" s="101" t="s">
        <v>2132</v>
      </c>
      <c r="C40" s="102" t="s">
        <v>2133</v>
      </c>
      <c r="D40" s="102" t="s">
        <v>245</v>
      </c>
      <c r="E40" s="102"/>
      <c r="F40" s="115">
        <v>41518</v>
      </c>
      <c r="G40" s="105">
        <v>4.96</v>
      </c>
      <c r="H40" s="103" t="s">
        <v>139</v>
      </c>
      <c r="I40" s="104">
        <v>4.8000000000000001E-2</v>
      </c>
      <c r="J40" s="104">
        <v>4.8499999999999995E-2</v>
      </c>
      <c r="K40" s="105">
        <v>15041000</v>
      </c>
      <c r="L40" s="116">
        <v>109.50402353566918</v>
      </c>
      <c r="M40" s="105">
        <v>16470.500179999999</v>
      </c>
      <c r="N40" s="106"/>
      <c r="O40" s="106">
        <f t="shared" si="0"/>
        <v>5.325940669581845E-4</v>
      </c>
      <c r="P40" s="106">
        <f>M40/'סכום נכסי הקרן'!$C$42</f>
        <v>1.6096138648079801E-4</v>
      </c>
    </row>
    <row r="41" spans="2:16">
      <c r="B41" s="101" t="s">
        <v>2134</v>
      </c>
      <c r="C41" s="102" t="s">
        <v>2135</v>
      </c>
      <c r="D41" s="102" t="s">
        <v>245</v>
      </c>
      <c r="E41" s="102"/>
      <c r="F41" s="115">
        <v>41548</v>
      </c>
      <c r="G41" s="105">
        <v>5.0435528676799359</v>
      </c>
      <c r="H41" s="103" t="s">
        <v>139</v>
      </c>
      <c r="I41" s="104">
        <v>4.8000000000000001E-2</v>
      </c>
      <c r="J41" s="104">
        <v>4.7015693460113271E-2</v>
      </c>
      <c r="K41" s="105">
        <v>357581000</v>
      </c>
      <c r="L41" s="116">
        <v>109.6276659917613</v>
      </c>
      <c r="M41" s="105">
        <v>392007.70432999998</v>
      </c>
      <c r="N41" s="106"/>
      <c r="O41" s="106">
        <f t="shared" si="0"/>
        <v>1.2676055690256286E-2</v>
      </c>
      <c r="P41" s="106">
        <f>M41/'סכום נכסי הקרן'!$C$42</f>
        <v>3.8309767712295137E-3</v>
      </c>
    </row>
    <row r="42" spans="2:16">
      <c r="B42" s="101" t="s">
        <v>2136</v>
      </c>
      <c r="C42" s="102" t="s">
        <v>2137</v>
      </c>
      <c r="D42" s="102" t="s">
        <v>245</v>
      </c>
      <c r="E42" s="102"/>
      <c r="F42" s="115">
        <v>41579</v>
      </c>
      <c r="G42" s="105">
        <v>5.1235113863916499</v>
      </c>
      <c r="H42" s="103" t="s">
        <v>139</v>
      </c>
      <c r="I42" s="104">
        <v>4.8000000000000001E-2</v>
      </c>
      <c r="J42" s="104">
        <v>4.693772972975023E-2</v>
      </c>
      <c r="K42" s="105">
        <v>248001000</v>
      </c>
      <c r="L42" s="116">
        <v>109.19779430728101</v>
      </c>
      <c r="M42" s="105">
        <v>270811.62186000001</v>
      </c>
      <c r="N42" s="106"/>
      <c r="O42" s="106">
        <f t="shared" si="0"/>
        <v>8.7570299316774847E-3</v>
      </c>
      <c r="P42" s="106">
        <f>M42/'סכום נכסי הקרן'!$C$42</f>
        <v>2.6465628641096431E-3</v>
      </c>
    </row>
    <row r="43" spans="2:16">
      <c r="B43" s="101" t="s">
        <v>2138</v>
      </c>
      <c r="C43" s="102" t="s">
        <v>2139</v>
      </c>
      <c r="D43" s="102" t="s">
        <v>245</v>
      </c>
      <c r="E43" s="102"/>
      <c r="F43" s="115">
        <v>41609</v>
      </c>
      <c r="G43" s="105">
        <v>5.2135904940042819</v>
      </c>
      <c r="H43" s="103" t="s">
        <v>139</v>
      </c>
      <c r="I43" s="104">
        <v>4.8000000000000001E-2</v>
      </c>
      <c r="J43" s="104">
        <v>4.6716927799313052E-2</v>
      </c>
      <c r="K43" s="105">
        <v>241731000</v>
      </c>
      <c r="L43" s="116">
        <v>108.58721427950904</v>
      </c>
      <c r="M43" s="105">
        <v>262488.95895</v>
      </c>
      <c r="N43" s="106"/>
      <c r="O43" s="106">
        <f t="shared" si="0"/>
        <v>8.4879062961644956E-3</v>
      </c>
      <c r="P43" s="106">
        <f>M43/'סכום נכסי הקרן'!$C$42</f>
        <v>2.5652279109166236E-3</v>
      </c>
    </row>
    <row r="44" spans="2:16">
      <c r="B44" s="101" t="s">
        <v>2140</v>
      </c>
      <c r="C44" s="102" t="s">
        <v>2141</v>
      </c>
      <c r="D44" s="102" t="s">
        <v>245</v>
      </c>
      <c r="E44" s="102"/>
      <c r="F44" s="115">
        <v>41672</v>
      </c>
      <c r="G44" s="105">
        <v>5.2574515084980398</v>
      </c>
      <c r="H44" s="103" t="s">
        <v>139</v>
      </c>
      <c r="I44" s="104">
        <v>4.8000000000000001E-2</v>
      </c>
      <c r="J44" s="104">
        <v>4.5783419851661261E-2</v>
      </c>
      <c r="K44" s="105">
        <v>76506000</v>
      </c>
      <c r="L44" s="116">
        <v>111.12573032180481</v>
      </c>
      <c r="M44" s="105">
        <v>85017.851239999989</v>
      </c>
      <c r="N44" s="106"/>
      <c r="O44" s="106">
        <f t="shared" si="0"/>
        <v>2.7491577463409811E-3</v>
      </c>
      <c r="P44" s="106">
        <f>M44/'סכום נכסי הקרן'!$C$42</f>
        <v>8.3085462260737669E-4</v>
      </c>
    </row>
    <row r="45" spans="2:16">
      <c r="B45" s="101" t="s">
        <v>2142</v>
      </c>
      <c r="C45" s="102" t="s">
        <v>2143</v>
      </c>
      <c r="D45" s="102" t="s">
        <v>245</v>
      </c>
      <c r="E45" s="102"/>
      <c r="F45" s="115">
        <v>41700</v>
      </c>
      <c r="G45" s="105">
        <v>5.3345668788030531</v>
      </c>
      <c r="H45" s="103" t="s">
        <v>139</v>
      </c>
      <c r="I45" s="104">
        <v>4.8000000000000001E-2</v>
      </c>
      <c r="J45" s="104">
        <v>4.6931121829685889E-2</v>
      </c>
      <c r="K45" s="105">
        <v>323920000</v>
      </c>
      <c r="L45" s="116">
        <v>110.80341168498394</v>
      </c>
      <c r="M45" s="105">
        <v>358914.41113000002</v>
      </c>
      <c r="N45" s="106"/>
      <c r="O45" s="106">
        <f t="shared" si="0"/>
        <v>1.1605942978328457E-2</v>
      </c>
      <c r="P45" s="106">
        <f>M45/'סכום נכסי הקרן'!$C$42</f>
        <v>3.5075656848342273E-3</v>
      </c>
    </row>
    <row r="46" spans="2:16">
      <c r="B46" s="101" t="s">
        <v>2144</v>
      </c>
      <c r="C46" s="102" t="s">
        <v>2145</v>
      </c>
      <c r="D46" s="102" t="s">
        <v>245</v>
      </c>
      <c r="E46" s="102"/>
      <c r="F46" s="115">
        <v>41730</v>
      </c>
      <c r="G46" s="105">
        <v>5.4155130735974764</v>
      </c>
      <c r="H46" s="103" t="s">
        <v>139</v>
      </c>
      <c r="I46" s="104">
        <v>4.8000000000000001E-2</v>
      </c>
      <c r="J46" s="104">
        <v>4.6491003561496706E-2</v>
      </c>
      <c r="K46" s="105">
        <v>188922000</v>
      </c>
      <c r="L46" s="116">
        <v>110.7875578651507</v>
      </c>
      <c r="M46" s="105">
        <v>209302.07006999999</v>
      </c>
      <c r="N46" s="106"/>
      <c r="O46" s="106">
        <f t="shared" si="0"/>
        <v>6.7680422272001824E-3</v>
      </c>
      <c r="P46" s="106">
        <f>M46/'סכום נכסי הקרן'!$C$42</f>
        <v>2.0454479841891682E-3</v>
      </c>
    </row>
    <row r="47" spans="2:16">
      <c r="B47" s="101" t="s">
        <v>2146</v>
      </c>
      <c r="C47" s="102" t="s">
        <v>2147</v>
      </c>
      <c r="D47" s="102" t="s">
        <v>245</v>
      </c>
      <c r="E47" s="102"/>
      <c r="F47" s="115">
        <v>41760</v>
      </c>
      <c r="G47" s="105">
        <v>5.5084600355549753</v>
      </c>
      <c r="H47" s="103" t="s">
        <v>139</v>
      </c>
      <c r="I47" s="104">
        <v>4.8000000000000001E-2</v>
      </c>
      <c r="J47" s="104">
        <v>4.5272347242268779E-2</v>
      </c>
      <c r="K47" s="105">
        <v>71536000</v>
      </c>
      <c r="L47" s="116">
        <v>110.73969524435248</v>
      </c>
      <c r="M47" s="105">
        <v>79218.748389999993</v>
      </c>
      <c r="N47" s="106"/>
      <c r="O47" s="106">
        <f t="shared" si="0"/>
        <v>2.5616365576802557E-3</v>
      </c>
      <c r="P47" s="106">
        <f>M47/'סכום נכסי הקרן'!$C$42</f>
        <v>7.7418168463466079E-4</v>
      </c>
    </row>
    <row r="48" spans="2:16">
      <c r="B48" s="101" t="s">
        <v>2148</v>
      </c>
      <c r="C48" s="102" t="s">
        <v>2149</v>
      </c>
      <c r="D48" s="102" t="s">
        <v>245</v>
      </c>
      <c r="E48" s="102"/>
      <c r="F48" s="115">
        <v>41791</v>
      </c>
      <c r="G48" s="105">
        <v>5.5833719357566656</v>
      </c>
      <c r="H48" s="103" t="s">
        <v>139</v>
      </c>
      <c r="I48" s="104">
        <v>4.8000000000000001E-2</v>
      </c>
      <c r="J48" s="104">
        <v>4.7366375849197187E-2</v>
      </c>
      <c r="K48" s="105">
        <v>273365000</v>
      </c>
      <c r="L48" s="116">
        <v>109.07815691108956</v>
      </c>
      <c r="M48" s="105">
        <v>298181.50364000001</v>
      </c>
      <c r="N48" s="106"/>
      <c r="O48" s="106">
        <f t="shared" si="0"/>
        <v>9.6420690312839247E-3</v>
      </c>
      <c r="P48" s="106">
        <f>M48/'סכום נכסי הקרן'!$C$42</f>
        <v>2.9140407227647119E-3</v>
      </c>
    </row>
    <row r="49" spans="2:16">
      <c r="B49" s="101" t="s">
        <v>2150</v>
      </c>
      <c r="C49" s="102" t="s">
        <v>2151</v>
      </c>
      <c r="D49" s="102" t="s">
        <v>245</v>
      </c>
      <c r="E49" s="102"/>
      <c r="F49" s="115">
        <v>41821</v>
      </c>
      <c r="G49" s="105">
        <v>5.5344283428398882</v>
      </c>
      <c r="H49" s="103" t="s">
        <v>139</v>
      </c>
      <c r="I49" s="104">
        <v>4.8000000000000001E-2</v>
      </c>
      <c r="J49" s="104">
        <v>4.7230620137203749E-2</v>
      </c>
      <c r="K49" s="105">
        <v>178440000</v>
      </c>
      <c r="L49" s="116">
        <v>111.21304469849809</v>
      </c>
      <c r="M49" s="105">
        <v>198448.55696000002</v>
      </c>
      <c r="N49" s="106"/>
      <c r="O49" s="106">
        <f t="shared" si="0"/>
        <v>6.4170804091093084E-3</v>
      </c>
      <c r="P49" s="106">
        <f>M49/'סכום נכסי הקרן'!$C$42</f>
        <v>1.9393797713674061E-3</v>
      </c>
    </row>
    <row r="50" spans="2:16">
      <c r="B50" s="101" t="s">
        <v>2152</v>
      </c>
      <c r="C50" s="102" t="s">
        <v>2153</v>
      </c>
      <c r="D50" s="102" t="s">
        <v>245</v>
      </c>
      <c r="E50" s="102"/>
      <c r="F50" s="115">
        <v>41852</v>
      </c>
      <c r="G50" s="105">
        <v>5.6254961775424084</v>
      </c>
      <c r="H50" s="103" t="s">
        <v>139</v>
      </c>
      <c r="I50" s="104">
        <v>4.8000000000000001E-2</v>
      </c>
      <c r="J50" s="104">
        <v>4.6820897180443313E-2</v>
      </c>
      <c r="K50" s="105">
        <v>132207000</v>
      </c>
      <c r="L50" s="116">
        <v>110.65072071826754</v>
      </c>
      <c r="M50" s="105">
        <v>146287.99833999996</v>
      </c>
      <c r="N50" s="106"/>
      <c r="O50" s="106">
        <f t="shared" si="0"/>
        <v>4.7304040030114449E-3</v>
      </c>
      <c r="P50" s="106">
        <f>M50/'סכום נכסי הקרן'!$C$42</f>
        <v>1.429629870433423E-3</v>
      </c>
    </row>
    <row r="51" spans="2:16">
      <c r="B51" s="101" t="s">
        <v>2154</v>
      </c>
      <c r="C51" s="102" t="s">
        <v>2155</v>
      </c>
      <c r="D51" s="102" t="s">
        <v>245</v>
      </c>
      <c r="E51" s="102"/>
      <c r="F51" s="115">
        <v>41883</v>
      </c>
      <c r="G51" s="105">
        <v>5.7052383318828506</v>
      </c>
      <c r="H51" s="103" t="s">
        <v>139</v>
      </c>
      <c r="I51" s="104">
        <v>4.8000000000000001E-2</v>
      </c>
      <c r="J51" s="104">
        <v>4.6884720855982956E-2</v>
      </c>
      <c r="K51" s="105">
        <v>214837000</v>
      </c>
      <c r="L51" s="116">
        <v>110.07504918147247</v>
      </c>
      <c r="M51" s="105">
        <v>236481.93341</v>
      </c>
      <c r="N51" s="106"/>
      <c r="O51" s="106">
        <f t="shared" si="0"/>
        <v>7.646936844693108E-3</v>
      </c>
      <c r="P51" s="106">
        <f>M51/'סכום נכסי הקרן'!$C$42</f>
        <v>2.3110688481431016E-3</v>
      </c>
    </row>
    <row r="52" spans="2:16">
      <c r="B52" s="101" t="s">
        <v>2156</v>
      </c>
      <c r="C52" s="102" t="s">
        <v>2157</v>
      </c>
      <c r="D52" s="102" t="s">
        <v>245</v>
      </c>
      <c r="E52" s="102"/>
      <c r="F52" s="115">
        <v>41913</v>
      </c>
      <c r="G52" s="105">
        <v>5.7858838122306251</v>
      </c>
      <c r="H52" s="103" t="s">
        <v>139</v>
      </c>
      <c r="I52" s="104">
        <v>4.8000000000000001E-2</v>
      </c>
      <c r="J52" s="104">
        <v>4.6686225652959941E-2</v>
      </c>
      <c r="K52" s="105">
        <v>187600000</v>
      </c>
      <c r="L52" s="116">
        <v>109.87704453624734</v>
      </c>
      <c r="M52" s="105">
        <v>206129.33555000002</v>
      </c>
      <c r="N52" s="106"/>
      <c r="O52" s="106">
        <f t="shared" si="0"/>
        <v>6.6654479184106233E-3</v>
      </c>
      <c r="P52" s="106">
        <f>M52/'סכום נכסי הקרן'!$C$42</f>
        <v>2.0144417766245182E-3</v>
      </c>
    </row>
    <row r="53" spans="2:16">
      <c r="B53" s="101" t="s">
        <v>2158</v>
      </c>
      <c r="C53" s="102" t="s">
        <v>2159</v>
      </c>
      <c r="D53" s="102" t="s">
        <v>245</v>
      </c>
      <c r="E53" s="102"/>
      <c r="F53" s="115">
        <v>41945</v>
      </c>
      <c r="G53" s="105">
        <v>5.878654636501321</v>
      </c>
      <c r="H53" s="103" t="s">
        <v>139</v>
      </c>
      <c r="I53" s="104">
        <v>4.8000000000000001E-2</v>
      </c>
      <c r="J53" s="104">
        <v>4.5834576965229849E-2</v>
      </c>
      <c r="K53" s="105">
        <v>102657000</v>
      </c>
      <c r="L53" s="116">
        <v>110.25376653321256</v>
      </c>
      <c r="M53" s="105">
        <v>113183.20911000001</v>
      </c>
      <c r="N53" s="106"/>
      <c r="O53" s="106">
        <f t="shared" si="0"/>
        <v>3.6599195526843768E-3</v>
      </c>
      <c r="P53" s="106">
        <f>M53/'סכום נכסי הקרן'!$C$42</f>
        <v>1.1061064366954575E-3</v>
      </c>
    </row>
    <row r="54" spans="2:16">
      <c r="B54" s="101" t="s">
        <v>2160</v>
      </c>
      <c r="C54" s="102" t="s">
        <v>2161</v>
      </c>
      <c r="D54" s="102" t="s">
        <v>245</v>
      </c>
      <c r="E54" s="102"/>
      <c r="F54" s="115">
        <v>41974</v>
      </c>
      <c r="G54" s="105">
        <v>5.9541654556706867</v>
      </c>
      <c r="H54" s="103" t="s">
        <v>139</v>
      </c>
      <c r="I54" s="104">
        <v>4.8000000000000001E-2</v>
      </c>
      <c r="J54" s="104">
        <v>4.721721212331028E-2</v>
      </c>
      <c r="K54" s="105">
        <v>337717000</v>
      </c>
      <c r="L54" s="116">
        <v>108.73142952235156</v>
      </c>
      <c r="M54" s="105">
        <v>367204.52184</v>
      </c>
      <c r="N54" s="106"/>
      <c r="O54" s="106">
        <f t="shared" si="0"/>
        <v>1.187401399804976E-2</v>
      </c>
      <c r="P54" s="106">
        <f>M54/'סכום נכסי הקרן'!$C$42</f>
        <v>3.5885825148866167E-3</v>
      </c>
    </row>
    <row r="55" spans="2:16">
      <c r="B55" s="101" t="s">
        <v>2162</v>
      </c>
      <c r="C55" s="102" t="s">
        <v>2163</v>
      </c>
      <c r="D55" s="102" t="s">
        <v>245</v>
      </c>
      <c r="E55" s="102"/>
      <c r="F55" s="115">
        <v>42005</v>
      </c>
      <c r="G55" s="105">
        <v>5.8900000000000006</v>
      </c>
      <c r="H55" s="103" t="s">
        <v>139</v>
      </c>
      <c r="I55" s="104">
        <v>4.8000000000000001E-2</v>
      </c>
      <c r="J55" s="104">
        <v>4.8500000000000008E-2</v>
      </c>
      <c r="K55" s="105">
        <v>28183000</v>
      </c>
      <c r="L55" s="116">
        <v>110.37217347337047</v>
      </c>
      <c r="M55" s="105">
        <v>31106.18965</v>
      </c>
      <c r="N55" s="106"/>
      <c r="O55" s="106">
        <f t="shared" si="0"/>
        <v>1.0058572521909948E-3</v>
      </c>
      <c r="P55" s="106">
        <f>M55/'סכום נכסי הקרן'!$C$42</f>
        <v>3.0399170392399395E-4</v>
      </c>
    </row>
    <row r="56" spans="2:16">
      <c r="B56" s="101" t="s">
        <v>2164</v>
      </c>
      <c r="C56" s="102" t="s">
        <v>2165</v>
      </c>
      <c r="D56" s="102" t="s">
        <v>245</v>
      </c>
      <c r="E56" s="102"/>
      <c r="F56" s="115">
        <v>42036</v>
      </c>
      <c r="G56" s="105">
        <v>5.9837053705356338</v>
      </c>
      <c r="H56" s="103" t="s">
        <v>139</v>
      </c>
      <c r="I56" s="104">
        <v>4.8000000000000001E-2</v>
      </c>
      <c r="J56" s="104">
        <v>4.7666434908651273E-2</v>
      </c>
      <c r="K56" s="105">
        <v>197819000</v>
      </c>
      <c r="L56" s="116">
        <v>110.41329238849657</v>
      </c>
      <c r="M56" s="105">
        <v>218418.47087000002</v>
      </c>
      <c r="N56" s="106"/>
      <c r="O56" s="106">
        <f t="shared" si="0"/>
        <v>7.0628323625956252E-3</v>
      </c>
      <c r="P56" s="106">
        <f>M56/'סכום נכסי הקרן'!$C$42</f>
        <v>2.1345399058944059E-3</v>
      </c>
    </row>
    <row r="57" spans="2:16">
      <c r="B57" s="101" t="s">
        <v>2166</v>
      </c>
      <c r="C57" s="102" t="s">
        <v>2167</v>
      </c>
      <c r="D57" s="102" t="s">
        <v>245</v>
      </c>
      <c r="E57" s="102"/>
      <c r="F57" s="115">
        <v>42064</v>
      </c>
      <c r="G57" s="105">
        <v>6.0561918875506624</v>
      </c>
      <c r="H57" s="103" t="s">
        <v>139</v>
      </c>
      <c r="I57" s="104">
        <v>4.8000000000000001E-2</v>
      </c>
      <c r="J57" s="104">
        <v>4.7044288252895923E-2</v>
      </c>
      <c r="K57" s="105">
        <v>496677000</v>
      </c>
      <c r="L57" s="116">
        <v>111.38759294672394</v>
      </c>
      <c r="M57" s="105">
        <v>553236.55502000009</v>
      </c>
      <c r="N57" s="106"/>
      <c r="O57" s="106">
        <f t="shared" si="0"/>
        <v>1.7889590699001909E-2</v>
      </c>
      <c r="P57" s="106">
        <f>M57/'סכום נכסי הקרן'!$C$42</f>
        <v>5.406619226780489E-3</v>
      </c>
    </row>
    <row r="58" spans="2:16">
      <c r="B58" s="101" t="s">
        <v>2168</v>
      </c>
      <c r="C58" s="102" t="s">
        <v>2169</v>
      </c>
      <c r="D58" s="102" t="s">
        <v>245</v>
      </c>
      <c r="E58" s="102"/>
      <c r="F58" s="115">
        <v>42095</v>
      </c>
      <c r="G58" s="105">
        <v>6.1454010187430592</v>
      </c>
      <c r="H58" s="103" t="s">
        <v>139</v>
      </c>
      <c r="I58" s="104">
        <v>4.8000000000000001E-2</v>
      </c>
      <c r="J58" s="104">
        <v>4.7242994040806466E-2</v>
      </c>
      <c r="K58" s="105">
        <v>295598000</v>
      </c>
      <c r="L58" s="116">
        <v>111.65720945676222</v>
      </c>
      <c r="M58" s="105">
        <v>330056.47800999996</v>
      </c>
      <c r="N58" s="106"/>
      <c r="O58" s="106">
        <f t="shared" si="0"/>
        <v>1.067278589163286E-2</v>
      </c>
      <c r="P58" s="106">
        <f>M58/'סכום נכסי הקרן'!$C$42</f>
        <v>3.2255455351604635E-3</v>
      </c>
    </row>
    <row r="59" spans="2:16">
      <c r="B59" s="101" t="s">
        <v>2170</v>
      </c>
      <c r="C59" s="102" t="s">
        <v>2171</v>
      </c>
      <c r="D59" s="102" t="s">
        <v>245</v>
      </c>
      <c r="E59" s="102"/>
      <c r="F59" s="115">
        <v>42125</v>
      </c>
      <c r="G59" s="105">
        <v>6.2277823324037476</v>
      </c>
      <c r="H59" s="103" t="s">
        <v>139</v>
      </c>
      <c r="I59" s="104">
        <v>4.8000000000000001E-2</v>
      </c>
      <c r="J59" s="104">
        <v>4.6644688983558391E-2</v>
      </c>
      <c r="K59" s="105">
        <v>284488000</v>
      </c>
      <c r="L59" s="116">
        <v>111.25343833131804</v>
      </c>
      <c r="M59" s="105">
        <v>316502.68164000002</v>
      </c>
      <c r="N59" s="106"/>
      <c r="O59" s="106">
        <f t="shared" si="0"/>
        <v>1.0234507062664027E-2</v>
      </c>
      <c r="P59" s="106">
        <f>M59/'סכום נכסי הקרן'!$C$42</f>
        <v>3.0930882429136414E-3</v>
      </c>
    </row>
    <row r="60" spans="2:16">
      <c r="B60" s="101" t="s">
        <v>2172</v>
      </c>
      <c r="C60" s="102" t="s">
        <v>2173</v>
      </c>
      <c r="D60" s="102" t="s">
        <v>245</v>
      </c>
      <c r="E60" s="102"/>
      <c r="F60" s="115">
        <v>42156</v>
      </c>
      <c r="G60" s="105">
        <v>6.3119693973737716</v>
      </c>
      <c r="H60" s="103" t="s">
        <v>139</v>
      </c>
      <c r="I60" s="104">
        <v>4.8000000000000001E-2</v>
      </c>
      <c r="J60" s="104">
        <v>4.8062861724563505E-2</v>
      </c>
      <c r="K60" s="105">
        <v>103997000</v>
      </c>
      <c r="L60" s="116">
        <v>109.29027636374126</v>
      </c>
      <c r="M60" s="105">
        <v>113658.60871</v>
      </c>
      <c r="N60" s="106"/>
      <c r="O60" s="106">
        <f t="shared" si="0"/>
        <v>3.675292188829437E-3</v>
      </c>
      <c r="P60" s="106">
        <f>M60/'סכום נכסי הקרן'!$C$42</f>
        <v>1.1107523781005238E-3</v>
      </c>
    </row>
    <row r="61" spans="2:16">
      <c r="B61" s="101" t="s">
        <v>2174</v>
      </c>
      <c r="C61" s="102" t="s">
        <v>2175</v>
      </c>
      <c r="D61" s="102" t="s">
        <v>245</v>
      </c>
      <c r="E61" s="102"/>
      <c r="F61" s="115">
        <v>42218</v>
      </c>
      <c r="G61" s="105">
        <v>6.3301853145826685</v>
      </c>
      <c r="H61" s="103" t="s">
        <v>139</v>
      </c>
      <c r="I61" s="104">
        <v>4.8000000000000001E-2</v>
      </c>
      <c r="J61" s="104">
        <v>4.8458716029083061E-2</v>
      </c>
      <c r="K61" s="105">
        <v>113564000</v>
      </c>
      <c r="L61" s="116">
        <v>110.16952005917369</v>
      </c>
      <c r="M61" s="105">
        <v>125112.91376000001</v>
      </c>
      <c r="N61" s="106"/>
      <c r="O61" s="106">
        <f t="shared" si="0"/>
        <v>4.0456813600196935E-3</v>
      </c>
      <c r="P61" s="106">
        <f>M61/'סכום נכסי הקרן'!$C$42</f>
        <v>1.2226919550333967E-3</v>
      </c>
    </row>
    <row r="62" spans="2:16">
      <c r="B62" s="101" t="s">
        <v>2176</v>
      </c>
      <c r="C62" s="102" t="s">
        <v>2177</v>
      </c>
      <c r="D62" s="102" t="s">
        <v>245</v>
      </c>
      <c r="E62" s="102"/>
      <c r="F62" s="115">
        <v>42248</v>
      </c>
      <c r="G62" s="105">
        <v>6.5999999999999988</v>
      </c>
      <c r="H62" s="103" t="s">
        <v>139</v>
      </c>
      <c r="I62" s="104">
        <v>4.8000000000000001E-2</v>
      </c>
      <c r="J62" s="104">
        <v>8.3999999999999995E-3</v>
      </c>
      <c r="K62" s="105">
        <v>198000</v>
      </c>
      <c r="L62" s="116">
        <v>141.16461616161615</v>
      </c>
      <c r="M62" s="105">
        <v>279.50594000000001</v>
      </c>
      <c r="N62" s="106"/>
      <c r="O62" s="106">
        <f t="shared" si="0"/>
        <v>9.0381715003612186E-6</v>
      </c>
      <c r="P62" s="106">
        <f>M62/'סכום נכסי הקרן'!$C$42</f>
        <v>2.731529895288143E-6</v>
      </c>
    </row>
    <row r="63" spans="2:16">
      <c r="B63" s="101" t="s">
        <v>2178</v>
      </c>
      <c r="C63" s="102" t="s">
        <v>2179</v>
      </c>
      <c r="D63" s="102" t="s">
        <v>245</v>
      </c>
      <c r="E63" s="102"/>
      <c r="F63" s="115">
        <v>42309</v>
      </c>
      <c r="G63" s="105">
        <v>6.5908975002477259</v>
      </c>
      <c r="H63" s="103" t="s">
        <v>139</v>
      </c>
      <c r="I63" s="104">
        <v>4.8000000000000001E-2</v>
      </c>
      <c r="J63" s="104">
        <v>4.6072295624905231E-2</v>
      </c>
      <c r="K63" s="105">
        <v>256730000</v>
      </c>
      <c r="L63" s="116">
        <v>110.8362529116192</v>
      </c>
      <c r="M63" s="105">
        <v>284549.91209999996</v>
      </c>
      <c r="N63" s="106"/>
      <c r="O63" s="106">
        <f t="shared" si="0"/>
        <v>9.2012745989316341E-3</v>
      </c>
      <c r="P63" s="106">
        <f>M63/'סכום נכסי הקרן'!$C$42</f>
        <v>2.780823161048968E-3</v>
      </c>
    </row>
    <row r="64" spans="2:16">
      <c r="B64" s="101" t="s">
        <v>2180</v>
      </c>
      <c r="C64" s="102" t="s">
        <v>2181</v>
      </c>
      <c r="D64" s="102" t="s">
        <v>245</v>
      </c>
      <c r="E64" s="102"/>
      <c r="F64" s="115">
        <v>42339</v>
      </c>
      <c r="G64" s="105">
        <v>6.6637109163636632</v>
      </c>
      <c r="H64" s="103" t="s">
        <v>139</v>
      </c>
      <c r="I64" s="104">
        <v>4.8000000000000001E-2</v>
      </c>
      <c r="J64" s="104">
        <v>4.7716801335879529E-2</v>
      </c>
      <c r="K64" s="105">
        <v>198304000</v>
      </c>
      <c r="L64" s="116">
        <v>109.2514081259077</v>
      </c>
      <c r="M64" s="105">
        <v>216649.91237000001</v>
      </c>
      <c r="N64" s="106"/>
      <c r="O64" s="106">
        <f t="shared" si="0"/>
        <v>7.0056438283146658E-3</v>
      </c>
      <c r="P64" s="106">
        <f>M64/'סכום נכסי הקרן'!$C$42</f>
        <v>2.1172563003498653E-3</v>
      </c>
    </row>
    <row r="65" spans="2:16">
      <c r="B65" s="101" t="s">
        <v>2182</v>
      </c>
      <c r="C65" s="102" t="s">
        <v>2183</v>
      </c>
      <c r="D65" s="102" t="s">
        <v>245</v>
      </c>
      <c r="E65" s="102"/>
      <c r="F65" s="115">
        <v>42370</v>
      </c>
      <c r="G65" s="105">
        <v>6.5906320203482291</v>
      </c>
      <c r="H65" s="103" t="s">
        <v>139</v>
      </c>
      <c r="I65" s="104">
        <v>4.8000000000000001E-2</v>
      </c>
      <c r="J65" s="104">
        <v>4.8379314209695455E-2</v>
      </c>
      <c r="K65" s="105">
        <v>104355000</v>
      </c>
      <c r="L65" s="116">
        <v>111.45224292079918</v>
      </c>
      <c r="M65" s="105">
        <v>116305.98809999999</v>
      </c>
      <c r="N65" s="106"/>
      <c r="O65" s="106">
        <f t="shared" si="0"/>
        <v>3.7608984874052077E-3</v>
      </c>
      <c r="P65" s="106">
        <f>M65/'סכום נכסי הקרן'!$C$42</f>
        <v>1.1366244434596882E-3</v>
      </c>
    </row>
    <row r="66" spans="2:16">
      <c r="B66" s="101" t="s">
        <v>2184</v>
      </c>
      <c r="C66" s="102" t="s">
        <v>2185</v>
      </c>
      <c r="D66" s="102" t="s">
        <v>245</v>
      </c>
      <c r="E66" s="102"/>
      <c r="F66" s="115">
        <v>42430</v>
      </c>
      <c r="G66" s="105">
        <v>6.9699999999999989</v>
      </c>
      <c r="H66" s="103" t="s">
        <v>139</v>
      </c>
      <c r="I66" s="104">
        <v>4.8000000000000001E-2</v>
      </c>
      <c r="J66" s="104">
        <v>8.3999999999999995E-3</v>
      </c>
      <c r="K66" s="105">
        <v>6043000</v>
      </c>
      <c r="L66" s="116">
        <v>145.28421661426447</v>
      </c>
      <c r="M66" s="105">
        <v>8779.5252100000016</v>
      </c>
      <c r="N66" s="106"/>
      <c r="O66" s="106">
        <f t="shared" si="0"/>
        <v>2.8389684505354288E-4</v>
      </c>
      <c r="P66" s="106">
        <f>M66/'סכום נכסי הקרן'!$C$42</f>
        <v>8.5799734980769696E-5</v>
      </c>
    </row>
    <row r="67" spans="2:16">
      <c r="B67" s="101" t="s">
        <v>2186</v>
      </c>
      <c r="C67" s="102" t="s">
        <v>2187</v>
      </c>
      <c r="D67" s="102" t="s">
        <v>245</v>
      </c>
      <c r="E67" s="102"/>
      <c r="F67" s="115">
        <v>42461</v>
      </c>
      <c r="G67" s="105">
        <v>6.8375796150212684</v>
      </c>
      <c r="H67" s="103" t="s">
        <v>139</v>
      </c>
      <c r="I67" s="104">
        <v>4.8000000000000001E-2</v>
      </c>
      <c r="J67" s="104">
        <v>4.7118442898396229E-2</v>
      </c>
      <c r="K67" s="105">
        <v>291356000</v>
      </c>
      <c r="L67" s="116">
        <v>111.98551005642582</v>
      </c>
      <c r="M67" s="105">
        <v>326276.50268000003</v>
      </c>
      <c r="N67" s="106"/>
      <c r="O67" s="106">
        <f t="shared" si="0"/>
        <v>1.0550555697527955E-2</v>
      </c>
      <c r="P67" s="106">
        <f>M67/'סכום נכסי הקרן'!$C$42</f>
        <v>3.1886049405622004E-3</v>
      </c>
    </row>
    <row r="68" spans="2:16">
      <c r="B68" s="101" t="s">
        <v>2188</v>
      </c>
      <c r="C68" s="102" t="s">
        <v>2189</v>
      </c>
      <c r="D68" s="102" t="s">
        <v>245</v>
      </c>
      <c r="E68" s="102"/>
      <c r="F68" s="115">
        <v>42491</v>
      </c>
      <c r="G68" s="105">
        <v>6.927652554271492</v>
      </c>
      <c r="H68" s="103" t="s">
        <v>139</v>
      </c>
      <c r="I68" s="104">
        <v>4.8000000000000001E-2</v>
      </c>
      <c r="J68" s="104">
        <v>4.7201669628573126E-2</v>
      </c>
      <c r="K68" s="105">
        <v>313314000</v>
      </c>
      <c r="L68" s="116">
        <v>111.78951449663913</v>
      </c>
      <c r="M68" s="105">
        <v>350252.19944999996</v>
      </c>
      <c r="N68" s="106"/>
      <c r="O68" s="106">
        <f t="shared" si="0"/>
        <v>1.1325839611880243E-2</v>
      </c>
      <c r="P68" s="106">
        <f>M68/'סכום נכסי הקרן'!$C$42</f>
        <v>3.4229124207095568E-3</v>
      </c>
    </row>
    <row r="69" spans="2:16">
      <c r="B69" s="101" t="s">
        <v>2190</v>
      </c>
      <c r="C69" s="102" t="s">
        <v>2191</v>
      </c>
      <c r="D69" s="102" t="s">
        <v>245</v>
      </c>
      <c r="E69" s="102"/>
      <c r="F69" s="115">
        <v>42522</v>
      </c>
      <c r="G69" s="105">
        <v>7.0068473183250042</v>
      </c>
      <c r="H69" s="103" t="s">
        <v>139</v>
      </c>
      <c r="I69" s="104">
        <v>4.8000000000000001E-2</v>
      </c>
      <c r="J69" s="104">
        <v>4.7348808196976115E-2</v>
      </c>
      <c r="K69" s="105">
        <v>177887000</v>
      </c>
      <c r="L69" s="116">
        <v>110.80656628084122</v>
      </c>
      <c r="M69" s="105">
        <v>197110.47656000004</v>
      </c>
      <c r="N69" s="106"/>
      <c r="O69" s="106">
        <f t="shared" si="0"/>
        <v>6.3738119185131094E-3</v>
      </c>
      <c r="P69" s="106">
        <f>M69/'סכום נכסי הקרן'!$C$42</f>
        <v>1.9263031025320352E-3</v>
      </c>
    </row>
    <row r="70" spans="2:16">
      <c r="B70" s="101" t="s">
        <v>2192</v>
      </c>
      <c r="C70" s="102" t="s">
        <v>2193</v>
      </c>
      <c r="D70" s="102" t="s">
        <v>245</v>
      </c>
      <c r="E70" s="102"/>
      <c r="F70" s="115">
        <v>42552</v>
      </c>
      <c r="G70" s="105">
        <v>6.9241772338558176</v>
      </c>
      <c r="H70" s="103" t="s">
        <v>139</v>
      </c>
      <c r="I70" s="104">
        <v>4.8000000000000001E-2</v>
      </c>
      <c r="J70" s="104">
        <v>4.792830079598441E-2</v>
      </c>
      <c r="K70" s="105">
        <v>54144000</v>
      </c>
      <c r="L70" s="116">
        <v>112.27602740839244</v>
      </c>
      <c r="M70" s="105">
        <v>60790.732280000004</v>
      </c>
      <c r="N70" s="106"/>
      <c r="O70" s="106">
        <f t="shared" si="0"/>
        <v>1.9657437834029027E-3</v>
      </c>
      <c r="P70" s="106">
        <f>M70/'סכום נכסי הקרן'!$C$42</f>
        <v>5.9409006684894763E-4</v>
      </c>
    </row>
    <row r="71" spans="2:16">
      <c r="B71" s="101" t="s">
        <v>2194</v>
      </c>
      <c r="C71" s="102" t="s">
        <v>2195</v>
      </c>
      <c r="D71" s="102" t="s">
        <v>245</v>
      </c>
      <c r="E71" s="102"/>
      <c r="F71" s="115">
        <v>42583</v>
      </c>
      <c r="G71" s="105">
        <v>7.004885115288638</v>
      </c>
      <c r="H71" s="103" t="s">
        <v>139</v>
      </c>
      <c r="I71" s="104">
        <v>4.8000000000000001E-2</v>
      </c>
      <c r="J71" s="104">
        <v>4.7748443801747795E-2</v>
      </c>
      <c r="K71" s="105">
        <v>464260000</v>
      </c>
      <c r="L71" s="116">
        <v>111.56545786412788</v>
      </c>
      <c r="M71" s="105">
        <v>517953.79468000005</v>
      </c>
      <c r="N71" s="106"/>
      <c r="O71" s="106">
        <f t="shared" si="0"/>
        <v>1.6748678849475333E-2</v>
      </c>
      <c r="P71" s="106">
        <f>M71/'סכום נכסי הקרן'!$C$42</f>
        <v>5.0618111176684005E-3</v>
      </c>
    </row>
    <row r="72" spans="2:16">
      <c r="B72" s="101" t="s">
        <v>2196</v>
      </c>
      <c r="C72" s="102" t="s">
        <v>2197</v>
      </c>
      <c r="D72" s="102" t="s">
        <v>245</v>
      </c>
      <c r="E72" s="102"/>
      <c r="F72" s="115">
        <v>42614</v>
      </c>
      <c r="G72" s="105">
        <v>7.0865485653068037</v>
      </c>
      <c r="H72" s="103" t="s">
        <v>139</v>
      </c>
      <c r="I72" s="104">
        <v>4.8000000000000001E-2</v>
      </c>
      <c r="J72" s="104">
        <v>4.7492528414338195E-2</v>
      </c>
      <c r="K72" s="105">
        <v>142922000</v>
      </c>
      <c r="L72" s="116">
        <v>110.84950168623443</v>
      </c>
      <c r="M72" s="105">
        <v>158428.32479999997</v>
      </c>
      <c r="N72" s="106"/>
      <c r="O72" s="106">
        <f t="shared" si="0"/>
        <v>5.1229765280026967E-3</v>
      </c>
      <c r="P72" s="106">
        <f>M72/'סכום נכסי הקרן'!$C$42</f>
        <v>1.5482737341883318E-3</v>
      </c>
    </row>
    <row r="73" spans="2:16">
      <c r="B73" s="101" t="s">
        <v>2198</v>
      </c>
      <c r="C73" s="102" t="s">
        <v>2199</v>
      </c>
      <c r="D73" s="102" t="s">
        <v>245</v>
      </c>
      <c r="E73" s="102"/>
      <c r="F73" s="115">
        <v>42644</v>
      </c>
      <c r="G73" s="105">
        <v>7.178794347515665</v>
      </c>
      <c r="H73" s="103" t="s">
        <v>139</v>
      </c>
      <c r="I73" s="104">
        <v>4.8000000000000001E-2</v>
      </c>
      <c r="J73" s="104">
        <v>4.718938665848732E-2</v>
      </c>
      <c r="K73" s="105">
        <v>110789000</v>
      </c>
      <c r="L73" s="116">
        <v>111.02763594761213</v>
      </c>
      <c r="M73" s="105">
        <v>123006.40759</v>
      </c>
      <c r="N73" s="106"/>
      <c r="O73" s="106">
        <f t="shared" si="0"/>
        <v>3.9775648683593404E-3</v>
      </c>
      <c r="P73" s="106">
        <f>M73/'סכום נכסי הקרן'!$C$42</f>
        <v>1.2021056856397518E-3</v>
      </c>
    </row>
    <row r="74" spans="2:16">
      <c r="B74" s="101" t="s">
        <v>2200</v>
      </c>
      <c r="C74" s="102" t="s">
        <v>2201</v>
      </c>
      <c r="D74" s="102" t="s">
        <v>245</v>
      </c>
      <c r="E74" s="102"/>
      <c r="F74" s="115">
        <v>42675</v>
      </c>
      <c r="G74" s="105">
        <v>7.25980025798704</v>
      </c>
      <c r="H74" s="103" t="s">
        <v>139</v>
      </c>
      <c r="I74" s="104">
        <v>4.8000000000000001E-2</v>
      </c>
      <c r="J74" s="104">
        <v>4.7015413030856663E-2</v>
      </c>
      <c r="K74" s="105">
        <v>161898000</v>
      </c>
      <c r="L74" s="116">
        <v>110.77053075393147</v>
      </c>
      <c r="M74" s="105">
        <v>179335.27387999996</v>
      </c>
      <c r="N74" s="106"/>
      <c r="O74" s="106">
        <f t="shared" si="0"/>
        <v>5.7990286767847909E-3</v>
      </c>
      <c r="P74" s="106">
        <f>M74/'סכום נכסי הקרן'!$C$42</f>
        <v>1.7525912396813704E-3</v>
      </c>
    </row>
    <row r="75" spans="2:16">
      <c r="B75" s="101" t="s">
        <v>2202</v>
      </c>
      <c r="C75" s="102" t="s">
        <v>2203</v>
      </c>
      <c r="D75" s="102" t="s">
        <v>245</v>
      </c>
      <c r="E75" s="102"/>
      <c r="F75" s="115">
        <v>42705</v>
      </c>
      <c r="G75" s="105">
        <v>7.3441813947264896</v>
      </c>
      <c r="H75" s="103" t="s">
        <v>139</v>
      </c>
      <c r="I75" s="104">
        <v>4.8000000000000001E-2</v>
      </c>
      <c r="J75" s="104">
        <v>4.788628387005904E-2</v>
      </c>
      <c r="K75" s="105">
        <v>177953000</v>
      </c>
      <c r="L75" s="116">
        <v>109.5189727062764</v>
      </c>
      <c r="M75" s="105">
        <v>194892.29750000004</v>
      </c>
      <c r="N75" s="106"/>
      <c r="O75" s="106">
        <f t="shared" si="0"/>
        <v>6.3020843453431442E-3</v>
      </c>
      <c r="P75" s="106">
        <f>M75/'סכום נכסי הקרן'!$C$42</f>
        <v>1.9046254866091244E-3</v>
      </c>
    </row>
    <row r="76" spans="2:16">
      <c r="B76" s="101" t="s">
        <v>2204</v>
      </c>
      <c r="C76" s="102" t="s">
        <v>2205</v>
      </c>
      <c r="D76" s="102" t="s">
        <v>245</v>
      </c>
      <c r="E76" s="102"/>
      <c r="F76" s="115">
        <v>42736</v>
      </c>
      <c r="G76" s="105">
        <v>7.2563306518294395</v>
      </c>
      <c r="H76" s="103" t="s">
        <v>139</v>
      </c>
      <c r="I76" s="104">
        <v>4.8000000000000001E-2</v>
      </c>
      <c r="J76" s="104">
        <v>4.7627917942931634E-2</v>
      </c>
      <c r="K76" s="105">
        <v>361878000</v>
      </c>
      <c r="L76" s="116">
        <v>112.32559673149514</v>
      </c>
      <c r="M76" s="105">
        <v>406481.62294000003</v>
      </c>
      <c r="N76" s="106"/>
      <c r="O76" s="106">
        <f t="shared" ref="O76:O139" si="1">IFERROR(M76/$M$11,0)</f>
        <v>1.3144087813936558E-2</v>
      </c>
      <c r="P76" s="106">
        <f>M76/'סכום נכסי הקרן'!$C$42</f>
        <v>3.9724261493185179E-3</v>
      </c>
    </row>
    <row r="77" spans="2:16">
      <c r="B77" s="101" t="s">
        <v>2206</v>
      </c>
      <c r="C77" s="102" t="s">
        <v>2207</v>
      </c>
      <c r="D77" s="102" t="s">
        <v>245</v>
      </c>
      <c r="E77" s="102"/>
      <c r="F77" s="115">
        <v>42767</v>
      </c>
      <c r="G77" s="105">
        <v>7.3374348115156254</v>
      </c>
      <c r="H77" s="103" t="s">
        <v>139</v>
      </c>
      <c r="I77" s="104">
        <v>4.8000000000000001E-2</v>
      </c>
      <c r="J77" s="104">
        <v>4.7508691797916669E-2</v>
      </c>
      <c r="K77" s="105">
        <v>198254000</v>
      </c>
      <c r="L77" s="116">
        <v>111.97236634317592</v>
      </c>
      <c r="M77" s="105">
        <v>221989.69516999999</v>
      </c>
      <c r="N77" s="106"/>
      <c r="O77" s="106">
        <f t="shared" si="1"/>
        <v>7.1783123330379601E-3</v>
      </c>
      <c r="P77" s="106">
        <f>M77/'סכום נכסי הקרן'!$C$42</f>
        <v>2.1694404376621005E-3</v>
      </c>
    </row>
    <row r="78" spans="2:16">
      <c r="B78" s="101" t="s">
        <v>2208</v>
      </c>
      <c r="C78" s="102" t="s">
        <v>2209</v>
      </c>
      <c r="D78" s="102" t="s">
        <v>245</v>
      </c>
      <c r="E78" s="102"/>
      <c r="F78" s="115">
        <v>42795</v>
      </c>
      <c r="G78" s="105">
        <v>7.4176836136511222</v>
      </c>
      <c r="H78" s="103" t="s">
        <v>139</v>
      </c>
      <c r="I78" s="104">
        <v>4.8000000000000001E-2</v>
      </c>
      <c r="J78" s="104">
        <v>4.7475518179850462E-2</v>
      </c>
      <c r="K78" s="105">
        <v>245771000</v>
      </c>
      <c r="L78" s="116">
        <v>111.78456091646287</v>
      </c>
      <c r="M78" s="105">
        <v>274734.03320999997</v>
      </c>
      <c r="N78" s="106"/>
      <c r="O78" s="106">
        <f t="shared" si="1"/>
        <v>8.8838659712845956E-3</v>
      </c>
      <c r="P78" s="106">
        <f>M78/'סכום נכסי הקרן'!$C$42</f>
        <v>2.68489544431936E-3</v>
      </c>
    </row>
    <row r="79" spans="2:16">
      <c r="B79" s="101" t="s">
        <v>2210</v>
      </c>
      <c r="C79" s="102" t="s">
        <v>2211</v>
      </c>
      <c r="D79" s="102" t="s">
        <v>245</v>
      </c>
      <c r="E79" s="102"/>
      <c r="F79" s="115">
        <v>42826</v>
      </c>
      <c r="G79" s="105">
        <v>7.4973461159972352</v>
      </c>
      <c r="H79" s="103" t="s">
        <v>139</v>
      </c>
      <c r="I79" s="104">
        <v>4.8000000000000001E-2</v>
      </c>
      <c r="J79" s="104">
        <v>4.7520517867035317E-2</v>
      </c>
      <c r="K79" s="105">
        <v>173288000</v>
      </c>
      <c r="L79" s="116">
        <v>111.31777671275562</v>
      </c>
      <c r="M79" s="105">
        <v>192900.34890999997</v>
      </c>
      <c r="N79" s="106"/>
      <c r="O79" s="106">
        <f t="shared" si="1"/>
        <v>6.2376722152241082E-3</v>
      </c>
      <c r="P79" s="106">
        <f>M79/'סכום נכסי הקרן'!$C$42</f>
        <v>1.8851587549773663E-3</v>
      </c>
    </row>
    <row r="80" spans="2:16">
      <c r="B80" s="101" t="s">
        <v>2212</v>
      </c>
      <c r="C80" s="102" t="s">
        <v>2213</v>
      </c>
      <c r="D80" s="102" t="s">
        <v>245</v>
      </c>
      <c r="E80" s="102"/>
      <c r="F80" s="115">
        <v>42856</v>
      </c>
      <c r="G80" s="105">
        <v>7.5898518564933859</v>
      </c>
      <c r="H80" s="103" t="s">
        <v>139</v>
      </c>
      <c r="I80" s="104">
        <v>4.8000000000000001E-2</v>
      </c>
      <c r="J80" s="104">
        <v>4.7161239937973214E-2</v>
      </c>
      <c r="K80" s="105">
        <v>315445000</v>
      </c>
      <c r="L80" s="116">
        <v>110.82423563220213</v>
      </c>
      <c r="M80" s="105">
        <v>349589.51009</v>
      </c>
      <c r="N80" s="106"/>
      <c r="O80" s="106">
        <f t="shared" si="1"/>
        <v>1.1304410728876382E-2</v>
      </c>
      <c r="P80" s="106">
        <f>M80/'סכום נכסי הקרן'!$C$42</f>
        <v>3.4164361511958238E-3</v>
      </c>
    </row>
    <row r="81" spans="2:16">
      <c r="B81" s="101" t="s">
        <v>2214</v>
      </c>
      <c r="C81" s="102" t="s">
        <v>2215</v>
      </c>
      <c r="D81" s="102" t="s">
        <v>245</v>
      </c>
      <c r="E81" s="102"/>
      <c r="F81" s="115">
        <v>42887</v>
      </c>
      <c r="G81" s="105">
        <v>7.669543281246467</v>
      </c>
      <c r="H81" s="103" t="s">
        <v>139</v>
      </c>
      <c r="I81" s="104">
        <v>4.8000000000000001E-2</v>
      </c>
      <c r="J81" s="104">
        <v>4.7220982558495717E-2</v>
      </c>
      <c r="K81" s="105">
        <v>276534000</v>
      </c>
      <c r="L81" s="116">
        <v>110.12503507706103</v>
      </c>
      <c r="M81" s="105">
        <v>304533.16449999996</v>
      </c>
      <c r="N81" s="106"/>
      <c r="O81" s="106">
        <f t="shared" si="1"/>
        <v>9.8474578690482002E-3</v>
      </c>
      <c r="P81" s="106">
        <f>M81/'סכום נכסי הקרן'!$C$42</f>
        <v>2.976113648741961E-3</v>
      </c>
    </row>
    <row r="82" spans="2:16">
      <c r="B82" s="101" t="s">
        <v>2216</v>
      </c>
      <c r="C82" s="102" t="s">
        <v>2217</v>
      </c>
      <c r="D82" s="102" t="s">
        <v>245</v>
      </c>
      <c r="E82" s="102"/>
      <c r="F82" s="115">
        <v>42918</v>
      </c>
      <c r="G82" s="105">
        <v>7.5600000000000005</v>
      </c>
      <c r="H82" s="103" t="s">
        <v>139</v>
      </c>
      <c r="I82" s="104">
        <v>4.8000000000000001E-2</v>
      </c>
      <c r="J82" s="104">
        <v>4.8580072602933011E-2</v>
      </c>
      <c r="K82" s="105">
        <v>117212000</v>
      </c>
      <c r="L82" s="116">
        <v>110.90540430160735</v>
      </c>
      <c r="M82" s="105">
        <v>129994.44249</v>
      </c>
      <c r="N82" s="106"/>
      <c r="O82" s="106">
        <f t="shared" si="1"/>
        <v>4.2035316505919813E-3</v>
      </c>
      <c r="P82" s="106">
        <f>M82/'סכום נכסי הקרן'!$C$42</f>
        <v>1.2703977091962704E-3</v>
      </c>
    </row>
    <row r="83" spans="2:16">
      <c r="B83" s="101" t="s">
        <v>2218</v>
      </c>
      <c r="C83" s="102" t="s">
        <v>2219</v>
      </c>
      <c r="D83" s="102" t="s">
        <v>245</v>
      </c>
      <c r="E83" s="102"/>
      <c r="F83" s="115">
        <v>42949</v>
      </c>
      <c r="G83" s="105">
        <v>7.6568037290443023</v>
      </c>
      <c r="H83" s="103" t="s">
        <v>139</v>
      </c>
      <c r="I83" s="104">
        <v>4.8000000000000001E-2</v>
      </c>
      <c r="J83" s="104">
        <v>4.7703633181244119E-2</v>
      </c>
      <c r="K83" s="105">
        <v>291340000</v>
      </c>
      <c r="L83" s="116">
        <v>111.85230649413057</v>
      </c>
      <c r="M83" s="105">
        <v>325870.50974000001</v>
      </c>
      <c r="N83" s="106"/>
      <c r="O83" s="106">
        <f t="shared" si="1"/>
        <v>1.0537427411883449E-2</v>
      </c>
      <c r="P83" s="106">
        <f>M83/'סכום נכסי הקרן'!$C$42</f>
        <v>3.1846372901684879E-3</v>
      </c>
    </row>
    <row r="84" spans="2:16">
      <c r="B84" s="101" t="s">
        <v>2220</v>
      </c>
      <c r="C84" s="102" t="s">
        <v>2221</v>
      </c>
      <c r="D84" s="102" t="s">
        <v>245</v>
      </c>
      <c r="E84" s="102"/>
      <c r="F84" s="115">
        <v>42979</v>
      </c>
      <c r="G84" s="105">
        <v>7.7430364852647022</v>
      </c>
      <c r="H84" s="103" t="s">
        <v>139</v>
      </c>
      <c r="I84" s="104">
        <v>4.8000000000000001E-2</v>
      </c>
      <c r="J84" s="104">
        <v>4.6970130111583491E-2</v>
      </c>
      <c r="K84" s="105">
        <v>132705000</v>
      </c>
      <c r="L84" s="116">
        <v>112.08977863682604</v>
      </c>
      <c r="M84" s="105">
        <v>148748.74074000001</v>
      </c>
      <c r="N84" s="106"/>
      <c r="O84" s="106">
        <f t="shared" si="1"/>
        <v>4.8099751628566017E-3</v>
      </c>
      <c r="P84" s="106">
        <f>M84/'סכום נכסי הקרן'!$C$42</f>
        <v>1.4536779870144274E-3</v>
      </c>
    </row>
    <row r="85" spans="2:16">
      <c r="B85" s="101" t="s">
        <v>2222</v>
      </c>
      <c r="C85" s="102" t="s">
        <v>2223</v>
      </c>
      <c r="D85" s="102" t="s">
        <v>245</v>
      </c>
      <c r="E85" s="102"/>
      <c r="F85" s="115">
        <v>43009</v>
      </c>
      <c r="G85" s="105">
        <v>7.8180027229927607</v>
      </c>
      <c r="H85" s="103" t="s">
        <v>139</v>
      </c>
      <c r="I85" s="104">
        <v>4.8000000000000001E-2</v>
      </c>
      <c r="J85" s="104">
        <v>4.7560856919378933E-2</v>
      </c>
      <c r="K85" s="105">
        <v>250761000</v>
      </c>
      <c r="L85" s="116">
        <v>110.8801924461938</v>
      </c>
      <c r="M85" s="105">
        <v>278044.27938000002</v>
      </c>
      <c r="N85" s="106"/>
      <c r="O85" s="106">
        <f t="shared" si="1"/>
        <v>8.9909068899601506E-3</v>
      </c>
      <c r="P85" s="106">
        <f>M85/'סכום נכסי הקרן'!$C$42</f>
        <v>2.7172455130660858E-3</v>
      </c>
    </row>
    <row r="86" spans="2:16">
      <c r="B86" s="101" t="s">
        <v>2224</v>
      </c>
      <c r="C86" s="102" t="s">
        <v>2225</v>
      </c>
      <c r="D86" s="102" t="s">
        <v>245</v>
      </c>
      <c r="E86" s="102"/>
      <c r="F86" s="115">
        <v>43040</v>
      </c>
      <c r="G86" s="105">
        <v>7.9082466934867064</v>
      </c>
      <c r="H86" s="103" t="s">
        <v>139</v>
      </c>
      <c r="I86" s="104">
        <v>4.8000000000000001E-2</v>
      </c>
      <c r="J86" s="104">
        <v>4.7502899787516331E-2</v>
      </c>
      <c r="K86" s="105">
        <v>269307000</v>
      </c>
      <c r="L86" s="116">
        <v>110.3741897685541</v>
      </c>
      <c r="M86" s="105">
        <v>297245.41924000002</v>
      </c>
      <c r="N86" s="106"/>
      <c r="O86" s="106">
        <f t="shared" si="1"/>
        <v>9.6117995803162177E-3</v>
      </c>
      <c r="P86" s="106">
        <f>M86/'סכום נכסי הקרן'!$C$42</f>
        <v>2.9048926433961203E-3</v>
      </c>
    </row>
    <row r="87" spans="2:16">
      <c r="B87" s="101" t="s">
        <v>2226</v>
      </c>
      <c r="C87" s="102" t="s">
        <v>2227</v>
      </c>
      <c r="D87" s="102" t="s">
        <v>245</v>
      </c>
      <c r="E87" s="102"/>
      <c r="F87" s="115">
        <v>43070</v>
      </c>
      <c r="G87" s="105">
        <v>7.9886432050767802</v>
      </c>
      <c r="H87" s="103" t="s">
        <v>139</v>
      </c>
      <c r="I87" s="104">
        <v>4.8000000000000001E-2</v>
      </c>
      <c r="J87" s="104">
        <v>4.7485694463048379E-2</v>
      </c>
      <c r="K87" s="105">
        <v>275863000</v>
      </c>
      <c r="L87" s="116">
        <v>109.63679330319762</v>
      </c>
      <c r="M87" s="105">
        <v>302447.34711000003</v>
      </c>
      <c r="N87" s="106"/>
      <c r="O87" s="106">
        <f t="shared" si="1"/>
        <v>9.7800103747686332E-3</v>
      </c>
      <c r="P87" s="106">
        <f>M87/'סכום נכסי הקרן'!$C$42</f>
        <v>2.9557295647511285E-3</v>
      </c>
    </row>
    <row r="88" spans="2:16">
      <c r="B88" s="101" t="s">
        <v>2228</v>
      </c>
      <c r="C88" s="102" t="s">
        <v>2229</v>
      </c>
      <c r="D88" s="102" t="s">
        <v>245</v>
      </c>
      <c r="E88" s="102"/>
      <c r="F88" s="115">
        <v>43101</v>
      </c>
      <c r="G88" s="105">
        <v>7.8863306790415848</v>
      </c>
      <c r="H88" s="103" t="s">
        <v>139</v>
      </c>
      <c r="I88" s="104">
        <v>4.8000000000000001E-2</v>
      </c>
      <c r="J88" s="104">
        <v>4.7836580577179377E-2</v>
      </c>
      <c r="K88" s="105">
        <v>374175000</v>
      </c>
      <c r="L88" s="116">
        <v>111.87658177323445</v>
      </c>
      <c r="M88" s="105">
        <v>418614.19985000003</v>
      </c>
      <c r="N88" s="106"/>
      <c r="O88" s="106">
        <f t="shared" si="1"/>
        <v>1.3536409747609605E-2</v>
      </c>
      <c r="P88" s="106">
        <f>M88/'סכום נכסי הקרן'!$C$42</f>
        <v>4.0909942789852704E-3</v>
      </c>
    </row>
    <row r="89" spans="2:16">
      <c r="B89" s="101" t="s">
        <v>2230</v>
      </c>
      <c r="C89" s="102" t="s">
        <v>2231</v>
      </c>
      <c r="D89" s="102" t="s">
        <v>245</v>
      </c>
      <c r="E89" s="102"/>
      <c r="F89" s="115">
        <v>43132</v>
      </c>
      <c r="G89" s="105">
        <v>7.9675999459749764</v>
      </c>
      <c r="H89" s="103" t="s">
        <v>139</v>
      </c>
      <c r="I89" s="104">
        <v>4.8000000000000001E-2</v>
      </c>
      <c r="J89" s="104">
        <v>4.7729350438924227E-2</v>
      </c>
      <c r="K89" s="105">
        <v>360099000</v>
      </c>
      <c r="L89" s="116">
        <v>111.42596141338909</v>
      </c>
      <c r="M89" s="105">
        <v>401243.77279000002</v>
      </c>
      <c r="N89" s="106"/>
      <c r="O89" s="106">
        <f t="shared" si="1"/>
        <v>1.2974715427972622E-2</v>
      </c>
      <c r="P89" s="106">
        <f>M89/'סכום נכסי הקרן'!$C$42</f>
        <v>3.9212381700155933E-3</v>
      </c>
    </row>
    <row r="90" spans="2:16">
      <c r="B90" s="101" t="s">
        <v>2232</v>
      </c>
      <c r="C90" s="102" t="s">
        <v>2233</v>
      </c>
      <c r="D90" s="102" t="s">
        <v>245</v>
      </c>
      <c r="E90" s="102"/>
      <c r="F90" s="115">
        <v>43161</v>
      </c>
      <c r="G90" s="105">
        <v>8.0400000000000009</v>
      </c>
      <c r="H90" s="103" t="s">
        <v>139</v>
      </c>
      <c r="I90" s="104">
        <v>4.8000000000000001E-2</v>
      </c>
      <c r="J90" s="104">
        <v>4.8505382305970658E-2</v>
      </c>
      <c r="K90" s="105">
        <v>83465000</v>
      </c>
      <c r="L90" s="116">
        <v>110.93733194752291</v>
      </c>
      <c r="M90" s="105">
        <v>92593.844110000005</v>
      </c>
      <c r="N90" s="106"/>
      <c r="O90" s="106">
        <f t="shared" si="1"/>
        <v>2.9941368793231782E-3</v>
      </c>
      <c r="P90" s="106">
        <f>M90/'סכום נכסי הקרן'!$C$42</f>
        <v>9.0489258763557922E-4</v>
      </c>
    </row>
    <row r="91" spans="2:16">
      <c r="B91" s="101" t="s">
        <v>2234</v>
      </c>
      <c r="C91" s="102" t="s">
        <v>2235</v>
      </c>
      <c r="D91" s="102" t="s">
        <v>245</v>
      </c>
      <c r="E91" s="102"/>
      <c r="F91" s="115">
        <v>43191</v>
      </c>
      <c r="G91" s="105">
        <v>8.5</v>
      </c>
      <c r="H91" s="103" t="s">
        <v>139</v>
      </c>
      <c r="I91" s="104">
        <v>4.8000000000000001E-2</v>
      </c>
      <c r="J91" s="104">
        <v>8.6E-3</v>
      </c>
      <c r="K91" s="105">
        <v>583000</v>
      </c>
      <c r="L91" s="116">
        <v>152.46361063464838</v>
      </c>
      <c r="M91" s="105">
        <v>888.86284999999998</v>
      </c>
      <c r="N91" s="106"/>
      <c r="O91" s="106">
        <f t="shared" si="1"/>
        <v>2.874248353576975E-5</v>
      </c>
      <c r="P91" s="106">
        <f>M91/'סכום נכסי הקרן'!$C$42</f>
        <v>8.6865969559932089E-6</v>
      </c>
    </row>
    <row r="92" spans="2:16">
      <c r="B92" s="101" t="s">
        <v>2236</v>
      </c>
      <c r="C92" s="102" t="s">
        <v>2237</v>
      </c>
      <c r="D92" s="102" t="s">
        <v>245</v>
      </c>
      <c r="E92" s="102"/>
      <c r="F92" s="115">
        <v>43221</v>
      </c>
      <c r="G92" s="105">
        <v>8.2216721579895307</v>
      </c>
      <c r="H92" s="103" t="s">
        <v>139</v>
      </c>
      <c r="I92" s="104">
        <v>4.8000000000000001E-2</v>
      </c>
      <c r="J92" s="104">
        <v>4.7337275628788603E-2</v>
      </c>
      <c r="K92" s="105">
        <v>345549000</v>
      </c>
      <c r="L92" s="116">
        <v>110.57259864447589</v>
      </c>
      <c r="M92" s="105">
        <v>382082.50889</v>
      </c>
      <c r="N92" s="106"/>
      <c r="O92" s="106">
        <f t="shared" si="1"/>
        <v>1.2355112176278292E-2</v>
      </c>
      <c r="P92" s="106">
        <f>M92/'סכום נכסי הקרן'!$C$42</f>
        <v>3.7339807357930663E-3</v>
      </c>
    </row>
    <row r="93" spans="2:16">
      <c r="B93" s="101" t="s">
        <v>2238</v>
      </c>
      <c r="C93" s="102" t="s">
        <v>2239</v>
      </c>
      <c r="D93" s="102" t="s">
        <v>245</v>
      </c>
      <c r="E93" s="102"/>
      <c r="F93" s="115">
        <v>43252</v>
      </c>
      <c r="G93" s="105">
        <v>8.2944004265664582</v>
      </c>
      <c r="H93" s="103" t="s">
        <v>139</v>
      </c>
      <c r="I93" s="104">
        <v>4.8000000000000001E-2</v>
      </c>
      <c r="J93" s="104">
        <v>4.8111181357425724E-2</v>
      </c>
      <c r="K93" s="105">
        <v>189844000</v>
      </c>
      <c r="L93" s="116">
        <v>109.11758817239415</v>
      </c>
      <c r="M93" s="105">
        <v>207153.19408999998</v>
      </c>
      <c r="N93" s="106"/>
      <c r="O93" s="106">
        <f t="shared" si="1"/>
        <v>6.6985556551429053E-3</v>
      </c>
      <c r="P93" s="106">
        <f>M93/'סכום נכסי הקרן'!$C$42</f>
        <v>2.0244476470205322E-3</v>
      </c>
    </row>
    <row r="94" spans="2:16">
      <c r="B94" s="101" t="s">
        <v>2240</v>
      </c>
      <c r="C94" s="102" t="s">
        <v>2241</v>
      </c>
      <c r="D94" s="102" t="s">
        <v>245</v>
      </c>
      <c r="E94" s="102"/>
      <c r="F94" s="115">
        <v>43282</v>
      </c>
      <c r="G94" s="105">
        <v>8.18</v>
      </c>
      <c r="H94" s="103" t="s">
        <v>139</v>
      </c>
      <c r="I94" s="104">
        <v>4.8000000000000001E-2</v>
      </c>
      <c r="J94" s="104">
        <v>4.8500000000000008E-2</v>
      </c>
      <c r="K94" s="105">
        <v>144384000</v>
      </c>
      <c r="L94" s="116">
        <v>110.39277079870344</v>
      </c>
      <c r="M94" s="105">
        <v>159389.49818999998</v>
      </c>
      <c r="N94" s="106"/>
      <c r="O94" s="106">
        <f t="shared" si="1"/>
        <v>5.154057262603198E-3</v>
      </c>
      <c r="P94" s="106">
        <f>M94/'סכום נכסי הקרן'!$C$42</f>
        <v>1.5576670009265646E-3</v>
      </c>
    </row>
    <row r="95" spans="2:16">
      <c r="B95" s="101" t="s">
        <v>2242</v>
      </c>
      <c r="C95" s="102" t="s">
        <v>2243</v>
      </c>
      <c r="D95" s="102" t="s">
        <v>245</v>
      </c>
      <c r="E95" s="102"/>
      <c r="F95" s="115">
        <v>43313</v>
      </c>
      <c r="G95" s="105">
        <v>8.2652971691805099</v>
      </c>
      <c r="H95" s="103" t="s">
        <v>139</v>
      </c>
      <c r="I95" s="104">
        <v>4.8000000000000001E-2</v>
      </c>
      <c r="J95" s="104">
        <v>4.8113896402839924E-2</v>
      </c>
      <c r="K95" s="105">
        <v>411574000</v>
      </c>
      <c r="L95" s="116">
        <v>110.19478342169329</v>
      </c>
      <c r="M95" s="105">
        <v>453533.07791999989</v>
      </c>
      <c r="N95" s="106"/>
      <c r="O95" s="106">
        <f t="shared" si="1"/>
        <v>1.4665555012275039E-2</v>
      </c>
      <c r="P95" s="106">
        <f>M95/'סכום נכסי הקרן'!$C$42</f>
        <v>4.4322462729791236E-3</v>
      </c>
    </row>
    <row r="96" spans="2:16">
      <c r="B96" s="101" t="s">
        <v>2244</v>
      </c>
      <c r="C96" s="102" t="s">
        <v>2245</v>
      </c>
      <c r="D96" s="102" t="s">
        <v>245</v>
      </c>
      <c r="E96" s="102"/>
      <c r="F96" s="115">
        <v>43345</v>
      </c>
      <c r="G96" s="105">
        <v>8.3600151583943028</v>
      </c>
      <c r="H96" s="103" t="s">
        <v>139</v>
      </c>
      <c r="I96" s="104">
        <v>4.8000000000000001E-2</v>
      </c>
      <c r="J96" s="104">
        <v>4.7650011099141479E-2</v>
      </c>
      <c r="K96" s="105">
        <v>385082000</v>
      </c>
      <c r="L96" s="116">
        <v>110.10328410572293</v>
      </c>
      <c r="M96" s="105">
        <v>423987.92849999998</v>
      </c>
      <c r="N96" s="106"/>
      <c r="O96" s="106">
        <f t="shared" si="1"/>
        <v>1.371017593352717E-2</v>
      </c>
      <c r="P96" s="106">
        <f>M96/'סכום נכסי הקרן'!$C$42</f>
        <v>4.1435101591724369E-3</v>
      </c>
    </row>
    <row r="97" spans="2:16">
      <c r="B97" s="101" t="s">
        <v>2246</v>
      </c>
      <c r="C97" s="102" t="s">
        <v>2247</v>
      </c>
      <c r="D97" s="102" t="s">
        <v>245</v>
      </c>
      <c r="E97" s="102"/>
      <c r="F97" s="115">
        <v>43375</v>
      </c>
      <c r="G97" s="105">
        <v>8.4419604625714015</v>
      </c>
      <c r="H97" s="103" t="s">
        <v>139</v>
      </c>
      <c r="I97" s="104">
        <v>4.8000000000000001E-2</v>
      </c>
      <c r="J97" s="104">
        <v>4.746784457086746E-2</v>
      </c>
      <c r="K97" s="105">
        <v>138740000</v>
      </c>
      <c r="L97" s="116">
        <v>109.7132153957042</v>
      </c>
      <c r="M97" s="105">
        <v>152216.11504</v>
      </c>
      <c r="N97" s="106"/>
      <c r="O97" s="106">
        <f t="shared" si="1"/>
        <v>4.9220970146474615E-3</v>
      </c>
      <c r="P97" s="106">
        <f>M97/'סכום נכסי הקרן'!$C$42</f>
        <v>1.4875636230714064E-3</v>
      </c>
    </row>
    <row r="98" spans="2:16">
      <c r="B98" s="101" t="s">
        <v>2248</v>
      </c>
      <c r="C98" s="102" t="s">
        <v>2249</v>
      </c>
      <c r="D98" s="102" t="s">
        <v>245</v>
      </c>
      <c r="E98" s="102"/>
      <c r="F98" s="115">
        <v>43405</v>
      </c>
      <c r="G98" s="105">
        <v>8.51</v>
      </c>
      <c r="H98" s="103" t="s">
        <v>139</v>
      </c>
      <c r="I98" s="104">
        <v>4.8000000000000001E-2</v>
      </c>
      <c r="J98" s="104">
        <v>4.8500000000000008E-2</v>
      </c>
      <c r="K98" s="105">
        <v>92000</v>
      </c>
      <c r="L98" s="116">
        <v>108.34420652173912</v>
      </c>
      <c r="M98" s="105">
        <v>99.676670000000001</v>
      </c>
      <c r="N98" s="106"/>
      <c r="O98" s="106">
        <f t="shared" si="1"/>
        <v>3.2231688458746529E-6</v>
      </c>
      <c r="P98" s="106">
        <f>M98/'סכום נכסי הקרן'!$C$42</f>
        <v>9.7411097584463057E-7</v>
      </c>
    </row>
    <row r="99" spans="2:16">
      <c r="B99" s="101" t="s">
        <v>2250</v>
      </c>
      <c r="C99" s="102" t="s">
        <v>2251</v>
      </c>
      <c r="D99" s="102" t="s">
        <v>245</v>
      </c>
      <c r="E99" s="102"/>
      <c r="F99" s="115">
        <v>43435</v>
      </c>
      <c r="G99" s="105">
        <v>8.6000000000000014</v>
      </c>
      <c r="H99" s="103" t="s">
        <v>139</v>
      </c>
      <c r="I99" s="104">
        <v>4.8000000000000001E-2</v>
      </c>
      <c r="J99" s="104">
        <v>4.8598235313251241E-2</v>
      </c>
      <c r="K99" s="105">
        <v>157298000</v>
      </c>
      <c r="L99" s="116">
        <v>107.5335989650218</v>
      </c>
      <c r="M99" s="105">
        <v>169148.20049999998</v>
      </c>
      <c r="N99" s="106"/>
      <c r="O99" s="106">
        <f t="shared" si="1"/>
        <v>5.4696170145667918E-3</v>
      </c>
      <c r="P99" s="106">
        <f>M99/'סכום נכסי הקרן'!$C$42</f>
        <v>1.6530359476436985E-3</v>
      </c>
    </row>
    <row r="100" spans="2:16">
      <c r="B100" s="101" t="s">
        <v>2252</v>
      </c>
      <c r="C100" s="102" t="s">
        <v>2253</v>
      </c>
      <c r="D100" s="102" t="s">
        <v>245</v>
      </c>
      <c r="E100" s="102"/>
      <c r="F100" s="115">
        <v>43497</v>
      </c>
      <c r="G100" s="105">
        <v>8.5660054985114158</v>
      </c>
      <c r="H100" s="103" t="s">
        <v>139</v>
      </c>
      <c r="I100" s="104">
        <v>4.8000000000000001E-2</v>
      </c>
      <c r="J100" s="104">
        <v>4.8060810459313694E-2</v>
      </c>
      <c r="K100" s="105">
        <v>239546000</v>
      </c>
      <c r="L100" s="116">
        <v>110.31206419643826</v>
      </c>
      <c r="M100" s="105">
        <v>264248.1373</v>
      </c>
      <c r="N100" s="106"/>
      <c r="O100" s="106">
        <f t="shared" si="1"/>
        <v>8.5447915116523034E-3</v>
      </c>
      <c r="P100" s="106">
        <f>M100/'סכום נכסי הקרן'!$C$42</f>
        <v>2.5824198469955803E-3</v>
      </c>
    </row>
    <row r="101" spans="2:16">
      <c r="B101" s="101" t="s">
        <v>2254</v>
      </c>
      <c r="C101" s="102" t="s">
        <v>2255</v>
      </c>
      <c r="D101" s="102" t="s">
        <v>245</v>
      </c>
      <c r="E101" s="102"/>
      <c r="F101" s="115">
        <v>43525</v>
      </c>
      <c r="G101" s="105">
        <v>8.6523711037874396</v>
      </c>
      <c r="H101" s="103" t="s">
        <v>139</v>
      </c>
      <c r="I101" s="104">
        <v>4.8000000000000001E-2</v>
      </c>
      <c r="J101" s="104">
        <v>4.7621126688969312E-2</v>
      </c>
      <c r="K101" s="105">
        <v>379519000</v>
      </c>
      <c r="L101" s="116">
        <v>110.34893316540146</v>
      </c>
      <c r="M101" s="105">
        <v>418795.16766000004</v>
      </c>
      <c r="N101" s="106"/>
      <c r="O101" s="106">
        <f t="shared" si="1"/>
        <v>1.3542261566368178E-2</v>
      </c>
      <c r="P101" s="106">
        <f>M101/'סכום נכסי הקרן'!$C$42</f>
        <v>4.0927628245235152E-3</v>
      </c>
    </row>
    <row r="102" spans="2:16">
      <c r="B102" s="101" t="s">
        <v>2256</v>
      </c>
      <c r="C102" s="102" t="s">
        <v>2257</v>
      </c>
      <c r="D102" s="102" t="s">
        <v>245</v>
      </c>
      <c r="E102" s="102"/>
      <c r="F102" s="115">
        <v>43556</v>
      </c>
      <c r="G102" s="105">
        <v>8.7425056892155091</v>
      </c>
      <c r="H102" s="103" t="s">
        <v>139</v>
      </c>
      <c r="I102" s="104">
        <v>4.8000000000000001E-2</v>
      </c>
      <c r="J102" s="104">
        <v>4.6823937738005347E-2</v>
      </c>
      <c r="K102" s="105">
        <v>170691000</v>
      </c>
      <c r="L102" s="116">
        <v>110.47536413167656</v>
      </c>
      <c r="M102" s="105">
        <v>188571.50379000005</v>
      </c>
      <c r="N102" s="106"/>
      <c r="O102" s="106">
        <f t="shared" si="1"/>
        <v>6.097693635187273E-3</v>
      </c>
      <c r="P102" s="106">
        <f>M102/'סכום נכסי הקרן'!$C$42</f>
        <v>1.8428542162711335E-3</v>
      </c>
    </row>
    <row r="103" spans="2:16">
      <c r="B103" s="101" t="s">
        <v>2258</v>
      </c>
      <c r="C103" s="102" t="s">
        <v>2259</v>
      </c>
      <c r="D103" s="102" t="s">
        <v>245</v>
      </c>
      <c r="E103" s="102"/>
      <c r="F103" s="115">
        <v>43586</v>
      </c>
      <c r="G103" s="105">
        <v>8.8202056247507752</v>
      </c>
      <c r="H103" s="103" t="s">
        <v>139</v>
      </c>
      <c r="I103" s="104">
        <v>4.8000000000000001E-2</v>
      </c>
      <c r="J103" s="104">
        <v>4.7651271722016865E-2</v>
      </c>
      <c r="K103" s="105">
        <v>408176000</v>
      </c>
      <c r="L103" s="116">
        <v>108.83208258202342</v>
      </c>
      <c r="M103" s="105">
        <v>444226.44139999995</v>
      </c>
      <c r="N103" s="106"/>
      <c r="O103" s="106">
        <f t="shared" si="1"/>
        <v>1.4364613368747592E-2</v>
      </c>
      <c r="P103" s="106">
        <f>M103/'סכום נכסי הקרן'!$C$42</f>
        <v>4.3412952331587885E-3</v>
      </c>
    </row>
    <row r="104" spans="2:16">
      <c r="B104" s="101" t="s">
        <v>2260</v>
      </c>
      <c r="C104" s="102" t="s">
        <v>2261</v>
      </c>
      <c r="D104" s="102" t="s">
        <v>245</v>
      </c>
      <c r="E104" s="102"/>
      <c r="F104" s="115">
        <v>43617</v>
      </c>
      <c r="G104" s="105">
        <v>8.89</v>
      </c>
      <c r="H104" s="103" t="s">
        <v>139</v>
      </c>
      <c r="I104" s="104">
        <v>4.8000000000000001E-2</v>
      </c>
      <c r="J104" s="104">
        <v>4.8499999999999995E-2</v>
      </c>
      <c r="K104" s="105">
        <v>101000</v>
      </c>
      <c r="L104" s="116">
        <v>107.37736633663366</v>
      </c>
      <c r="M104" s="105">
        <v>108.45114</v>
      </c>
      <c r="N104" s="106"/>
      <c r="O104" s="106">
        <f t="shared" si="1"/>
        <v>3.5069022244381797E-6</v>
      </c>
      <c r="P104" s="106">
        <f>M104/'סכום נכסי הקרן'!$C$42</f>
        <v>1.0598613077349257E-6</v>
      </c>
    </row>
    <row r="105" spans="2:16">
      <c r="B105" s="101" t="s">
        <v>2262</v>
      </c>
      <c r="C105" s="102" t="s">
        <v>2263</v>
      </c>
      <c r="D105" s="102" t="s">
        <v>245</v>
      </c>
      <c r="E105" s="102"/>
      <c r="F105" s="115">
        <v>43647</v>
      </c>
      <c r="G105" s="105">
        <v>8.7757968256975154</v>
      </c>
      <c r="H105" s="103" t="s">
        <v>139</v>
      </c>
      <c r="I105" s="104">
        <v>4.8000000000000001E-2</v>
      </c>
      <c r="J105" s="104">
        <v>4.8067256338062997E-2</v>
      </c>
      <c r="K105" s="105">
        <v>125734000</v>
      </c>
      <c r="L105" s="116">
        <v>109.12403505813859</v>
      </c>
      <c r="M105" s="105">
        <v>137206.01423999999</v>
      </c>
      <c r="N105" s="106"/>
      <c r="O105" s="106">
        <f t="shared" si="1"/>
        <v>4.4367267743294593E-3</v>
      </c>
      <c r="P105" s="106">
        <f>M105/'סכום נכסי הקרן'!$C$42</f>
        <v>1.3408742930826108E-3</v>
      </c>
    </row>
    <row r="106" spans="2:16">
      <c r="B106" s="101" t="s">
        <v>2264</v>
      </c>
      <c r="C106" s="102" t="s">
        <v>2265</v>
      </c>
      <c r="D106" s="102" t="s">
        <v>245</v>
      </c>
      <c r="E106" s="102"/>
      <c r="F106" s="115">
        <v>43678</v>
      </c>
      <c r="G106" s="105">
        <v>8.8650002860451718</v>
      </c>
      <c r="H106" s="103" t="s">
        <v>139</v>
      </c>
      <c r="I106" s="104">
        <v>4.8000000000000001E-2</v>
      </c>
      <c r="J106" s="104">
        <v>4.7376393667937167E-2</v>
      </c>
      <c r="K106" s="105">
        <v>285922000</v>
      </c>
      <c r="L106" s="116">
        <v>109.90320153748226</v>
      </c>
      <c r="M106" s="105">
        <v>314237.43190000003</v>
      </c>
      <c r="N106" s="106"/>
      <c r="O106" s="106">
        <f t="shared" si="1"/>
        <v>1.0161257400630839E-2</v>
      </c>
      <c r="P106" s="106">
        <f>M106/'סכום נכסי הקרן'!$C$42</f>
        <v>3.0709506189865662E-3</v>
      </c>
    </row>
    <row r="107" spans="2:16">
      <c r="B107" s="101" t="s">
        <v>2266</v>
      </c>
      <c r="C107" s="102" t="s">
        <v>2267</v>
      </c>
      <c r="D107" s="102" t="s">
        <v>245</v>
      </c>
      <c r="E107" s="102"/>
      <c r="F107" s="115">
        <v>43709</v>
      </c>
      <c r="G107" s="105">
        <v>9.4471205723303324</v>
      </c>
      <c r="H107" s="103" t="s">
        <v>139</v>
      </c>
      <c r="I107" s="104">
        <v>4.8000000000000001E-2</v>
      </c>
      <c r="J107" s="104">
        <v>9.862311954186579E-3</v>
      </c>
      <c r="K107" s="105">
        <v>3527000</v>
      </c>
      <c r="L107" s="116">
        <v>153.70310348738303</v>
      </c>
      <c r="M107" s="105">
        <v>5421.1084600000004</v>
      </c>
      <c r="N107" s="106"/>
      <c r="O107" s="106">
        <f t="shared" si="1"/>
        <v>1.7529827088304131E-4</v>
      </c>
      <c r="P107" s="106">
        <f>M107/'סכום נכסי הקרן'!$C$42</f>
        <v>5.2978909228510373E-5</v>
      </c>
    </row>
    <row r="108" spans="2:16">
      <c r="B108" s="101" t="s">
        <v>2268</v>
      </c>
      <c r="C108" s="102" t="s">
        <v>2269</v>
      </c>
      <c r="D108" s="102" t="s">
        <v>245</v>
      </c>
      <c r="E108" s="102"/>
      <c r="F108" s="115">
        <v>43740</v>
      </c>
      <c r="G108" s="105">
        <v>9.0354236060073543</v>
      </c>
      <c r="H108" s="103" t="s">
        <v>139</v>
      </c>
      <c r="I108" s="104">
        <v>4.8000000000000001E-2</v>
      </c>
      <c r="J108" s="104">
        <v>4.7410840256316519E-2</v>
      </c>
      <c r="K108" s="105">
        <v>326379000</v>
      </c>
      <c r="L108" s="116">
        <v>109.15208121846075</v>
      </c>
      <c r="M108" s="105">
        <v>356249.47116000002</v>
      </c>
      <c r="N108" s="106"/>
      <c r="O108" s="106">
        <f t="shared" si="1"/>
        <v>1.1519768836601711E-2</v>
      </c>
      <c r="P108" s="106">
        <f>M108/'סכום נכסי הקרן'!$C$42</f>
        <v>3.481522005056963E-3</v>
      </c>
    </row>
    <row r="109" spans="2:16">
      <c r="B109" s="101" t="s">
        <v>2270</v>
      </c>
      <c r="C109" s="102" t="s">
        <v>2271</v>
      </c>
      <c r="D109" s="102" t="s">
        <v>245</v>
      </c>
      <c r="E109" s="102"/>
      <c r="F109" s="115">
        <v>43770</v>
      </c>
      <c r="G109" s="105">
        <v>9.1111235331298097</v>
      </c>
      <c r="H109" s="103" t="s">
        <v>139</v>
      </c>
      <c r="I109" s="104">
        <v>4.8000000000000001E-2</v>
      </c>
      <c r="J109" s="104">
        <v>4.7739486046428033E-2</v>
      </c>
      <c r="K109" s="105">
        <v>470895000</v>
      </c>
      <c r="L109" s="116">
        <v>108.68841523906603</v>
      </c>
      <c r="M109" s="105">
        <v>511808.31294000003</v>
      </c>
      <c r="N109" s="106"/>
      <c r="O109" s="106">
        <f t="shared" si="1"/>
        <v>1.6549957069471453E-2</v>
      </c>
      <c r="P109" s="106">
        <f>M109/'סכום נכסי הקרן'!$C$42</f>
        <v>5.0017531199966605E-3</v>
      </c>
    </row>
    <row r="110" spans="2:16">
      <c r="B110" s="101" t="s">
        <v>2272</v>
      </c>
      <c r="C110" s="102" t="s">
        <v>2273</v>
      </c>
      <c r="D110" s="102" t="s">
        <v>245</v>
      </c>
      <c r="E110" s="102"/>
      <c r="F110" s="115">
        <v>43800</v>
      </c>
      <c r="G110" s="105">
        <v>9.1971015021269231</v>
      </c>
      <c r="H110" s="103" t="s">
        <v>139</v>
      </c>
      <c r="I110" s="104">
        <v>4.8000000000000001E-2</v>
      </c>
      <c r="J110" s="104">
        <v>4.7959193299565044E-2</v>
      </c>
      <c r="K110" s="105">
        <v>209963000</v>
      </c>
      <c r="L110" s="116">
        <v>107.6092868886423</v>
      </c>
      <c r="M110" s="105">
        <v>225939.68703000003</v>
      </c>
      <c r="N110" s="106"/>
      <c r="O110" s="106">
        <f t="shared" si="1"/>
        <v>7.3060402226696125E-3</v>
      </c>
      <c r="P110" s="106">
        <f>M110/'סכום נכסי הקרן'!$C$42</f>
        <v>2.2080425541385336E-3</v>
      </c>
    </row>
    <row r="111" spans="2:16">
      <c r="B111" s="101" t="s">
        <v>2274</v>
      </c>
      <c r="C111" s="102" t="s">
        <v>2275</v>
      </c>
      <c r="D111" s="102" t="s">
        <v>245</v>
      </c>
      <c r="E111" s="102"/>
      <c r="F111" s="115">
        <v>43831</v>
      </c>
      <c r="G111" s="105">
        <v>9.062875510936049</v>
      </c>
      <c r="H111" s="103" t="s">
        <v>139</v>
      </c>
      <c r="I111" s="104">
        <v>4.8000000000000001E-2</v>
      </c>
      <c r="J111" s="104">
        <v>4.767634478731609E-2</v>
      </c>
      <c r="K111" s="105">
        <v>284760000</v>
      </c>
      <c r="L111" s="116">
        <v>110.43267298426747</v>
      </c>
      <c r="M111" s="105">
        <v>314468.07959000004</v>
      </c>
      <c r="N111" s="106"/>
      <c r="O111" s="106">
        <f t="shared" si="1"/>
        <v>1.0168715679973246E-2</v>
      </c>
      <c r="P111" s="106">
        <f>M111/'סכום נכסי הקרן'!$C$42</f>
        <v>3.07320467147831E-3</v>
      </c>
    </row>
    <row r="112" spans="2:16">
      <c r="B112" s="101" t="s">
        <v>2276</v>
      </c>
      <c r="C112" s="102" t="s">
        <v>2277</v>
      </c>
      <c r="D112" s="102" t="s">
        <v>245</v>
      </c>
      <c r="E112" s="102"/>
      <c r="F112" s="115">
        <v>43863</v>
      </c>
      <c r="G112" s="105">
        <v>9.1496309798866147</v>
      </c>
      <c r="H112" s="103" t="s">
        <v>139</v>
      </c>
      <c r="I112" s="104">
        <v>4.8000000000000001E-2</v>
      </c>
      <c r="J112" s="104">
        <v>4.7824415161052451E-2</v>
      </c>
      <c r="K112" s="105">
        <v>305129000</v>
      </c>
      <c r="L112" s="116">
        <v>109.84570271590049</v>
      </c>
      <c r="M112" s="105">
        <v>335171.09424000001</v>
      </c>
      <c r="N112" s="106"/>
      <c r="O112" s="106">
        <f t="shared" si="1"/>
        <v>1.0838173355832266E-2</v>
      </c>
      <c r="P112" s="106">
        <f>M112/'סכום נכסי הקרן'!$C$42</f>
        <v>3.2755291853654328E-3</v>
      </c>
    </row>
    <row r="113" spans="2:16">
      <c r="B113" s="101" t="s">
        <v>2278</v>
      </c>
      <c r="C113" s="102" t="s">
        <v>2279</v>
      </c>
      <c r="D113" s="102" t="s">
        <v>245</v>
      </c>
      <c r="E113" s="102"/>
      <c r="F113" s="115">
        <v>43891</v>
      </c>
      <c r="G113" s="105">
        <v>9.7869306894254855</v>
      </c>
      <c r="H113" s="103" t="s">
        <v>139</v>
      </c>
      <c r="I113" s="104">
        <v>4.8000000000000001E-2</v>
      </c>
      <c r="J113" s="104">
        <v>9.7771944046624922E-3</v>
      </c>
      <c r="K113" s="105">
        <v>4804000</v>
      </c>
      <c r="L113" s="116">
        <v>156.12575083263943</v>
      </c>
      <c r="M113" s="105">
        <v>7500.2810699999982</v>
      </c>
      <c r="N113" s="106"/>
      <c r="O113" s="106">
        <f t="shared" si="1"/>
        <v>2.4253089795362747E-4</v>
      </c>
      <c r="P113" s="106">
        <f>M113/'סכום נכסי הקרן'!$C$42</f>
        <v>7.3298055725644817E-5</v>
      </c>
    </row>
    <row r="114" spans="2:16">
      <c r="B114" s="101" t="s">
        <v>2280</v>
      </c>
      <c r="C114" s="102" t="s">
        <v>2281</v>
      </c>
      <c r="D114" s="102" t="s">
        <v>245</v>
      </c>
      <c r="E114" s="102"/>
      <c r="F114" s="115">
        <v>44045</v>
      </c>
      <c r="G114" s="105">
        <v>9.4472526310135834</v>
      </c>
      <c r="H114" s="103" t="s">
        <v>139</v>
      </c>
      <c r="I114" s="104">
        <v>4.8000000000000001E-2</v>
      </c>
      <c r="J114" s="104">
        <v>4.623618626917466E-2</v>
      </c>
      <c r="K114" s="105">
        <v>43282000</v>
      </c>
      <c r="L114" s="116">
        <v>112.17183374150918</v>
      </c>
      <c r="M114" s="105">
        <v>48550.213080000001</v>
      </c>
      <c r="N114" s="106"/>
      <c r="O114" s="106">
        <f t="shared" si="1"/>
        <v>1.5699314018017664E-3</v>
      </c>
      <c r="P114" s="106">
        <f>M114/'סכום נכסי הקרן'!$C$42</f>
        <v>4.7446704871685174E-4</v>
      </c>
    </row>
    <row r="115" spans="2:16">
      <c r="B115" s="101" t="s">
        <v>2282</v>
      </c>
      <c r="C115" s="102" t="s">
        <v>2283</v>
      </c>
      <c r="D115" s="102" t="s">
        <v>245</v>
      </c>
      <c r="E115" s="102"/>
      <c r="F115" s="115">
        <v>44075</v>
      </c>
      <c r="G115" s="105">
        <v>9.5066110870677907</v>
      </c>
      <c r="H115" s="103" t="s">
        <v>139</v>
      </c>
      <c r="I115" s="104">
        <v>4.8000000000000001E-2</v>
      </c>
      <c r="J115" s="104">
        <v>4.7536362288066819E-2</v>
      </c>
      <c r="K115" s="105">
        <v>558739000</v>
      </c>
      <c r="L115" s="116">
        <v>110.37511877638757</v>
      </c>
      <c r="M115" s="105">
        <v>616708.83490000013</v>
      </c>
      <c r="N115" s="106"/>
      <c r="O115" s="106">
        <f t="shared" si="1"/>
        <v>1.9942045652461455E-2</v>
      </c>
      <c r="P115" s="106">
        <f>M115/'סכום נכסי הקרן'!$C$42</f>
        <v>6.0269152749228517E-3</v>
      </c>
    </row>
    <row r="116" spans="2:16">
      <c r="B116" s="101" t="s">
        <v>2284</v>
      </c>
      <c r="C116" s="102" t="s">
        <v>2285</v>
      </c>
      <c r="D116" s="102" t="s">
        <v>245</v>
      </c>
      <c r="E116" s="102"/>
      <c r="F116" s="115">
        <v>44166</v>
      </c>
      <c r="G116" s="105">
        <v>9.7485977486760209</v>
      </c>
      <c r="H116" s="103" t="s">
        <v>139</v>
      </c>
      <c r="I116" s="104">
        <v>4.8000000000000001E-2</v>
      </c>
      <c r="J116" s="104">
        <v>4.8004806484485213E-2</v>
      </c>
      <c r="K116" s="105">
        <v>1011098000</v>
      </c>
      <c r="L116" s="116">
        <v>108.4690502701024</v>
      </c>
      <c r="M116" s="105">
        <v>1096728.3979</v>
      </c>
      <c r="N116" s="106"/>
      <c r="O116" s="106">
        <f t="shared" si="1"/>
        <v>3.546407403555215E-2</v>
      </c>
      <c r="P116" s="106">
        <f>M116/'סכום נכסי הקרן'!$C$42</f>
        <v>1.0718006228688091E-2</v>
      </c>
    </row>
    <row r="117" spans="2:16">
      <c r="B117" s="101" t="s">
        <v>2286</v>
      </c>
      <c r="C117" s="102" t="s">
        <v>2287</v>
      </c>
      <c r="D117" s="102" t="s">
        <v>245</v>
      </c>
      <c r="E117" s="102"/>
      <c r="F117" s="115">
        <v>44197</v>
      </c>
      <c r="G117" s="105">
        <v>9.6124510756813208</v>
      </c>
      <c r="H117" s="103" t="s">
        <v>139</v>
      </c>
      <c r="I117" s="104">
        <v>4.8000000000000001E-2</v>
      </c>
      <c r="J117" s="104">
        <v>4.7805255004871386E-2</v>
      </c>
      <c r="K117" s="105">
        <v>305926000</v>
      </c>
      <c r="L117" s="116">
        <v>111.01489712217986</v>
      </c>
      <c r="M117" s="105">
        <v>339623.43416999996</v>
      </c>
      <c r="N117" s="106"/>
      <c r="O117" s="106">
        <f t="shared" si="1"/>
        <v>1.0982145293835607E-2</v>
      </c>
      <c r="P117" s="106">
        <f>M117/'סכום נכסי הקרן'!$C$42</f>
        <v>3.3190406027713741E-3</v>
      </c>
    </row>
    <row r="118" spans="2:16">
      <c r="B118" s="101" t="s">
        <v>2288</v>
      </c>
      <c r="C118" s="102" t="s">
        <v>2289</v>
      </c>
      <c r="D118" s="102" t="s">
        <v>245</v>
      </c>
      <c r="E118" s="102"/>
      <c r="F118" s="115">
        <v>44228</v>
      </c>
      <c r="G118" s="105">
        <v>9.6924882136877955</v>
      </c>
      <c r="H118" s="103" t="s">
        <v>139</v>
      </c>
      <c r="I118" s="104">
        <v>4.8000000000000001E-2</v>
      </c>
      <c r="J118" s="104">
        <v>4.7806992085494368E-2</v>
      </c>
      <c r="K118" s="105">
        <v>559120000</v>
      </c>
      <c r="L118" s="116">
        <v>110.69100055444267</v>
      </c>
      <c r="M118" s="105">
        <v>618895.52229999984</v>
      </c>
      <c r="N118" s="106"/>
      <c r="O118" s="106">
        <f t="shared" si="1"/>
        <v>2.0012754903716998E-2</v>
      </c>
      <c r="P118" s="106">
        <f>M118/'סכום נכסי הקרן'!$C$42</f>
        <v>6.0482851320527182E-3</v>
      </c>
    </row>
    <row r="119" spans="2:16">
      <c r="B119" s="101" t="s">
        <v>2290</v>
      </c>
      <c r="C119" s="102" t="s">
        <v>2291</v>
      </c>
      <c r="D119" s="102" t="s">
        <v>245</v>
      </c>
      <c r="E119" s="102"/>
      <c r="F119" s="115">
        <v>44256</v>
      </c>
      <c r="G119" s="105">
        <v>9.76</v>
      </c>
      <c r="H119" s="103" t="s">
        <v>139</v>
      </c>
      <c r="I119" s="104">
        <v>4.8000000000000001E-2</v>
      </c>
      <c r="J119" s="104">
        <v>4.8500738916925211E-2</v>
      </c>
      <c r="K119" s="105">
        <v>209553000</v>
      </c>
      <c r="L119" s="116">
        <v>109.74494025377828</v>
      </c>
      <c r="M119" s="105">
        <v>229973.81465000001</v>
      </c>
      <c r="N119" s="106"/>
      <c r="O119" s="106">
        <f t="shared" si="1"/>
        <v>7.4364887465324823E-3</v>
      </c>
      <c r="P119" s="106">
        <f>M119/'סכום נכסי הקרן'!$C$42</f>
        <v>2.2474669048175842E-3</v>
      </c>
    </row>
    <row r="120" spans="2:16">
      <c r="B120" s="101" t="s">
        <v>2292</v>
      </c>
      <c r="C120" s="102" t="s">
        <v>2293</v>
      </c>
      <c r="D120" s="102" t="s">
        <v>245</v>
      </c>
      <c r="E120" s="102"/>
      <c r="F120" s="115">
        <v>44287</v>
      </c>
      <c r="G120" s="105">
        <v>9.869527121100452</v>
      </c>
      <c r="H120" s="103" t="s">
        <v>139</v>
      </c>
      <c r="I120" s="104">
        <v>4.8000000000000001E-2</v>
      </c>
      <c r="J120" s="104">
        <v>4.740090204091725E-2</v>
      </c>
      <c r="K120" s="105">
        <v>298905000</v>
      </c>
      <c r="L120" s="116">
        <v>109.97788798782224</v>
      </c>
      <c r="M120" s="105">
        <v>328729.40609000006</v>
      </c>
      <c r="N120" s="106"/>
      <c r="O120" s="106">
        <f t="shared" si="1"/>
        <v>1.0629873373901491E-2</v>
      </c>
      <c r="P120" s="106">
        <f>M120/'סכום נכסי הקרן'!$C$42</f>
        <v>3.2125764489840582E-3</v>
      </c>
    </row>
    <row r="121" spans="2:16">
      <c r="B121" s="101" t="s">
        <v>2294</v>
      </c>
      <c r="C121" s="102" t="s">
        <v>2295</v>
      </c>
      <c r="D121" s="102" t="s">
        <v>245</v>
      </c>
      <c r="E121" s="102"/>
      <c r="F121" s="115">
        <v>44318</v>
      </c>
      <c r="G121" s="105">
        <v>9.9377897609267798</v>
      </c>
      <c r="H121" s="103" t="s">
        <v>139</v>
      </c>
      <c r="I121" s="104">
        <v>4.8000000000000001E-2</v>
      </c>
      <c r="J121" s="104">
        <v>4.8067723126035078E-2</v>
      </c>
      <c r="K121" s="105">
        <v>465656000</v>
      </c>
      <c r="L121" s="116">
        <v>108.28033057450133</v>
      </c>
      <c r="M121" s="105">
        <v>504213.85613999993</v>
      </c>
      <c r="N121" s="106"/>
      <c r="O121" s="106">
        <f t="shared" si="1"/>
        <v>1.6304380882394765E-2</v>
      </c>
      <c r="P121" s="106">
        <f>M121/'סכום נכסי הקרן'!$C$42</f>
        <v>4.9275347123747164E-3</v>
      </c>
    </row>
    <row r="122" spans="2:16">
      <c r="B122" s="101" t="s">
        <v>2296</v>
      </c>
      <c r="C122" s="102" t="s">
        <v>2297</v>
      </c>
      <c r="D122" s="102" t="s">
        <v>245</v>
      </c>
      <c r="E122" s="102"/>
      <c r="F122" s="115">
        <v>44348</v>
      </c>
      <c r="G122" s="105">
        <v>10.029233344441696</v>
      </c>
      <c r="H122" s="103" t="s">
        <v>139</v>
      </c>
      <c r="I122" s="104">
        <v>4.8000000000000001E-2</v>
      </c>
      <c r="J122" s="104">
        <v>4.7981613662058956E-2</v>
      </c>
      <c r="K122" s="105">
        <v>375695000</v>
      </c>
      <c r="L122" s="116">
        <v>107.62751714555692</v>
      </c>
      <c r="M122" s="105">
        <v>404351.20054000005</v>
      </c>
      <c r="N122" s="106"/>
      <c r="O122" s="106">
        <f t="shared" si="1"/>
        <v>1.3075197961293673E-2</v>
      </c>
      <c r="P122" s="106">
        <f>M122/'סכום נכסי הקרן'!$C$42</f>
        <v>3.9516061535960958E-3</v>
      </c>
    </row>
    <row r="123" spans="2:16">
      <c r="B123" s="101" t="s">
        <v>2298</v>
      </c>
      <c r="C123" s="102" t="s">
        <v>2299</v>
      </c>
      <c r="D123" s="102" t="s">
        <v>245</v>
      </c>
      <c r="E123" s="102"/>
      <c r="F123" s="115">
        <v>44378</v>
      </c>
      <c r="G123" s="105">
        <v>9.8920815724493654</v>
      </c>
      <c r="H123" s="103" t="s">
        <v>139</v>
      </c>
      <c r="I123" s="104">
        <v>4.8000000000000001E-2</v>
      </c>
      <c r="J123" s="104">
        <v>4.6862589873688271E-2</v>
      </c>
      <c r="K123" s="105">
        <v>116235000</v>
      </c>
      <c r="L123" s="116">
        <v>110.36202094893964</v>
      </c>
      <c r="M123" s="105">
        <v>128279.29505</v>
      </c>
      <c r="N123" s="106"/>
      <c r="O123" s="106">
        <f t="shared" si="1"/>
        <v>4.1480702292313997E-3</v>
      </c>
      <c r="P123" s="106">
        <f>M123/'סכום נכסי הקרן'!$C$42</f>
        <v>1.2536360743373228E-3</v>
      </c>
    </row>
    <row r="124" spans="2:16">
      <c r="B124" s="101" t="s">
        <v>2300</v>
      </c>
      <c r="C124" s="102" t="s">
        <v>2301</v>
      </c>
      <c r="D124" s="102" t="s">
        <v>245</v>
      </c>
      <c r="E124" s="102"/>
      <c r="F124" s="115">
        <v>44409</v>
      </c>
      <c r="G124" s="105">
        <v>9.9621342848506291</v>
      </c>
      <c r="H124" s="103" t="s">
        <v>139</v>
      </c>
      <c r="I124" s="104">
        <v>4.8000000000000001E-2</v>
      </c>
      <c r="J124" s="104">
        <v>4.7402023188096498E-2</v>
      </c>
      <c r="K124" s="105">
        <v>146013000</v>
      </c>
      <c r="L124" s="116">
        <v>109.31987783279571</v>
      </c>
      <c r="M124" s="105">
        <v>159621.23321999999</v>
      </c>
      <c r="N124" s="106"/>
      <c r="O124" s="106">
        <f t="shared" si="1"/>
        <v>5.1615507024341421E-3</v>
      </c>
      <c r="P124" s="106">
        <f>M124/'סכום נכסי הקרן'!$C$42</f>
        <v>1.5599316796744672E-3</v>
      </c>
    </row>
    <row r="125" spans="2:16">
      <c r="B125" s="101" t="s">
        <v>2302</v>
      </c>
      <c r="C125" s="102" t="s">
        <v>2303</v>
      </c>
      <c r="D125" s="102" t="s">
        <v>245</v>
      </c>
      <c r="E125" s="102"/>
      <c r="F125" s="115">
        <v>44440</v>
      </c>
      <c r="G125" s="105">
        <v>10.045546180270218</v>
      </c>
      <c r="H125" s="103" t="s">
        <v>139</v>
      </c>
      <c r="I125" s="104">
        <v>4.8000000000000001E-2</v>
      </c>
      <c r="J125" s="104">
        <v>4.7706539110883892E-2</v>
      </c>
      <c r="K125" s="105">
        <v>424589000</v>
      </c>
      <c r="L125" s="116">
        <v>108.1997320208484</v>
      </c>
      <c r="M125" s="105">
        <v>459404.16018999997</v>
      </c>
      <c r="N125" s="106"/>
      <c r="O125" s="106">
        <f t="shared" si="1"/>
        <v>1.4855403744824303E-2</v>
      </c>
      <c r="P125" s="106">
        <f>M125/'סכום נכסי הקרן'!$C$42</f>
        <v>4.4896226447950546E-3</v>
      </c>
    </row>
    <row r="126" spans="2:16">
      <c r="B126" s="101" t="s">
        <v>2304</v>
      </c>
      <c r="C126" s="102" t="s">
        <v>2305</v>
      </c>
      <c r="D126" s="102" t="s">
        <v>245</v>
      </c>
      <c r="E126" s="102"/>
      <c r="F126" s="115">
        <v>44470</v>
      </c>
      <c r="G126" s="105">
        <v>10.879999999999999</v>
      </c>
      <c r="H126" s="103" t="s">
        <v>139</v>
      </c>
      <c r="I126" s="104">
        <v>4.8000000000000001E-2</v>
      </c>
      <c r="J126" s="104">
        <v>9.1999999999999998E-3</v>
      </c>
      <c r="K126" s="105">
        <v>723000</v>
      </c>
      <c r="L126" s="116">
        <v>159.4661217150761</v>
      </c>
      <c r="M126" s="105">
        <v>1152.9400600000001</v>
      </c>
      <c r="N126" s="106"/>
      <c r="O126" s="106">
        <f t="shared" si="1"/>
        <v>3.7281747901016892E-5</v>
      </c>
      <c r="P126" s="106">
        <f>M126/'סכום נכסי הקרן'!$C$42</f>
        <v>1.1267346380421488E-5</v>
      </c>
    </row>
    <row r="127" spans="2:16">
      <c r="B127" s="101" t="s">
        <v>2306</v>
      </c>
      <c r="C127" s="102" t="s">
        <v>2307</v>
      </c>
      <c r="D127" s="102" t="s">
        <v>245</v>
      </c>
      <c r="E127" s="102"/>
      <c r="F127" s="115">
        <v>44501</v>
      </c>
      <c r="G127" s="105">
        <v>10.223557523416757</v>
      </c>
      <c r="H127" s="103" t="s">
        <v>139</v>
      </c>
      <c r="I127" s="104">
        <v>4.8000000000000001E-2</v>
      </c>
      <c r="J127" s="104">
        <v>4.7300707898783372E-2</v>
      </c>
      <c r="K127" s="105">
        <v>539168000</v>
      </c>
      <c r="L127" s="116">
        <v>107.20525629673867</v>
      </c>
      <c r="M127" s="105">
        <v>578016.43626999995</v>
      </c>
      <c r="N127" s="106"/>
      <c r="O127" s="106">
        <f t="shared" si="1"/>
        <v>1.8690878916690891E-2</v>
      </c>
      <c r="P127" s="106">
        <f>M127/'סכום נכסי הקרן'!$C$42</f>
        <v>5.6487857669122116E-3</v>
      </c>
    </row>
    <row r="128" spans="2:16">
      <c r="B128" s="101" t="s">
        <v>2308</v>
      </c>
      <c r="C128" s="102" t="s">
        <v>2309</v>
      </c>
      <c r="D128" s="102" t="s">
        <v>245</v>
      </c>
      <c r="E128" s="102"/>
      <c r="F128" s="115">
        <v>44531</v>
      </c>
      <c r="G128" s="105">
        <v>10.340249872621577</v>
      </c>
      <c r="H128" s="103" t="s">
        <v>139</v>
      </c>
      <c r="I128" s="104">
        <v>4.8000000000000001E-2</v>
      </c>
      <c r="J128" s="104">
        <v>4.5432733757447004E-2</v>
      </c>
      <c r="K128" s="105">
        <v>159889000</v>
      </c>
      <c r="L128" s="116">
        <v>108.43170861034842</v>
      </c>
      <c r="M128" s="105">
        <v>173370.37458</v>
      </c>
      <c r="N128" s="106"/>
      <c r="O128" s="106">
        <f t="shared" si="1"/>
        <v>5.6061462541222018E-3</v>
      </c>
      <c r="P128" s="106">
        <f>M128/'סכום נכסי הקרן'!$C$42</f>
        <v>1.6942980214394497E-3</v>
      </c>
    </row>
    <row r="129" spans="2:16">
      <c r="B129" s="101" t="s">
        <v>2310</v>
      </c>
      <c r="C129" s="102" t="s">
        <v>2311</v>
      </c>
      <c r="D129" s="102" t="s">
        <v>245</v>
      </c>
      <c r="E129" s="102"/>
      <c r="F129" s="115">
        <v>44563</v>
      </c>
      <c r="G129" s="105">
        <v>10.120000000000001</v>
      </c>
      <c r="H129" s="103" t="s">
        <v>139</v>
      </c>
      <c r="I129" s="104">
        <v>4.8000000000000001E-2</v>
      </c>
      <c r="J129" s="104">
        <v>4.8505899257994735E-2</v>
      </c>
      <c r="K129" s="105">
        <v>434762000</v>
      </c>
      <c r="L129" s="116">
        <v>107.78721581922981</v>
      </c>
      <c r="M129" s="105">
        <v>468617.85523999995</v>
      </c>
      <c r="N129" s="106"/>
      <c r="O129" s="106">
        <f t="shared" si="1"/>
        <v>1.5153340010557794E-2</v>
      </c>
      <c r="P129" s="106">
        <f>M129/'סכום נכסי הקרן'!$C$42</f>
        <v>4.5796653947814889E-3</v>
      </c>
    </row>
    <row r="130" spans="2:16">
      <c r="B130" s="101" t="s">
        <v>2312</v>
      </c>
      <c r="C130" s="102" t="s">
        <v>2313</v>
      </c>
      <c r="D130" s="102" t="s">
        <v>245</v>
      </c>
      <c r="E130" s="102"/>
      <c r="F130" s="115">
        <v>44652</v>
      </c>
      <c r="G130" s="105">
        <v>10.37</v>
      </c>
      <c r="H130" s="103" t="s">
        <v>139</v>
      </c>
      <c r="I130" s="104">
        <v>4.8000000000000001E-2</v>
      </c>
      <c r="J130" s="104">
        <v>4.8499999999999995E-2</v>
      </c>
      <c r="K130" s="105">
        <v>30814000</v>
      </c>
      <c r="L130" s="116">
        <v>105.29943593820991</v>
      </c>
      <c r="M130" s="105">
        <v>32446.96819</v>
      </c>
      <c r="N130" s="106"/>
      <c r="O130" s="106">
        <f t="shared" si="1"/>
        <v>1.0492129904931E-3</v>
      </c>
      <c r="P130" s="106">
        <f>M130/'סכום נכסי הקרן'!$C$42</f>
        <v>3.1709474089333629E-4</v>
      </c>
    </row>
    <row r="131" spans="2:16">
      <c r="B131" s="101" t="s">
        <v>2314</v>
      </c>
      <c r="C131" s="102" t="s">
        <v>2315</v>
      </c>
      <c r="D131" s="102" t="s">
        <v>245</v>
      </c>
      <c r="E131" s="102"/>
      <c r="F131" s="115">
        <v>40057</v>
      </c>
      <c r="G131" s="105">
        <v>1.5999999999999999</v>
      </c>
      <c r="H131" s="103" t="s">
        <v>139</v>
      </c>
      <c r="I131" s="104">
        <v>4.8000000000000001E-2</v>
      </c>
      <c r="J131" s="104">
        <v>4.8499985355533431E-2</v>
      </c>
      <c r="K131" s="105">
        <v>108168000</v>
      </c>
      <c r="L131" s="116">
        <v>119.42867210265514</v>
      </c>
      <c r="M131" s="105">
        <v>129183.60604000001</v>
      </c>
      <c r="N131" s="106"/>
      <c r="O131" s="106">
        <f t="shared" si="1"/>
        <v>4.1773122475487262E-3</v>
      </c>
      <c r="P131" s="106">
        <f>M131/'סכום נכסי הקרן'!$C$42</f>
        <v>1.2624736414524355E-3</v>
      </c>
    </row>
    <row r="132" spans="2:16">
      <c r="B132" s="101" t="s">
        <v>2316</v>
      </c>
      <c r="C132" s="102" t="s">
        <v>2317</v>
      </c>
      <c r="D132" s="102" t="s">
        <v>245</v>
      </c>
      <c r="E132" s="102"/>
      <c r="F132" s="115">
        <v>40087</v>
      </c>
      <c r="G132" s="105">
        <v>1.68</v>
      </c>
      <c r="H132" s="103" t="s">
        <v>139</v>
      </c>
      <c r="I132" s="104">
        <v>4.8000000000000001E-2</v>
      </c>
      <c r="J132" s="104">
        <v>4.8499999999999995E-2</v>
      </c>
      <c r="K132" s="105">
        <v>100332000</v>
      </c>
      <c r="L132" s="116">
        <v>118.39041499222581</v>
      </c>
      <c r="M132" s="105">
        <v>118783.47117</v>
      </c>
      <c r="N132" s="106"/>
      <c r="O132" s="106">
        <f t="shared" si="1"/>
        <v>3.8410109775937943E-3</v>
      </c>
      <c r="P132" s="106">
        <f>M132/'סכום נכסי הקרן'!$C$42</f>
        <v>1.1608361617178951E-3</v>
      </c>
    </row>
    <row r="133" spans="2:16">
      <c r="B133" s="101" t="s">
        <v>2318</v>
      </c>
      <c r="C133" s="102" t="s">
        <v>2319</v>
      </c>
      <c r="D133" s="102" t="s">
        <v>245</v>
      </c>
      <c r="E133" s="102"/>
      <c r="F133" s="115">
        <v>40118</v>
      </c>
      <c r="G133" s="105">
        <v>1.7699999999999998</v>
      </c>
      <c r="H133" s="103" t="s">
        <v>139</v>
      </c>
      <c r="I133" s="104">
        <v>4.8000000000000001E-2</v>
      </c>
      <c r="J133" s="104">
        <v>4.849165462695517E-2</v>
      </c>
      <c r="K133" s="105">
        <v>122850000</v>
      </c>
      <c r="L133" s="116">
        <v>118.2620923809524</v>
      </c>
      <c r="M133" s="105">
        <v>145284.98049000002</v>
      </c>
      <c r="N133" s="106"/>
      <c r="O133" s="106">
        <f t="shared" si="1"/>
        <v>4.6979701758583505E-3</v>
      </c>
      <c r="P133" s="106">
        <f>M133/'סכום נכסי הקרן'!$C$42</f>
        <v>1.4198276700122712E-3</v>
      </c>
    </row>
    <row r="134" spans="2:16">
      <c r="B134" s="101" t="s">
        <v>2320</v>
      </c>
      <c r="C134" s="102" t="s">
        <v>2321</v>
      </c>
      <c r="D134" s="102" t="s">
        <v>245</v>
      </c>
      <c r="E134" s="102"/>
      <c r="F134" s="115">
        <v>39509</v>
      </c>
      <c r="G134" s="105">
        <v>0.16999999999999998</v>
      </c>
      <c r="H134" s="103" t="s">
        <v>139</v>
      </c>
      <c r="I134" s="104">
        <v>4.8000000000000001E-2</v>
      </c>
      <c r="J134" s="104">
        <v>4.9200000000000001E-2</v>
      </c>
      <c r="K134" s="105">
        <v>14639000</v>
      </c>
      <c r="L134" s="116">
        <v>127.95370899651616</v>
      </c>
      <c r="M134" s="105">
        <v>18731.143459999999</v>
      </c>
      <c r="N134" s="106"/>
      <c r="O134" s="106">
        <f t="shared" si="1"/>
        <v>6.0569477338960815E-4</v>
      </c>
      <c r="P134" s="106">
        <f>M134/'סכום נכסי הקרן'!$C$42</f>
        <v>1.8305399282004877E-4</v>
      </c>
    </row>
    <row r="135" spans="2:16">
      <c r="B135" s="101" t="s">
        <v>2322</v>
      </c>
      <c r="C135" s="102" t="s">
        <v>2323</v>
      </c>
      <c r="D135" s="102" t="s">
        <v>245</v>
      </c>
      <c r="E135" s="102"/>
      <c r="F135" s="115">
        <v>39600</v>
      </c>
      <c r="G135" s="105">
        <v>0.41999999999999993</v>
      </c>
      <c r="H135" s="103" t="s">
        <v>139</v>
      </c>
      <c r="I135" s="104">
        <v>4.8000000000000001E-2</v>
      </c>
      <c r="J135" s="104">
        <v>4.8621916097048412E-2</v>
      </c>
      <c r="K135" s="105">
        <v>43655000</v>
      </c>
      <c r="L135" s="116">
        <v>124.51678199518958</v>
      </c>
      <c r="M135" s="105">
        <v>54357.801180000009</v>
      </c>
      <c r="N135" s="106"/>
      <c r="O135" s="106">
        <f t="shared" si="1"/>
        <v>1.7577269715533682E-3</v>
      </c>
      <c r="P135" s="106">
        <f>M135/'סכום נכסי הקרן'!$C$42</f>
        <v>5.3122291055889231E-4</v>
      </c>
    </row>
    <row r="136" spans="2:16">
      <c r="B136" s="101" t="s">
        <v>2324</v>
      </c>
      <c r="C136" s="102" t="s">
        <v>2325</v>
      </c>
      <c r="D136" s="102" t="s">
        <v>245</v>
      </c>
      <c r="E136" s="102"/>
      <c r="F136" s="115">
        <v>39630</v>
      </c>
      <c r="G136" s="105">
        <v>0.48999999999999994</v>
      </c>
      <c r="H136" s="103" t="s">
        <v>139</v>
      </c>
      <c r="I136" s="104">
        <v>4.8000000000000001E-2</v>
      </c>
      <c r="J136" s="104">
        <v>4.8699999999999993E-2</v>
      </c>
      <c r="K136" s="105">
        <v>20479000</v>
      </c>
      <c r="L136" s="116">
        <v>126.15500483422045</v>
      </c>
      <c r="M136" s="105">
        <v>25835.283440000003</v>
      </c>
      <c r="N136" s="106"/>
      <c r="O136" s="106">
        <f t="shared" si="1"/>
        <v>8.3541595749686798E-4</v>
      </c>
      <c r="P136" s="106">
        <f>M136/'סכום נכסי הקרן'!$C$42</f>
        <v>2.5248067740386019E-4</v>
      </c>
    </row>
    <row r="137" spans="2:16">
      <c r="B137" s="101" t="s">
        <v>2326</v>
      </c>
      <c r="C137" s="102" t="s">
        <v>2327</v>
      </c>
      <c r="D137" s="102" t="s">
        <v>245</v>
      </c>
      <c r="E137" s="102"/>
      <c r="F137" s="115">
        <v>39904</v>
      </c>
      <c r="G137" s="105">
        <v>1.22</v>
      </c>
      <c r="H137" s="103" t="s">
        <v>139</v>
      </c>
      <c r="I137" s="104">
        <v>4.8000000000000001E-2</v>
      </c>
      <c r="J137" s="104">
        <v>4.8500070379894469E-2</v>
      </c>
      <c r="K137" s="105">
        <v>156290000</v>
      </c>
      <c r="L137" s="116">
        <v>123.56905635037431</v>
      </c>
      <c r="M137" s="105">
        <v>193126.07816999999</v>
      </c>
      <c r="N137" s="106"/>
      <c r="O137" s="106">
        <f t="shared" si="1"/>
        <v>6.2449714510275757E-3</v>
      </c>
      <c r="P137" s="106">
        <f>M137/'סכום נכסי הקרן'!$C$42</f>
        <v>1.8873647410896162E-3</v>
      </c>
    </row>
    <row r="138" spans="2:16">
      <c r="B138" s="101" t="s">
        <v>2328</v>
      </c>
      <c r="C138" s="102" t="s">
        <v>2329</v>
      </c>
      <c r="D138" s="102" t="s">
        <v>245</v>
      </c>
      <c r="E138" s="102"/>
      <c r="F138" s="115">
        <v>39965</v>
      </c>
      <c r="G138" s="105">
        <v>1.3900000000000001</v>
      </c>
      <c r="H138" s="103" t="s">
        <v>139</v>
      </c>
      <c r="I138" s="104">
        <v>4.8000000000000001E-2</v>
      </c>
      <c r="J138" s="104">
        <v>4.85184299827639E-2</v>
      </c>
      <c r="K138" s="105">
        <v>73638000</v>
      </c>
      <c r="L138" s="116">
        <v>120.79212638854936</v>
      </c>
      <c r="M138" s="105">
        <v>88948.906029999984</v>
      </c>
      <c r="N138" s="106"/>
      <c r="O138" s="106">
        <f t="shared" si="1"/>
        <v>2.8762732823089695E-3</v>
      </c>
      <c r="P138" s="106">
        <f>M138/'סכום נכסי הקרן'!$C$42</f>
        <v>8.6927167263107445E-4</v>
      </c>
    </row>
    <row r="139" spans="2:16">
      <c r="B139" s="101" t="s">
        <v>2330</v>
      </c>
      <c r="C139" s="102" t="s">
        <v>2331</v>
      </c>
      <c r="D139" s="102" t="s">
        <v>245</v>
      </c>
      <c r="E139" s="102"/>
      <c r="F139" s="115">
        <v>39995</v>
      </c>
      <c r="G139" s="105">
        <v>1.43</v>
      </c>
      <c r="H139" s="103" t="s">
        <v>139</v>
      </c>
      <c r="I139" s="104">
        <v>4.8000000000000001E-2</v>
      </c>
      <c r="J139" s="104">
        <v>4.8600000000000004E-2</v>
      </c>
      <c r="K139" s="105">
        <v>112496000</v>
      </c>
      <c r="L139" s="116">
        <v>122.71226152040961</v>
      </c>
      <c r="M139" s="105">
        <v>138046.38571999999</v>
      </c>
      <c r="N139" s="106"/>
      <c r="O139" s="106">
        <f t="shared" si="1"/>
        <v>4.4639012292274566E-3</v>
      </c>
      <c r="P139" s="106">
        <f>M139/'סכום נכסי הקרן'!$C$42</f>
        <v>1.3490869980461173E-3</v>
      </c>
    </row>
    <row r="140" spans="2:16">
      <c r="B140" s="101" t="s">
        <v>2332</v>
      </c>
      <c r="C140" s="102" t="s">
        <v>2333</v>
      </c>
      <c r="D140" s="102" t="s">
        <v>245</v>
      </c>
      <c r="E140" s="102"/>
      <c r="F140" s="115">
        <v>40027</v>
      </c>
      <c r="G140" s="105">
        <v>1.5199999999999998</v>
      </c>
      <c r="H140" s="103" t="s">
        <v>139</v>
      </c>
      <c r="I140" s="104">
        <v>4.8000000000000001E-2</v>
      </c>
      <c r="J140" s="104">
        <v>4.8499999999999995E-2</v>
      </c>
      <c r="K140" s="105">
        <v>141650000</v>
      </c>
      <c r="L140" s="116">
        <v>121.16156266854924</v>
      </c>
      <c r="M140" s="105">
        <v>171625.35352</v>
      </c>
      <c r="N140" s="106"/>
      <c r="O140" s="106">
        <f t="shared" ref="O140:O170" si="2">IFERROR(M140/$M$11,0)</f>
        <v>5.5497188321789615E-3</v>
      </c>
      <c r="P140" s="106">
        <f>M140/'סכום נכסי הקרן'!$C$42</f>
        <v>1.6772444404196782E-3</v>
      </c>
    </row>
    <row r="141" spans="2:16">
      <c r="B141" s="101" t="s">
        <v>2334</v>
      </c>
      <c r="C141" s="102" t="s">
        <v>2335</v>
      </c>
      <c r="D141" s="102" t="s">
        <v>245</v>
      </c>
      <c r="E141" s="102"/>
      <c r="F141" s="115">
        <v>40179</v>
      </c>
      <c r="G141" s="105">
        <v>1.89</v>
      </c>
      <c r="H141" s="103" t="s">
        <v>139</v>
      </c>
      <c r="I141" s="104">
        <v>4.8000000000000001E-2</v>
      </c>
      <c r="J141" s="104">
        <v>4.8500000000000008E-2</v>
      </c>
      <c r="K141" s="105">
        <v>55112000</v>
      </c>
      <c r="L141" s="116">
        <v>119.57520632530121</v>
      </c>
      <c r="M141" s="105">
        <v>65900.287710000004</v>
      </c>
      <c r="N141" s="106"/>
      <c r="O141" s="106">
        <f t="shared" si="2"/>
        <v>2.130967600352703E-3</v>
      </c>
      <c r="P141" s="106">
        <f>M141/'סכום נכסי הקרן'!$C$42</f>
        <v>6.4402425933400489E-4</v>
      </c>
    </row>
    <row r="142" spans="2:16">
      <c r="B142" s="101" t="s">
        <v>2336</v>
      </c>
      <c r="C142" s="102" t="s">
        <v>2337</v>
      </c>
      <c r="D142" s="102" t="s">
        <v>245</v>
      </c>
      <c r="E142" s="102"/>
      <c r="F142" s="115">
        <v>40210</v>
      </c>
      <c r="G142" s="105">
        <v>1.9800000000000002</v>
      </c>
      <c r="H142" s="103" t="s">
        <v>139</v>
      </c>
      <c r="I142" s="104">
        <v>4.8000000000000001E-2</v>
      </c>
      <c r="J142" s="104">
        <v>4.8399999999999999E-2</v>
      </c>
      <c r="K142" s="105">
        <v>80740000</v>
      </c>
      <c r="L142" s="116">
        <v>119.10352207084469</v>
      </c>
      <c r="M142" s="105">
        <v>96164.183720000001</v>
      </c>
      <c r="N142" s="106"/>
      <c r="O142" s="106">
        <f t="shared" si="2"/>
        <v>3.1095882422162626E-3</v>
      </c>
      <c r="P142" s="106">
        <f>M142/'סכום נכסי הקרן'!$C$42</f>
        <v>9.3978447358636222E-4</v>
      </c>
    </row>
    <row r="143" spans="2:16">
      <c r="B143" s="101" t="s">
        <v>2338</v>
      </c>
      <c r="C143" s="102" t="s">
        <v>2339</v>
      </c>
      <c r="D143" s="102" t="s">
        <v>245</v>
      </c>
      <c r="E143" s="102"/>
      <c r="F143" s="115">
        <v>40238</v>
      </c>
      <c r="G143" s="105">
        <v>2.0500000000000003</v>
      </c>
      <c r="H143" s="103" t="s">
        <v>139</v>
      </c>
      <c r="I143" s="104">
        <v>4.8000000000000001E-2</v>
      </c>
      <c r="J143" s="104">
        <v>4.8600000000000004E-2</v>
      </c>
      <c r="K143" s="105">
        <v>115180000</v>
      </c>
      <c r="L143" s="116">
        <v>119.4281585084216</v>
      </c>
      <c r="M143" s="105">
        <v>137557.35297000001</v>
      </c>
      <c r="N143" s="106"/>
      <c r="O143" s="106">
        <f t="shared" si="2"/>
        <v>4.4480877482553057E-3</v>
      </c>
      <c r="P143" s="106">
        <f>M143/'סכום נכסי הקרן'!$C$42</f>
        <v>1.3443078238489609E-3</v>
      </c>
    </row>
    <row r="144" spans="2:16">
      <c r="B144" s="101" t="s">
        <v>2340</v>
      </c>
      <c r="C144" s="102" t="s">
        <v>2341</v>
      </c>
      <c r="D144" s="102" t="s">
        <v>245</v>
      </c>
      <c r="E144" s="102"/>
      <c r="F144" s="115">
        <v>40300</v>
      </c>
      <c r="G144" s="105">
        <v>2.2199999999999998</v>
      </c>
      <c r="H144" s="103" t="s">
        <v>139</v>
      </c>
      <c r="I144" s="104">
        <v>4.8000000000000001E-2</v>
      </c>
      <c r="J144" s="104">
        <v>4.8599999999999997E-2</v>
      </c>
      <c r="K144" s="105">
        <v>18001000</v>
      </c>
      <c r="L144" s="116">
        <v>118.70220493305929</v>
      </c>
      <c r="M144" s="105">
        <v>21367.583910000001</v>
      </c>
      <c r="N144" s="106"/>
      <c r="O144" s="106">
        <f t="shared" si="2"/>
        <v>6.9094734776276642E-4</v>
      </c>
      <c r="P144" s="106">
        <f>M144/'סכום נכסי הקרן'!$C$42</f>
        <v>2.0881915511435252E-4</v>
      </c>
    </row>
    <row r="145" spans="2:16">
      <c r="B145" s="101" t="s">
        <v>2342</v>
      </c>
      <c r="C145" s="102" t="s">
        <v>2343</v>
      </c>
      <c r="D145" s="102" t="s">
        <v>245</v>
      </c>
      <c r="E145" s="102"/>
      <c r="F145" s="115">
        <v>40360</v>
      </c>
      <c r="G145" s="105">
        <v>2.33</v>
      </c>
      <c r="H145" s="103" t="s">
        <v>139</v>
      </c>
      <c r="I145" s="104">
        <v>4.8000000000000001E-2</v>
      </c>
      <c r="J145" s="104">
        <v>4.8599999999999997E-2</v>
      </c>
      <c r="K145" s="105">
        <v>50554000</v>
      </c>
      <c r="L145" s="116">
        <v>119.12133615539818</v>
      </c>
      <c r="M145" s="105">
        <v>60220.600279999999</v>
      </c>
      <c r="N145" s="106"/>
      <c r="O145" s="106">
        <f t="shared" si="2"/>
        <v>1.9473078575193814E-3</v>
      </c>
      <c r="P145" s="106">
        <f>M145/'סכום נכסי הקרן'!$C$42</f>
        <v>5.8851833337430148E-4</v>
      </c>
    </row>
    <row r="146" spans="2:16">
      <c r="B146" s="101" t="s">
        <v>2344</v>
      </c>
      <c r="C146" s="102" t="s">
        <v>2345</v>
      </c>
      <c r="D146" s="102" t="s">
        <v>245</v>
      </c>
      <c r="E146" s="102"/>
      <c r="F146" s="115">
        <v>40422</v>
      </c>
      <c r="G146" s="105">
        <v>2.5</v>
      </c>
      <c r="H146" s="103" t="s">
        <v>139</v>
      </c>
      <c r="I146" s="104">
        <v>4.8000000000000001E-2</v>
      </c>
      <c r="J146" s="104">
        <v>4.8499999999999995E-2</v>
      </c>
      <c r="K146" s="105">
        <v>100420000</v>
      </c>
      <c r="L146" s="116">
        <v>117.29259169488149</v>
      </c>
      <c r="M146" s="105">
        <v>117785.22057999999</v>
      </c>
      <c r="N146" s="106"/>
      <c r="O146" s="106">
        <f t="shared" si="2"/>
        <v>3.808731305710052E-3</v>
      </c>
      <c r="P146" s="106">
        <f>M146/'סכום נכסי הקרן'!$C$42</f>
        <v>1.15108055033599E-3</v>
      </c>
    </row>
    <row r="147" spans="2:16">
      <c r="B147" s="101" t="s">
        <v>2346</v>
      </c>
      <c r="C147" s="102" t="s">
        <v>2347</v>
      </c>
      <c r="D147" s="102" t="s">
        <v>245</v>
      </c>
      <c r="E147" s="102"/>
      <c r="F147" s="115">
        <v>40483</v>
      </c>
      <c r="G147" s="105">
        <v>2.6699999999999995</v>
      </c>
      <c r="H147" s="103" t="s">
        <v>139</v>
      </c>
      <c r="I147" s="104">
        <v>4.8000000000000001E-2</v>
      </c>
      <c r="J147" s="104">
        <v>4.850015726324336E-2</v>
      </c>
      <c r="K147" s="105">
        <v>195177000</v>
      </c>
      <c r="L147" s="116">
        <v>115.50048511351237</v>
      </c>
      <c r="M147" s="105">
        <v>225430.38183000003</v>
      </c>
      <c r="N147" s="106"/>
      <c r="O147" s="106">
        <f t="shared" si="2"/>
        <v>7.2895712068639885E-3</v>
      </c>
      <c r="P147" s="106">
        <f>M147/'סכום נכסי הקרן'!$C$42</f>
        <v>2.2030652632100273E-3</v>
      </c>
    </row>
    <row r="148" spans="2:16">
      <c r="B148" s="101" t="s">
        <v>2348</v>
      </c>
      <c r="C148" s="102" t="s">
        <v>2349</v>
      </c>
      <c r="D148" s="102" t="s">
        <v>245</v>
      </c>
      <c r="E148" s="102"/>
      <c r="F148" s="115">
        <v>40513</v>
      </c>
      <c r="G148" s="105">
        <v>2.7500000000000004</v>
      </c>
      <c r="H148" s="103" t="s">
        <v>139</v>
      </c>
      <c r="I148" s="104">
        <v>4.8000000000000001E-2</v>
      </c>
      <c r="J148" s="104">
        <v>4.8500000000000008E-2</v>
      </c>
      <c r="K148" s="105">
        <v>66342000</v>
      </c>
      <c r="L148" s="116">
        <v>114.72497624430979</v>
      </c>
      <c r="M148" s="105">
        <v>76110.843739999997</v>
      </c>
      <c r="N148" s="106"/>
      <c r="O148" s="106">
        <f t="shared" si="2"/>
        <v>2.4611386032057634E-3</v>
      </c>
      <c r="P148" s="106">
        <f>M148/'סכום נכסי הקרן'!$C$42</f>
        <v>7.438090404497822E-4</v>
      </c>
    </row>
    <row r="149" spans="2:16">
      <c r="B149" s="101" t="s">
        <v>2350</v>
      </c>
      <c r="C149" s="102" t="s">
        <v>2351</v>
      </c>
      <c r="D149" s="102" t="s">
        <v>245</v>
      </c>
      <c r="E149" s="102"/>
      <c r="F149" s="115">
        <v>40544</v>
      </c>
      <c r="G149" s="105">
        <v>2.7699999999999996</v>
      </c>
      <c r="H149" s="103" t="s">
        <v>139</v>
      </c>
      <c r="I149" s="104">
        <v>4.8000000000000001E-2</v>
      </c>
      <c r="J149" s="104">
        <v>4.8499999999999995E-2</v>
      </c>
      <c r="K149" s="105">
        <v>166735000</v>
      </c>
      <c r="L149" s="116">
        <v>116.90676869283594</v>
      </c>
      <c r="M149" s="105">
        <v>194924.50078</v>
      </c>
      <c r="N149" s="106"/>
      <c r="O149" s="106">
        <f t="shared" si="2"/>
        <v>6.3031256783735402E-3</v>
      </c>
      <c r="P149" s="106">
        <f>M149/'סכום נכסי הקרן'!$C$42</f>
        <v>1.9049401998565288E-3</v>
      </c>
    </row>
    <row r="150" spans="2:16">
      <c r="B150" s="101" t="s">
        <v>2352</v>
      </c>
      <c r="C150" s="102" t="s">
        <v>2353</v>
      </c>
      <c r="D150" s="102" t="s">
        <v>245</v>
      </c>
      <c r="E150" s="102"/>
      <c r="F150" s="115">
        <v>40575</v>
      </c>
      <c r="G150" s="105">
        <v>2.8500000000000005</v>
      </c>
      <c r="H150" s="103" t="s">
        <v>139</v>
      </c>
      <c r="I150" s="104">
        <v>4.8000000000000001E-2</v>
      </c>
      <c r="J150" s="104">
        <v>4.8500000000000008E-2</v>
      </c>
      <c r="K150" s="105">
        <v>65718000</v>
      </c>
      <c r="L150" s="116">
        <v>116.01502215526946</v>
      </c>
      <c r="M150" s="105">
        <v>76242.752259999994</v>
      </c>
      <c r="N150" s="106"/>
      <c r="O150" s="106">
        <f t="shared" si="2"/>
        <v>2.4654040289284469E-3</v>
      </c>
      <c r="P150" s="106">
        <f>M150/'סכום נכסי הקרן'!$C$42</f>
        <v>7.4509814387929501E-4</v>
      </c>
    </row>
    <row r="151" spans="2:16">
      <c r="B151" s="101" t="s">
        <v>2354</v>
      </c>
      <c r="C151" s="102" t="s">
        <v>2355</v>
      </c>
      <c r="D151" s="102" t="s">
        <v>245</v>
      </c>
      <c r="E151" s="102"/>
      <c r="F151" s="115">
        <v>40603</v>
      </c>
      <c r="G151" s="105">
        <v>2.9299999999999993</v>
      </c>
      <c r="H151" s="103" t="s">
        <v>139</v>
      </c>
      <c r="I151" s="104">
        <v>4.8000000000000001E-2</v>
      </c>
      <c r="J151" s="104">
        <v>4.8601569473343202E-2</v>
      </c>
      <c r="K151" s="105">
        <v>101895000</v>
      </c>
      <c r="L151" s="116">
        <v>115.31941595760344</v>
      </c>
      <c r="M151" s="105">
        <v>117504.71889000002</v>
      </c>
      <c r="N151" s="106"/>
      <c r="O151" s="106">
        <f t="shared" si="2"/>
        <v>3.7996609353974893E-3</v>
      </c>
      <c r="P151" s="106">
        <f>M151/'סכום נכסי הקרן'!$C$42</f>
        <v>1.1483392892668557E-3</v>
      </c>
    </row>
    <row r="152" spans="2:16">
      <c r="B152" s="101" t="s">
        <v>2356</v>
      </c>
      <c r="C152" s="102" t="s">
        <v>2357</v>
      </c>
      <c r="D152" s="102" t="s">
        <v>245</v>
      </c>
      <c r="E152" s="102"/>
      <c r="F152" s="115">
        <v>40634</v>
      </c>
      <c r="G152" s="105">
        <v>3.02</v>
      </c>
      <c r="H152" s="103" t="s">
        <v>139</v>
      </c>
      <c r="I152" s="104">
        <v>4.8000000000000001E-2</v>
      </c>
      <c r="J152" s="104">
        <v>4.8599999999999997E-2</v>
      </c>
      <c r="K152" s="105">
        <v>36138000</v>
      </c>
      <c r="L152" s="116">
        <v>114.52723648237311</v>
      </c>
      <c r="M152" s="105">
        <v>41387.852719999995</v>
      </c>
      <c r="N152" s="106"/>
      <c r="O152" s="106">
        <f t="shared" si="2"/>
        <v>1.3383275894424693E-3</v>
      </c>
      <c r="P152" s="106">
        <f>M152/'סכום נכסי הקרן'!$C$42</f>
        <v>4.0447139336810756E-4</v>
      </c>
    </row>
    <row r="153" spans="2:16">
      <c r="B153" s="101" t="s">
        <v>2358</v>
      </c>
      <c r="C153" s="102" t="s">
        <v>2359</v>
      </c>
      <c r="D153" s="102" t="s">
        <v>245</v>
      </c>
      <c r="E153" s="102"/>
      <c r="F153" s="115">
        <v>40664</v>
      </c>
      <c r="G153" s="105">
        <v>3.0999999999999992</v>
      </c>
      <c r="H153" s="103" t="s">
        <v>139</v>
      </c>
      <c r="I153" s="104">
        <v>4.8000000000000001E-2</v>
      </c>
      <c r="J153" s="104">
        <v>4.8599999999999997E-2</v>
      </c>
      <c r="K153" s="105">
        <v>134113000</v>
      </c>
      <c r="L153" s="116">
        <v>113.85571034127939</v>
      </c>
      <c r="M153" s="105">
        <v>152695.30881000005</v>
      </c>
      <c r="N153" s="106"/>
      <c r="O153" s="106">
        <f t="shared" si="2"/>
        <v>4.9375923399889018E-3</v>
      </c>
      <c r="P153" s="106">
        <f>M153/'סכום נכסי הקרן'!$C$42</f>
        <v>1.4922466437914345E-3</v>
      </c>
    </row>
    <row r="154" spans="2:16">
      <c r="B154" s="101" t="s">
        <v>2360</v>
      </c>
      <c r="C154" s="102" t="s">
        <v>2361</v>
      </c>
      <c r="D154" s="102" t="s">
        <v>245</v>
      </c>
      <c r="E154" s="102"/>
      <c r="F154" s="115">
        <v>40756</v>
      </c>
      <c r="G154" s="105">
        <v>3.2699999999999991</v>
      </c>
      <c r="H154" s="103" t="s">
        <v>139</v>
      </c>
      <c r="I154" s="104">
        <v>4.8000000000000001E-2</v>
      </c>
      <c r="J154" s="104">
        <v>4.8499999999999988E-2</v>
      </c>
      <c r="K154" s="105">
        <v>73797000</v>
      </c>
      <c r="L154" s="116">
        <v>113.54869051587465</v>
      </c>
      <c r="M154" s="105">
        <v>83795.52714000002</v>
      </c>
      <c r="N154" s="106"/>
      <c r="O154" s="106">
        <f t="shared" si="2"/>
        <v>2.709632379385186E-3</v>
      </c>
      <c r="P154" s="106">
        <f>M154/'סכום נכסי הקרן'!$C$42</f>
        <v>8.1890920627425304E-4</v>
      </c>
    </row>
    <row r="155" spans="2:16">
      <c r="B155" s="101" t="s">
        <v>2362</v>
      </c>
      <c r="C155" s="102" t="s">
        <v>2363</v>
      </c>
      <c r="D155" s="102" t="s">
        <v>245</v>
      </c>
      <c r="E155" s="102"/>
      <c r="F155" s="115">
        <v>40848</v>
      </c>
      <c r="G155" s="105">
        <v>3.52</v>
      </c>
      <c r="H155" s="103" t="s">
        <v>139</v>
      </c>
      <c r="I155" s="104">
        <v>4.8000000000000001E-2</v>
      </c>
      <c r="J155" s="104">
        <v>4.8500000000000008E-2</v>
      </c>
      <c r="K155" s="105">
        <v>208107000</v>
      </c>
      <c r="L155" s="116">
        <v>112.21114640064967</v>
      </c>
      <c r="M155" s="105">
        <v>233519.25044</v>
      </c>
      <c r="N155" s="106"/>
      <c r="O155" s="106">
        <f t="shared" si="2"/>
        <v>7.5511348134945601E-3</v>
      </c>
      <c r="P155" s="106">
        <f>M155/'סכום נכסי הקרן'!$C$42</f>
        <v>2.2821154130110394E-3</v>
      </c>
    </row>
    <row r="156" spans="2:16">
      <c r="B156" s="101" t="s">
        <v>2364</v>
      </c>
      <c r="C156" s="102" t="s">
        <v>2365</v>
      </c>
      <c r="D156" s="102" t="s">
        <v>245</v>
      </c>
      <c r="E156" s="102"/>
      <c r="F156" s="115">
        <v>40940</v>
      </c>
      <c r="G156" s="105">
        <v>3.69</v>
      </c>
      <c r="H156" s="103" t="s">
        <v>139</v>
      </c>
      <c r="I156" s="104">
        <v>4.8000000000000001E-2</v>
      </c>
      <c r="J156" s="104">
        <v>4.8500000000000008E-2</v>
      </c>
      <c r="K156" s="105">
        <v>261737000</v>
      </c>
      <c r="L156" s="116">
        <v>113.55540138001122</v>
      </c>
      <c r="M156" s="105">
        <v>297216.50090999994</v>
      </c>
      <c r="N156" s="106"/>
      <c r="O156" s="106">
        <f t="shared" si="2"/>
        <v>9.6108644702214384E-3</v>
      </c>
      <c r="P156" s="106">
        <f>M156/'סכום נכסי הקרן'!$C$42</f>
        <v>2.9046100330053825E-3</v>
      </c>
    </row>
    <row r="157" spans="2:16">
      <c r="B157" s="101" t="s">
        <v>2366</v>
      </c>
      <c r="C157" s="102" t="s">
        <v>2367</v>
      </c>
      <c r="D157" s="102" t="s">
        <v>245</v>
      </c>
      <c r="E157" s="102"/>
      <c r="F157" s="115">
        <v>40969</v>
      </c>
      <c r="G157" s="105">
        <v>3.77</v>
      </c>
      <c r="H157" s="103" t="s">
        <v>139</v>
      </c>
      <c r="I157" s="104">
        <v>4.8000000000000001E-2</v>
      </c>
      <c r="J157" s="104">
        <v>4.8604509844503554E-2</v>
      </c>
      <c r="K157" s="105">
        <v>159473000</v>
      </c>
      <c r="L157" s="116">
        <v>113.09440652649663</v>
      </c>
      <c r="M157" s="105">
        <v>180355.04291999998</v>
      </c>
      <c r="N157" s="106"/>
      <c r="O157" s="106">
        <f t="shared" si="2"/>
        <v>5.8320041744585752E-3</v>
      </c>
      <c r="P157" s="106">
        <f>M157/'סכום נכסי הקרן'!$C$42</f>
        <v>1.7625571445886127E-3</v>
      </c>
    </row>
    <row r="158" spans="2:16">
      <c r="B158" s="101" t="s">
        <v>2368</v>
      </c>
      <c r="C158" s="102" t="s">
        <v>2369</v>
      </c>
      <c r="D158" s="102" t="s">
        <v>245</v>
      </c>
      <c r="E158" s="102"/>
      <c r="F158" s="115">
        <v>41000</v>
      </c>
      <c r="G158" s="105">
        <v>3.8500197215491503</v>
      </c>
      <c r="H158" s="103" t="s">
        <v>139</v>
      </c>
      <c r="I158" s="104">
        <v>4.8000000000000001E-2</v>
      </c>
      <c r="J158" s="104">
        <v>4.8483357970308123E-2</v>
      </c>
      <c r="K158" s="105">
        <v>87168000</v>
      </c>
      <c r="L158" s="116">
        <v>112.66359861417034</v>
      </c>
      <c r="M158" s="105">
        <v>98206.605639999994</v>
      </c>
      <c r="N158" s="106"/>
      <c r="O158" s="106">
        <f t="shared" si="2"/>
        <v>3.1756324901097313E-3</v>
      </c>
      <c r="P158" s="106">
        <f>M158/'סכום נכסי הקרן'!$C$42</f>
        <v>9.5974446632666598E-4</v>
      </c>
    </row>
    <row r="159" spans="2:16">
      <c r="B159" s="101" t="s">
        <v>2370</v>
      </c>
      <c r="C159" s="102" t="s">
        <v>2371</v>
      </c>
      <c r="D159" s="102" t="s">
        <v>245</v>
      </c>
      <c r="E159" s="102"/>
      <c r="F159" s="115">
        <v>41640</v>
      </c>
      <c r="G159" s="105">
        <v>5.1721072476729697</v>
      </c>
      <c r="H159" s="103" t="s">
        <v>139</v>
      </c>
      <c r="I159" s="104">
        <v>4.8000000000000001E-2</v>
      </c>
      <c r="J159" s="104">
        <v>4.7656448304947717E-2</v>
      </c>
      <c r="K159" s="105">
        <v>166418000</v>
      </c>
      <c r="L159" s="116">
        <v>110.69410718191541</v>
      </c>
      <c r="M159" s="105">
        <v>184214.91928999999</v>
      </c>
      <c r="N159" s="106"/>
      <c r="O159" s="106">
        <f t="shared" si="2"/>
        <v>5.9568180678672509E-3</v>
      </c>
      <c r="P159" s="106">
        <f>M159/'סכום נכסי הקרן'!$C$42</f>
        <v>1.8002785887080875E-3</v>
      </c>
    </row>
    <row r="160" spans="2:16">
      <c r="B160" s="101" t="s">
        <v>2372</v>
      </c>
      <c r="C160" s="102" t="s">
        <v>2373</v>
      </c>
      <c r="D160" s="102" t="s">
        <v>245</v>
      </c>
      <c r="E160" s="102"/>
      <c r="F160" s="115">
        <v>44774</v>
      </c>
      <c r="G160" s="105">
        <v>10.450000000000001</v>
      </c>
      <c r="H160" s="103" t="s">
        <v>139</v>
      </c>
      <c r="I160" s="104">
        <v>4.8000000000000001E-2</v>
      </c>
      <c r="J160" s="104">
        <v>4.8499999999999995E-2</v>
      </c>
      <c r="K160" s="105">
        <v>417000</v>
      </c>
      <c r="L160" s="116">
        <v>103.7298752997602</v>
      </c>
      <c r="M160" s="105">
        <v>432.55358000000001</v>
      </c>
      <c r="N160" s="106"/>
      <c r="O160" s="106">
        <f t="shared" si="2"/>
        <v>1.3987156906701933E-5</v>
      </c>
      <c r="P160" s="106">
        <f>M160/'סכום נכסי הקרן'!$C$42</f>
        <v>4.2272197688675647E-6</v>
      </c>
    </row>
    <row r="161" spans="2:16">
      <c r="B161" s="107"/>
      <c r="C161" s="102"/>
      <c r="D161" s="102"/>
      <c r="E161" s="102"/>
      <c r="F161" s="102"/>
      <c r="G161" s="102"/>
      <c r="H161" s="102"/>
      <c r="I161" s="102"/>
      <c r="J161" s="102"/>
      <c r="K161" s="105"/>
      <c r="L161" s="116"/>
      <c r="M161" s="102"/>
      <c r="N161" s="102"/>
      <c r="O161" s="106"/>
      <c r="P161" s="102"/>
    </row>
    <row r="162" spans="2:16">
      <c r="B162" s="100" t="s">
        <v>56</v>
      </c>
      <c r="C162" s="95"/>
      <c r="D162" s="95"/>
      <c r="E162" s="95"/>
      <c r="F162" s="113"/>
      <c r="G162" s="98">
        <v>0.32242953931508544</v>
      </c>
      <c r="H162" s="96"/>
      <c r="I162" s="97"/>
      <c r="J162" s="97">
        <v>9.8642954299023727E-3</v>
      </c>
      <c r="K162" s="98"/>
      <c r="L162" s="114"/>
      <c r="M162" s="98">
        <v>6209.2669200000009</v>
      </c>
      <c r="N162" s="99"/>
      <c r="O162" s="99">
        <f t="shared" si="2"/>
        <v>2.007843529711021E-4</v>
      </c>
      <c r="P162" s="99">
        <f>M162/'סכום נכסי הקרן'!$C$42</f>
        <v>6.0681351601342473E-5</v>
      </c>
    </row>
    <row r="163" spans="2:16">
      <c r="B163" s="101" t="s">
        <v>2374</v>
      </c>
      <c r="C163" s="102" t="s">
        <v>2375</v>
      </c>
      <c r="D163" s="102" t="s">
        <v>245</v>
      </c>
      <c r="E163" s="102"/>
      <c r="F163" s="115">
        <v>37622</v>
      </c>
      <c r="G163" s="105">
        <v>0</v>
      </c>
      <c r="H163" s="103" t="s">
        <v>139</v>
      </c>
      <c r="I163" s="104">
        <v>0</v>
      </c>
      <c r="J163" s="104">
        <v>1.0700000000000001E-2</v>
      </c>
      <c r="K163" s="105">
        <v>416600</v>
      </c>
      <c r="L163" s="116">
        <v>135.54277484397502</v>
      </c>
      <c r="M163" s="105">
        <v>564.6712</v>
      </c>
      <c r="N163" s="106"/>
      <c r="O163" s="106">
        <f t="shared" si="2"/>
        <v>1.8259344137426092E-5</v>
      </c>
      <c r="P163" s="106">
        <f>M163/'סכום נכסי הקרן'!$C$42</f>
        <v>5.5183666715928471E-6</v>
      </c>
    </row>
    <row r="164" spans="2:16">
      <c r="B164" s="101" t="s">
        <v>2376</v>
      </c>
      <c r="C164" s="102" t="s">
        <v>2377</v>
      </c>
      <c r="D164" s="102" t="s">
        <v>245</v>
      </c>
      <c r="E164" s="102"/>
      <c r="F164" s="115">
        <v>37653</v>
      </c>
      <c r="G164" s="105">
        <v>0.09</v>
      </c>
      <c r="H164" s="103" t="s">
        <v>139</v>
      </c>
      <c r="I164" s="104">
        <v>5.5E-2</v>
      </c>
      <c r="J164" s="104">
        <v>1.0700000000000001E-2</v>
      </c>
      <c r="K164" s="105">
        <v>263900</v>
      </c>
      <c r="L164" s="116">
        <v>135.79625615763547</v>
      </c>
      <c r="M164" s="105">
        <v>358.36632000000003</v>
      </c>
      <c r="N164" s="106"/>
      <c r="O164" s="106">
        <f t="shared" si="2"/>
        <v>1.158821977133412E-5</v>
      </c>
      <c r="P164" s="106">
        <f>M164/'סכום נכסי הקרן'!$C$42</f>
        <v>3.502209350342956E-6</v>
      </c>
    </row>
    <row r="165" spans="2:16">
      <c r="B165" s="101" t="s">
        <v>2378</v>
      </c>
      <c r="C165" s="102" t="s">
        <v>2379</v>
      </c>
      <c r="D165" s="102" t="s">
        <v>245</v>
      </c>
      <c r="E165" s="102"/>
      <c r="F165" s="115">
        <v>37681</v>
      </c>
      <c r="G165" s="105">
        <v>0.16</v>
      </c>
      <c r="H165" s="103" t="s">
        <v>139</v>
      </c>
      <c r="I165" s="104">
        <v>5.5E-2</v>
      </c>
      <c r="J165" s="104">
        <v>1.0700000000000001E-2</v>
      </c>
      <c r="K165" s="105">
        <v>588300</v>
      </c>
      <c r="L165" s="116">
        <v>135.43313275539691</v>
      </c>
      <c r="M165" s="105">
        <v>796.75311999999997</v>
      </c>
      <c r="N165" s="106"/>
      <c r="O165" s="106">
        <f t="shared" si="2"/>
        <v>2.5764001087089172E-5</v>
      </c>
      <c r="P165" s="106">
        <f>M165/'סכום נכסי הקרן'!$C$42</f>
        <v>7.7864354741230225E-6</v>
      </c>
    </row>
    <row r="166" spans="2:16">
      <c r="B166" s="101" t="s">
        <v>2380</v>
      </c>
      <c r="C166" s="102" t="s">
        <v>2381</v>
      </c>
      <c r="D166" s="102" t="s">
        <v>245</v>
      </c>
      <c r="E166" s="102"/>
      <c r="F166" s="115">
        <v>37712</v>
      </c>
      <c r="G166" s="105">
        <v>0.25</v>
      </c>
      <c r="H166" s="103" t="s">
        <v>139</v>
      </c>
      <c r="I166" s="104">
        <v>5.5E-2</v>
      </c>
      <c r="J166" s="104">
        <v>1.06E-2</v>
      </c>
      <c r="K166" s="105">
        <v>860500</v>
      </c>
      <c r="L166" s="116">
        <v>134.78089947704822</v>
      </c>
      <c r="M166" s="105">
        <v>1159.78964</v>
      </c>
      <c r="N166" s="106"/>
      <c r="O166" s="106">
        <f t="shared" si="2"/>
        <v>3.7503237572203998E-5</v>
      </c>
      <c r="P166" s="106">
        <f>M166/'סכום נכסי הקרן'!$C$42</f>
        <v>1.1334285324689247E-5</v>
      </c>
    </row>
    <row r="167" spans="2:16">
      <c r="B167" s="101" t="s">
        <v>2382</v>
      </c>
      <c r="C167" s="102" t="s">
        <v>2383</v>
      </c>
      <c r="D167" s="102" t="s">
        <v>245</v>
      </c>
      <c r="E167" s="102"/>
      <c r="F167" s="115">
        <v>37745</v>
      </c>
      <c r="G167" s="105">
        <v>0.33999999999999997</v>
      </c>
      <c r="H167" s="103" t="s">
        <v>139</v>
      </c>
      <c r="I167" s="104">
        <v>5.5E-2</v>
      </c>
      <c r="J167" s="104">
        <v>0.01</v>
      </c>
      <c r="K167" s="105">
        <v>500000</v>
      </c>
      <c r="L167" s="116">
        <v>134.41582</v>
      </c>
      <c r="M167" s="105">
        <v>672.07909999999993</v>
      </c>
      <c r="N167" s="106"/>
      <c r="O167" s="106">
        <f t="shared" si="2"/>
        <v>2.1732511901566086E-5</v>
      </c>
      <c r="P167" s="106">
        <f>M167/'סכום נכסי הקרן'!$C$42</f>
        <v>6.56803269958538E-6</v>
      </c>
    </row>
    <row r="168" spans="2:16">
      <c r="B168" s="101" t="s">
        <v>2384</v>
      </c>
      <c r="C168" s="102" t="s">
        <v>2385</v>
      </c>
      <c r="D168" s="102" t="s">
        <v>245</v>
      </c>
      <c r="E168" s="102"/>
      <c r="F168" s="115">
        <v>37773</v>
      </c>
      <c r="G168" s="105">
        <v>0.42</v>
      </c>
      <c r="H168" s="103" t="s">
        <v>139</v>
      </c>
      <c r="I168" s="104">
        <v>5.5E-2</v>
      </c>
      <c r="J168" s="104">
        <v>9.4999999999999998E-3</v>
      </c>
      <c r="K168" s="105">
        <v>600000</v>
      </c>
      <c r="L168" s="116">
        <v>134.60519166666666</v>
      </c>
      <c r="M168" s="105">
        <v>807.63115000000005</v>
      </c>
      <c r="N168" s="106"/>
      <c r="O168" s="106">
        <f t="shared" si="2"/>
        <v>2.6115755689249237E-5</v>
      </c>
      <c r="P168" s="106">
        <f>M168/'סכום נכסי הקרן'!$C$42</f>
        <v>7.8927432833482629E-6</v>
      </c>
    </row>
    <row r="169" spans="2:16">
      <c r="B169" s="101" t="s">
        <v>2386</v>
      </c>
      <c r="C169" s="102" t="s">
        <v>2387</v>
      </c>
      <c r="D169" s="102" t="s">
        <v>245</v>
      </c>
      <c r="E169" s="102"/>
      <c r="F169" s="115">
        <v>37803</v>
      </c>
      <c r="G169" s="105">
        <v>0.49000000000000005</v>
      </c>
      <c r="H169" s="103" t="s">
        <v>139</v>
      </c>
      <c r="I169" s="104">
        <v>5.5E-2</v>
      </c>
      <c r="J169" s="104">
        <v>8.9999999999999976E-3</v>
      </c>
      <c r="K169" s="105">
        <v>628700</v>
      </c>
      <c r="L169" s="116">
        <v>138.83474789247654</v>
      </c>
      <c r="M169" s="105">
        <v>872.85406</v>
      </c>
      <c r="N169" s="106"/>
      <c r="O169" s="106">
        <f t="shared" si="2"/>
        <v>2.8224819440569242E-5</v>
      </c>
      <c r="P169" s="106">
        <f>M169/'סכום נכסי הקרן'!$C$42</f>
        <v>8.5301477282151161E-6</v>
      </c>
    </row>
    <row r="170" spans="2:16">
      <c r="B170" s="101" t="s">
        <v>2388</v>
      </c>
      <c r="C170" s="102" t="s">
        <v>2389</v>
      </c>
      <c r="D170" s="102" t="s">
        <v>245</v>
      </c>
      <c r="E170" s="102"/>
      <c r="F170" s="115">
        <v>37834</v>
      </c>
      <c r="G170" s="105">
        <v>0.56999999999999995</v>
      </c>
      <c r="H170" s="103" t="s">
        <v>139</v>
      </c>
      <c r="I170" s="104">
        <v>5.5E-2</v>
      </c>
      <c r="J170" s="104">
        <v>8.5000000000000006E-3</v>
      </c>
      <c r="K170" s="105">
        <v>700000</v>
      </c>
      <c r="L170" s="116">
        <v>139.58890428571428</v>
      </c>
      <c r="M170" s="105">
        <v>977.12232999999992</v>
      </c>
      <c r="N170" s="106"/>
      <c r="O170" s="106">
        <f t="shared" si="2"/>
        <v>3.1596463371664112E-5</v>
      </c>
      <c r="P170" s="106">
        <f>M170/'סכום נכסי הקרן'!$C$42</f>
        <v>9.5491310694456305E-6</v>
      </c>
    </row>
    <row r="171" spans="2:16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</row>
    <row r="172" spans="2:16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</row>
    <row r="173" spans="2:16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</row>
    <row r="174" spans="2:16">
      <c r="B174" s="123" t="s">
        <v>118</v>
      </c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</row>
    <row r="175" spans="2:16">
      <c r="B175" s="123" t="s">
        <v>212</v>
      </c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</row>
    <row r="176" spans="2:16">
      <c r="B176" s="123" t="s">
        <v>220</v>
      </c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</row>
    <row r="177" spans="2:16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</row>
    <row r="178" spans="2:16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</row>
    <row r="179" spans="2:16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</row>
    <row r="180" spans="2:16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</row>
    <row r="181" spans="2:16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</row>
    <row r="182" spans="2:16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</row>
    <row r="183" spans="2:16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</row>
    <row r="184" spans="2:16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</row>
    <row r="185" spans="2:16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</row>
    <row r="186" spans="2:16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</row>
    <row r="187" spans="2:16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</row>
    <row r="188" spans="2:16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</row>
    <row r="189" spans="2:16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</row>
    <row r="190" spans="2:16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</row>
    <row r="191" spans="2:16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</row>
    <row r="192" spans="2:16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</row>
    <row r="193" spans="2:16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</row>
    <row r="194" spans="2:16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</row>
    <row r="195" spans="2:16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</row>
    <row r="196" spans="2:16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</row>
    <row r="197" spans="2:16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</row>
    <row r="198" spans="2:16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</row>
    <row r="199" spans="2:16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</row>
    <row r="200" spans="2:16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</row>
    <row r="201" spans="2:16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</row>
    <row r="202" spans="2:16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</row>
    <row r="203" spans="2:16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</row>
    <row r="204" spans="2:16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</row>
    <row r="205" spans="2:16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</row>
    <row r="206" spans="2:16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</row>
    <row r="207" spans="2:16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</row>
    <row r="208" spans="2:16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</row>
    <row r="209" spans="2:16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</row>
    <row r="210" spans="2:16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</row>
    <row r="211" spans="2:16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</row>
    <row r="212" spans="2:16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</row>
    <row r="213" spans="2:16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</row>
    <row r="214" spans="2:16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</row>
    <row r="215" spans="2:16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</row>
    <row r="216" spans="2:16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</row>
    <row r="217" spans="2:16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</row>
    <row r="218" spans="2:16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</row>
    <row r="219" spans="2:16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</row>
    <row r="220" spans="2:16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</row>
    <row r="221" spans="2:16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</row>
    <row r="222" spans="2:16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</row>
    <row r="223" spans="2:16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</row>
    <row r="224" spans="2:16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</row>
    <row r="225" spans="2:16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</row>
    <row r="226" spans="2:16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</row>
    <row r="227" spans="2:16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</row>
    <row r="228" spans="2:16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</row>
    <row r="229" spans="2:16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</row>
    <row r="230" spans="2:16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</row>
    <row r="231" spans="2:16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</row>
    <row r="232" spans="2:16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</row>
    <row r="233" spans="2:16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</row>
    <row r="234" spans="2:16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</row>
    <row r="235" spans="2:16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</row>
    <row r="236" spans="2:16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</row>
    <row r="237" spans="2:16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</row>
    <row r="238" spans="2:16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</row>
    <row r="239" spans="2:16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</row>
    <row r="240" spans="2:16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</row>
    <row r="241" spans="2:16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</row>
    <row r="242" spans="2:16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</row>
    <row r="243" spans="2:16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</row>
    <row r="244" spans="2:16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</row>
    <row r="245" spans="2:16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</row>
    <row r="246" spans="2:16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</row>
    <row r="247" spans="2:16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</row>
    <row r="248" spans="2:16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</row>
    <row r="249" spans="2:16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</row>
    <row r="250" spans="2:16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</row>
    <row r="251" spans="2:16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</row>
    <row r="252" spans="2:16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</row>
    <row r="253" spans="2:16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</row>
    <row r="254" spans="2:16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</row>
    <row r="255" spans="2:16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</row>
    <row r="256" spans="2:16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</row>
    <row r="257" spans="2:16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</row>
    <row r="258" spans="2:16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</row>
    <row r="259" spans="2:16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</row>
    <row r="260" spans="2:16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</row>
    <row r="261" spans="2:16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</row>
    <row r="262" spans="2:16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</row>
    <row r="263" spans="2:16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</row>
    <row r="264" spans="2:16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</row>
    <row r="265" spans="2:16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</row>
    <row r="266" spans="2:16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</row>
    <row r="267" spans="2:16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</row>
    <row r="268" spans="2:16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</row>
    <row r="269" spans="2:16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</row>
    <row r="270" spans="2:16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</row>
    <row r="271" spans="2:16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</row>
    <row r="272" spans="2:16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</row>
    <row r="273" spans="2:16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</row>
    <row r="274" spans="2:16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</row>
    <row r="275" spans="2:16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</row>
    <row r="276" spans="2:16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</row>
    <row r="277" spans="2:16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</row>
    <row r="278" spans="2:16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</row>
    <row r="279" spans="2:16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</row>
    <row r="280" spans="2:16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</row>
    <row r="281" spans="2:16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</row>
    <row r="282" spans="2:16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</row>
    <row r="283" spans="2:16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</row>
    <row r="284" spans="2:16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2:16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</row>
    <row r="286" spans="2:16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</row>
    <row r="287" spans="2:16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</row>
    <row r="288" spans="2:16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</row>
    <row r="289" spans="2:16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</row>
    <row r="290" spans="2:16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</row>
    <row r="291" spans="2:16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</row>
    <row r="292" spans="2:16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</row>
    <row r="293" spans="2:16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2:16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</row>
    <row r="295" spans="2:16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</row>
    <row r="296" spans="2:16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</row>
    <row r="297" spans="2:16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</row>
    <row r="298" spans="2:16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</row>
    <row r="299" spans="2:16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</row>
    <row r="300" spans="2:16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</row>
    <row r="301" spans="2:16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</row>
    <row r="302" spans="2:16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</row>
    <row r="303" spans="2:16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</row>
    <row r="304" spans="2:16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</row>
    <row r="305" spans="2:16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</row>
    <row r="306" spans="2:16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</row>
    <row r="307" spans="2:16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</row>
    <row r="308" spans="2:16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</row>
    <row r="309" spans="2:16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</row>
    <row r="310" spans="2:16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</row>
    <row r="311" spans="2:16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</row>
    <row r="312" spans="2:16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</row>
    <row r="313" spans="2:16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</row>
    <row r="314" spans="2:16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</row>
    <row r="315" spans="2:16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2:16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</row>
    <row r="317" spans="2:16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</row>
    <row r="318" spans="2:16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</row>
    <row r="319" spans="2:16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</row>
    <row r="320" spans="2:16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</row>
    <row r="321" spans="2:16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</row>
    <row r="322" spans="2:16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</row>
    <row r="323" spans="2:16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</row>
    <row r="324" spans="2:16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</row>
    <row r="325" spans="2:16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</row>
    <row r="326" spans="2:16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</row>
    <row r="327" spans="2:16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</row>
    <row r="328" spans="2:16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</row>
    <row r="329" spans="2:16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</row>
    <row r="330" spans="2:16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</row>
    <row r="331" spans="2:16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</row>
    <row r="332" spans="2:16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</row>
    <row r="333" spans="2:16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</row>
    <row r="334" spans="2:16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</row>
    <row r="335" spans="2:16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</row>
    <row r="336" spans="2:16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</row>
    <row r="337" spans="2:16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</row>
    <row r="338" spans="2:16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</row>
    <row r="339" spans="2:16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</row>
    <row r="340" spans="2:16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</row>
    <row r="341" spans="2:16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</row>
    <row r="342" spans="2:16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</row>
    <row r="343" spans="2:16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</row>
    <row r="344" spans="2:16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</row>
    <row r="345" spans="2:16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</row>
    <row r="346" spans="2:16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</row>
    <row r="347" spans="2:16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</row>
    <row r="348" spans="2:16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</row>
    <row r="349" spans="2:16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</row>
    <row r="350" spans="2:16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</row>
    <row r="351" spans="2:16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</row>
    <row r="352" spans="2:16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</row>
    <row r="353" spans="2:16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</row>
    <row r="354" spans="2:16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</row>
    <row r="355" spans="2:16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</row>
    <row r="356" spans="2:16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</row>
    <row r="357" spans="2:16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</row>
    <row r="358" spans="2:16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</row>
    <row r="359" spans="2:16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</row>
    <row r="360" spans="2:16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</row>
    <row r="361" spans="2:16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</row>
    <row r="362" spans="2:16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</row>
    <row r="363" spans="2:16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</row>
    <row r="364" spans="2:16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</row>
    <row r="365" spans="2:16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</row>
    <row r="366" spans="2:16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</row>
    <row r="367" spans="2:16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</row>
    <row r="368" spans="2:16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</row>
    <row r="369" spans="2:16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</row>
    <row r="370" spans="2:16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</row>
    <row r="371" spans="2:16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</row>
    <row r="372" spans="2:16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</row>
    <row r="373" spans="2:16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</row>
    <row r="374" spans="2:16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</row>
    <row r="375" spans="2:16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</row>
    <row r="376" spans="2:16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</row>
    <row r="377" spans="2:16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</row>
    <row r="378" spans="2:16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</row>
    <row r="379" spans="2:16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</row>
    <row r="380" spans="2:16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</row>
    <row r="381" spans="2:16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</row>
    <row r="382" spans="2:16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</row>
    <row r="383" spans="2:16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</row>
    <row r="384" spans="2:16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</row>
    <row r="385" spans="2:16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</row>
    <row r="386" spans="2:16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</row>
    <row r="387" spans="2:16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</row>
    <row r="388" spans="2:16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</row>
    <row r="389" spans="2:16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</row>
    <row r="390" spans="2:16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</row>
    <row r="391" spans="2:16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</row>
    <row r="392" spans="2:16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</row>
    <row r="393" spans="2:16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</row>
    <row r="394" spans="2:16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</row>
    <row r="395" spans="2:16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</row>
    <row r="396" spans="2:16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</row>
    <row r="397" spans="2:16">
      <c r="B397" s="108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</row>
    <row r="398" spans="2:16">
      <c r="B398" s="108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</row>
    <row r="399" spans="2:16">
      <c r="B399" s="108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</row>
    <row r="400" spans="2:16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</row>
    <row r="401" spans="2:16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</row>
    <row r="402" spans="2:16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</row>
    <row r="403" spans="2:16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</row>
    <row r="404" spans="2:16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</row>
    <row r="405" spans="2:16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</row>
    <row r="406" spans="2:16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</row>
    <row r="407" spans="2:16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</row>
    <row r="408" spans="2:16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</row>
    <row r="409" spans="2:16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</row>
    <row r="410" spans="2:16">
      <c r="B410" s="108"/>
      <c r="C410" s="108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</row>
    <row r="411" spans="2:16">
      <c r="B411" s="108"/>
      <c r="C411" s="108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</row>
    <row r="412" spans="2:16">
      <c r="B412" s="108"/>
      <c r="C412" s="108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</row>
    <row r="413" spans="2:16">
      <c r="B413" s="108"/>
      <c r="C413" s="108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</row>
    <row r="414" spans="2:16">
      <c r="B414" s="108"/>
      <c r="C414" s="108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</row>
    <row r="415" spans="2:16">
      <c r="B415" s="108"/>
      <c r="C415" s="108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</row>
    <row r="416" spans="2:16">
      <c r="B416" s="108"/>
      <c r="C416" s="108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</row>
    <row r="417" spans="2:16">
      <c r="B417" s="108"/>
      <c r="C417" s="108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</row>
    <row r="418" spans="2:16">
      <c r="B418" s="108"/>
      <c r="C418" s="108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</row>
    <row r="419" spans="2:16">
      <c r="B419" s="108"/>
      <c r="C419" s="108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</row>
    <row r="420" spans="2:16">
      <c r="B420" s="108"/>
      <c r="C420" s="108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</row>
    <row r="421" spans="2:16">
      <c r="B421" s="108"/>
      <c r="C421" s="108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</row>
    <row r="422" spans="2:16">
      <c r="B422" s="108"/>
      <c r="C422" s="108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</row>
    <row r="423" spans="2:16">
      <c r="B423" s="108"/>
      <c r="C423" s="108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</row>
    <row r="424" spans="2:16">
      <c r="B424" s="108"/>
      <c r="C424" s="108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</row>
    <row r="425" spans="2:16">
      <c r="B425" s="108"/>
      <c r="C425" s="108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</row>
    <row r="426" spans="2:16">
      <c r="B426" s="108"/>
      <c r="C426" s="108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</row>
    <row r="427" spans="2:16">
      <c r="B427" s="108"/>
      <c r="C427" s="108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</row>
    <row r="428" spans="2:16">
      <c r="B428" s="108"/>
      <c r="C428" s="108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</row>
    <row r="429" spans="2:16">
      <c r="B429" s="108"/>
      <c r="C429" s="108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</row>
    <row r="430" spans="2:16">
      <c r="B430" s="108"/>
      <c r="C430" s="108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</row>
    <row r="431" spans="2:16">
      <c r="B431" s="108"/>
      <c r="C431" s="108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</row>
    <row r="432" spans="2:16">
      <c r="B432" s="108"/>
      <c r="C432" s="108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</row>
    <row r="433" spans="2:16">
      <c r="B433" s="108"/>
      <c r="C433" s="108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</row>
    <row r="434" spans="2:16">
      <c r="B434" s="108"/>
      <c r="C434" s="108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</row>
    <row r="435" spans="2:16">
      <c r="B435" s="108"/>
      <c r="C435" s="108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</row>
    <row r="436" spans="2:16">
      <c r="B436" s="108"/>
      <c r="C436" s="108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</row>
    <row r="437" spans="2:16">
      <c r="B437" s="108"/>
      <c r="C437" s="108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</row>
    <row r="438" spans="2:16">
      <c r="B438" s="108"/>
      <c r="C438" s="108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</row>
    <row r="439" spans="2:16">
      <c r="B439" s="108"/>
      <c r="C439" s="108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</row>
    <row r="440" spans="2:16">
      <c r="B440" s="108"/>
      <c r="C440" s="108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</row>
    <row r="441" spans="2:16">
      <c r="B441" s="108"/>
      <c r="C441" s="108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</row>
    <row r="442" spans="2:16">
      <c r="B442" s="108"/>
      <c r="C442" s="108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</row>
    <row r="443" spans="2:16">
      <c r="B443" s="108"/>
      <c r="C443" s="108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</row>
    <row r="444" spans="2:16">
      <c r="B444" s="108"/>
      <c r="C444" s="108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</row>
    <row r="445" spans="2:16">
      <c r="B445" s="108"/>
      <c r="C445" s="108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</row>
    <row r="446" spans="2:16">
      <c r="B446" s="108"/>
      <c r="C446" s="108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</row>
    <row r="447" spans="2:16">
      <c r="B447" s="108"/>
      <c r="C447" s="108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</row>
    <row r="448" spans="2:16">
      <c r="B448" s="108"/>
      <c r="C448" s="108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</row>
    <row r="449" spans="2:16">
      <c r="B449" s="108"/>
      <c r="C449" s="108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</row>
    <row r="450" spans="2:16">
      <c r="B450" s="108"/>
      <c r="C450" s="108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</row>
    <row r="451" spans="2:16">
      <c r="B451" s="108"/>
      <c r="C451" s="108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</row>
    <row r="452" spans="2:16">
      <c r="B452" s="108"/>
      <c r="C452" s="108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</row>
  </sheetData>
  <sheetProtection sheet="1" objects="1" scenarios="1"/>
  <mergeCells count="2">
    <mergeCell ref="B6:P6"/>
    <mergeCell ref="B7:P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6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>
    <tabColor indexed="43"/>
    <pageSetUpPr fitToPage="1"/>
  </sheetPr>
  <dimension ref="B1:S400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5" width="6.5703125" style="2" bestFit="1" customWidth="1"/>
    <col min="6" max="6" width="6.140625" style="2" bestFit="1" customWidth="1"/>
    <col min="7" max="8" width="5.42578125" style="1" bestFit="1" customWidth="1"/>
    <col min="9" max="9" width="7.140625" style="1" bestFit="1" customWidth="1"/>
    <col min="10" max="11" width="6" style="1" bestFit="1" customWidth="1"/>
    <col min="12" max="12" width="6.7109375" style="1" bestFit="1" customWidth="1"/>
    <col min="13" max="13" width="7.5703125" style="1" bestFit="1" customWidth="1"/>
    <col min="14" max="14" width="8.140625" style="1" bestFit="1" customWidth="1"/>
    <col min="15" max="15" width="6.5703125" style="1" bestFit="1" customWidth="1"/>
    <col min="16" max="16" width="8.28515625" style="1" bestFit="1" customWidth="1"/>
    <col min="17" max="17" width="6.28515625" style="1" bestFit="1" customWidth="1"/>
    <col min="18" max="18" width="8.85546875" style="1" bestFit="1" customWidth="1"/>
    <col min="19" max="19" width="9.28515625" style="1" customWidth="1"/>
    <col min="20" max="16384" width="9.140625" style="1"/>
  </cols>
  <sheetData>
    <row r="1" spans="2:19">
      <c r="B1" s="45" t="s">
        <v>152</v>
      </c>
      <c r="C1" s="45" t="s" vm="1">
        <v>239</v>
      </c>
    </row>
    <row r="2" spans="2:19">
      <c r="B2" s="45" t="s">
        <v>151</v>
      </c>
      <c r="C2" s="45" t="s">
        <v>240</v>
      </c>
    </row>
    <row r="3" spans="2:19">
      <c r="B3" s="45" t="s">
        <v>153</v>
      </c>
      <c r="C3" s="45" t="s">
        <v>241</v>
      </c>
    </row>
    <row r="4" spans="2:19">
      <c r="B4" s="45" t="s">
        <v>154</v>
      </c>
      <c r="C4" s="45" t="s">
        <v>242</v>
      </c>
    </row>
    <row r="6" spans="2:19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3"/>
    </row>
    <row r="7" spans="2:19" ht="26.25" customHeight="1">
      <c r="B7" s="161" t="s">
        <v>96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3"/>
    </row>
    <row r="8" spans="2:19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7" t="s">
        <v>18</v>
      </c>
      <c r="N8" s="29" t="s">
        <v>214</v>
      </c>
      <c r="O8" s="29" t="s">
        <v>213</v>
      </c>
      <c r="P8" s="29" t="s">
        <v>117</v>
      </c>
      <c r="Q8" s="29" t="s">
        <v>63</v>
      </c>
      <c r="R8" s="29" t="s">
        <v>155</v>
      </c>
      <c r="S8" s="30" t="s">
        <v>157</v>
      </c>
    </row>
    <row r="9" spans="2:19" s="3" customFormat="1" ht="17.2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221</v>
      </c>
      <c r="O9" s="31"/>
      <c r="P9" s="31" t="s">
        <v>217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</row>
    <row r="11" spans="2:19" s="4" customFormat="1" ht="18" customHeight="1">
      <c r="B11" s="120" t="s">
        <v>5086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21">
        <v>0</v>
      </c>
      <c r="Q11" s="102"/>
      <c r="R11" s="122">
        <v>0</v>
      </c>
      <c r="S11" s="122">
        <v>0</v>
      </c>
    </row>
    <row r="12" spans="2:19" ht="20.25" customHeight="1">
      <c r="B12" s="123" t="s">
        <v>229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</row>
    <row r="13" spans="2:19">
      <c r="B13" s="123" t="s">
        <v>118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</row>
    <row r="14" spans="2:19">
      <c r="B14" s="123" t="s">
        <v>212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</row>
    <row r="15" spans="2:19">
      <c r="B15" s="123" t="s">
        <v>220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</row>
    <row r="16" spans="2:19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</row>
    <row r="17" spans="2:19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</row>
    <row r="18" spans="2:19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</row>
    <row r="19" spans="2:19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</row>
    <row r="20" spans="2:19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</row>
    <row r="21" spans="2:19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</row>
    <row r="22" spans="2:19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</row>
    <row r="23" spans="2:19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</row>
    <row r="24" spans="2:19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</row>
    <row r="25" spans="2:19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</row>
    <row r="26" spans="2:19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</row>
    <row r="27" spans="2:19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</row>
    <row r="28" spans="2:19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</row>
    <row r="29" spans="2:19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</row>
    <row r="30" spans="2:19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</row>
    <row r="31" spans="2:19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</row>
    <row r="32" spans="2:19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</row>
    <row r="33" spans="2:19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</row>
    <row r="34" spans="2:19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</row>
    <row r="35" spans="2:19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</row>
    <row r="36" spans="2:19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</row>
    <row r="37" spans="2:19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</row>
    <row r="38" spans="2:19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</row>
    <row r="39" spans="2:19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</row>
    <row r="40" spans="2:19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</row>
    <row r="41" spans="2:19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</row>
    <row r="42" spans="2:19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</row>
    <row r="43" spans="2:19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</row>
    <row r="44" spans="2:19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</row>
    <row r="45" spans="2:19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</row>
    <row r="46" spans="2:19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</row>
    <row r="47" spans="2:19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</row>
    <row r="48" spans="2:19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</row>
    <row r="49" spans="2:19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</row>
    <row r="50" spans="2:19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</row>
    <row r="51" spans="2:19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</row>
    <row r="52" spans="2:19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</row>
    <row r="53" spans="2:19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</row>
    <row r="54" spans="2:19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</row>
    <row r="55" spans="2:19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</row>
    <row r="56" spans="2:19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</row>
    <row r="57" spans="2:19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</row>
    <row r="58" spans="2:19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</row>
    <row r="59" spans="2:19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</row>
    <row r="60" spans="2:19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</row>
    <row r="61" spans="2:19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</row>
    <row r="62" spans="2:19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</row>
    <row r="63" spans="2:19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</row>
    <row r="64" spans="2:19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</row>
    <row r="65" spans="2:19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</row>
    <row r="66" spans="2:19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</row>
    <row r="67" spans="2:19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</row>
    <row r="68" spans="2:19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</row>
    <row r="69" spans="2:19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</row>
    <row r="70" spans="2:19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</row>
    <row r="71" spans="2:19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</row>
    <row r="72" spans="2:19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</row>
    <row r="73" spans="2:19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</row>
    <row r="74" spans="2:19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</row>
    <row r="75" spans="2:19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</row>
    <row r="76" spans="2:19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</row>
    <row r="77" spans="2:19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</row>
    <row r="78" spans="2:19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</row>
    <row r="79" spans="2:19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</row>
    <row r="80" spans="2:19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</row>
    <row r="81" spans="2:19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</row>
    <row r="82" spans="2:19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</row>
    <row r="83" spans="2:19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</row>
    <row r="84" spans="2:19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</row>
    <row r="85" spans="2:19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</row>
    <row r="86" spans="2:19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</row>
    <row r="87" spans="2:19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</row>
    <row r="88" spans="2:19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</row>
    <row r="89" spans="2:19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</row>
    <row r="90" spans="2:19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</row>
    <row r="91" spans="2:19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</row>
    <row r="92" spans="2:19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</row>
    <row r="93" spans="2:19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</row>
    <row r="94" spans="2:19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</row>
    <row r="95" spans="2:19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</row>
    <row r="96" spans="2:19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</row>
    <row r="97" spans="2:19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</row>
    <row r="98" spans="2:19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</row>
    <row r="99" spans="2:19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</row>
    <row r="100" spans="2:19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</row>
    <row r="101" spans="2:19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</row>
    <row r="102" spans="2:19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</row>
    <row r="103" spans="2:19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</row>
    <row r="104" spans="2:19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</row>
    <row r="105" spans="2:19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</row>
    <row r="106" spans="2:19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</row>
    <row r="107" spans="2:19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</row>
    <row r="108" spans="2:19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</row>
    <row r="109" spans="2:19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</row>
    <row r="110" spans="2:19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</row>
    <row r="111" spans="2:19">
      <c r="B111" s="108"/>
      <c r="C111" s="108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</row>
    <row r="112" spans="2:19">
      <c r="B112" s="108"/>
      <c r="C112" s="108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</row>
    <row r="113" spans="2:19">
      <c r="B113" s="108"/>
      <c r="C113" s="108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</row>
    <row r="114" spans="2:19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</row>
    <row r="115" spans="2:19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</row>
    <row r="116" spans="2:19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</row>
    <row r="117" spans="2:19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</row>
    <row r="118" spans="2:19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</row>
    <row r="119" spans="2:19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</row>
    <row r="120" spans="2:19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</row>
    <row r="121" spans="2:19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</row>
    <row r="122" spans="2:19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</row>
    <row r="123" spans="2:19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</row>
    <row r="124" spans="2:19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</row>
    <row r="125" spans="2:19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</row>
    <row r="126" spans="2:19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</row>
    <row r="127" spans="2:19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</row>
    <row r="128" spans="2:19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</row>
    <row r="129" spans="2:19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</row>
    <row r="130" spans="2:19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</row>
    <row r="131" spans="2:19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</row>
    <row r="132" spans="2:19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</row>
    <row r="133" spans="2:19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</row>
    <row r="134" spans="2:19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</row>
    <row r="135" spans="2:19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</row>
    <row r="136" spans="2:19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</row>
    <row r="137" spans="2:19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</row>
    <row r="138" spans="2:19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</row>
    <row r="139" spans="2:19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</row>
    <row r="140" spans="2:19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</row>
    <row r="141" spans="2:19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</row>
    <row r="142" spans="2:19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</row>
    <row r="143" spans="2:19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</row>
    <row r="144" spans="2:19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</row>
    <row r="145" spans="2:19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</row>
    <row r="146" spans="2:19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</row>
    <row r="147" spans="2:19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</row>
    <row r="148" spans="2:19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</row>
    <row r="149" spans="2:19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</row>
    <row r="150" spans="2:19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</row>
    <row r="151" spans="2:19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</row>
    <row r="152" spans="2:19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</row>
    <row r="153" spans="2:19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</row>
    <row r="154" spans="2:19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</row>
    <row r="155" spans="2:19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</row>
    <row r="156" spans="2:19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</row>
    <row r="157" spans="2:19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</row>
    <row r="158" spans="2:19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</row>
    <row r="159" spans="2:19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</row>
    <row r="160" spans="2:19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</row>
    <row r="161" spans="2:19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</row>
    <row r="162" spans="2:19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</row>
    <row r="163" spans="2:19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</row>
    <row r="164" spans="2:19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</row>
    <row r="165" spans="2:19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</row>
    <row r="166" spans="2:19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</row>
    <row r="167" spans="2:19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</row>
    <row r="168" spans="2:19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</row>
    <row r="169" spans="2:19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</row>
    <row r="170" spans="2:19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</row>
    <row r="171" spans="2:19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</row>
    <row r="172" spans="2:19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</row>
    <row r="173" spans="2:19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</row>
    <row r="174" spans="2:19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</row>
    <row r="175" spans="2:19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</row>
    <row r="176" spans="2:19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</row>
    <row r="177" spans="2:19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</row>
    <row r="178" spans="2:19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</row>
    <row r="179" spans="2:19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</row>
    <row r="180" spans="2:19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</row>
    <row r="181" spans="2:19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</row>
    <row r="182" spans="2:19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</row>
    <row r="183" spans="2:19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</row>
    <row r="184" spans="2:19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</row>
    <row r="185" spans="2:19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</row>
    <row r="186" spans="2:19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</row>
    <row r="187" spans="2:19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</row>
    <row r="188" spans="2:19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</row>
    <row r="189" spans="2:19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</row>
    <row r="190" spans="2:19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</row>
    <row r="191" spans="2:19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</row>
    <row r="192" spans="2:19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</row>
    <row r="193" spans="2:19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</row>
    <row r="194" spans="2:19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</row>
    <row r="195" spans="2:19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</row>
    <row r="196" spans="2:19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</row>
    <row r="197" spans="2:19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</row>
    <row r="198" spans="2:19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</row>
    <row r="199" spans="2:19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</row>
    <row r="200" spans="2:19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</row>
    <row r="201" spans="2:19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</row>
    <row r="202" spans="2:19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</row>
    <row r="203" spans="2:19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</row>
    <row r="204" spans="2:19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</row>
    <row r="205" spans="2:19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</row>
    <row r="206" spans="2:19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</row>
    <row r="207" spans="2:19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</row>
    <row r="208" spans="2:19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</row>
    <row r="209" spans="2:19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</row>
    <row r="210" spans="2:19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</row>
    <row r="211" spans="2:19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</row>
    <row r="212" spans="2:19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</row>
    <row r="213" spans="2:19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</row>
    <row r="214" spans="2:19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</row>
    <row r="215" spans="2:19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</row>
    <row r="216" spans="2:19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</row>
    <row r="217" spans="2:19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</row>
    <row r="218" spans="2:19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</row>
    <row r="219" spans="2:19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</row>
    <row r="220" spans="2:19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</row>
    <row r="221" spans="2:19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</row>
    <row r="222" spans="2:19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</row>
    <row r="223" spans="2:19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</row>
    <row r="224" spans="2:19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</row>
    <row r="225" spans="2:19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</row>
    <row r="226" spans="2:19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</row>
    <row r="227" spans="2:19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</row>
    <row r="228" spans="2:19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</row>
    <row r="229" spans="2:19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</row>
    <row r="230" spans="2:19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</row>
    <row r="231" spans="2:19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</row>
    <row r="232" spans="2:19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</row>
    <row r="233" spans="2:19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</row>
    <row r="234" spans="2:19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</row>
    <row r="235" spans="2:19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</row>
    <row r="236" spans="2:19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</row>
    <row r="237" spans="2:19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</row>
    <row r="238" spans="2:19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</row>
    <row r="239" spans="2:19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</row>
    <row r="240" spans="2:19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</row>
    <row r="241" spans="2:19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</row>
    <row r="242" spans="2:19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</row>
    <row r="243" spans="2:19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</row>
    <row r="244" spans="2:19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</row>
    <row r="245" spans="2:19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</row>
    <row r="246" spans="2:19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</row>
    <row r="247" spans="2:19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</row>
    <row r="248" spans="2:19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</row>
    <row r="249" spans="2:19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</row>
    <row r="250" spans="2:19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</row>
    <row r="251" spans="2:19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</row>
    <row r="252" spans="2:19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</row>
    <row r="253" spans="2:19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</row>
    <row r="254" spans="2:19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</row>
    <row r="255" spans="2:19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</row>
    <row r="256" spans="2:19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</row>
    <row r="257" spans="2:19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</row>
    <row r="258" spans="2:19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</row>
    <row r="259" spans="2:19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</row>
    <row r="260" spans="2:19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</row>
    <row r="261" spans="2:19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</row>
    <row r="262" spans="2:19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</row>
    <row r="263" spans="2:19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</row>
    <row r="264" spans="2:19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</row>
    <row r="265" spans="2:19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</row>
    <row r="266" spans="2:19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</row>
    <row r="267" spans="2:19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</row>
    <row r="268" spans="2:19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</row>
    <row r="269" spans="2:19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</row>
    <row r="270" spans="2:19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</row>
    <row r="271" spans="2:19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</row>
    <row r="272" spans="2:19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</row>
    <row r="273" spans="2:19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</row>
    <row r="274" spans="2:19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</row>
    <row r="275" spans="2:19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</row>
    <row r="276" spans="2:19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</row>
    <row r="277" spans="2:19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</row>
    <row r="278" spans="2:19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</row>
    <row r="279" spans="2:19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</row>
    <row r="280" spans="2:19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</row>
    <row r="281" spans="2:19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</row>
    <row r="282" spans="2:19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</row>
    <row r="283" spans="2:19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</row>
    <row r="284" spans="2:19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</row>
    <row r="285" spans="2:19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</row>
    <row r="286" spans="2:19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</row>
    <row r="287" spans="2:19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</row>
    <row r="288" spans="2:19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</row>
    <row r="289" spans="2:19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</row>
    <row r="290" spans="2:19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</row>
    <row r="291" spans="2:19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</row>
    <row r="292" spans="2:19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</row>
    <row r="293" spans="2:19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</row>
    <row r="294" spans="2:19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</row>
    <row r="295" spans="2:19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</row>
    <row r="296" spans="2:19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</row>
    <row r="297" spans="2:19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</row>
    <row r="298" spans="2:19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</row>
    <row r="299" spans="2:19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</row>
    <row r="300" spans="2:19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</row>
    <row r="301" spans="2:19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</row>
    <row r="302" spans="2:19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</row>
    <row r="303" spans="2:19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</row>
    <row r="304" spans="2:19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</row>
    <row r="305" spans="2:19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</row>
    <row r="306" spans="2:19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</row>
    <row r="307" spans="2:19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</row>
    <row r="308" spans="2:19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</row>
    <row r="309" spans="2:19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</row>
    <row r="310" spans="2:19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</row>
    <row r="311" spans="2:19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</row>
    <row r="312" spans="2:19">
      <c r="D312" s="1"/>
      <c r="E312" s="1"/>
      <c r="F312" s="1"/>
    </row>
    <row r="313" spans="2:19">
      <c r="D313" s="1"/>
      <c r="E313" s="1"/>
      <c r="F313" s="1"/>
    </row>
    <row r="314" spans="2:19">
      <c r="D314" s="1"/>
      <c r="E314" s="1"/>
      <c r="F314" s="1"/>
    </row>
    <row r="315" spans="2:19">
      <c r="D315" s="1"/>
      <c r="E315" s="1"/>
      <c r="F315" s="1"/>
    </row>
    <row r="316" spans="2:19">
      <c r="D316" s="1"/>
      <c r="E316" s="1"/>
      <c r="F316" s="1"/>
    </row>
    <row r="317" spans="2:19">
      <c r="D317" s="1"/>
      <c r="E317" s="1"/>
      <c r="F317" s="1"/>
    </row>
    <row r="318" spans="2:19">
      <c r="D318" s="1"/>
      <c r="E318" s="1"/>
      <c r="F318" s="1"/>
    </row>
    <row r="319" spans="2:19">
      <c r="D319" s="1"/>
      <c r="E319" s="1"/>
      <c r="F319" s="1"/>
    </row>
    <row r="320" spans="2:19">
      <c r="D320" s="1"/>
      <c r="E320" s="1"/>
      <c r="F320" s="1"/>
    </row>
    <row r="321" spans="4:6">
      <c r="D321" s="1"/>
      <c r="E321" s="1"/>
      <c r="F321" s="1"/>
    </row>
    <row r="322" spans="4:6">
      <c r="D322" s="1"/>
      <c r="E322" s="1"/>
      <c r="F322" s="1"/>
    </row>
    <row r="323" spans="4:6">
      <c r="D323" s="1"/>
      <c r="E323" s="1"/>
      <c r="F323" s="1"/>
    </row>
    <row r="324" spans="4:6">
      <c r="D324" s="1"/>
      <c r="E324" s="1"/>
      <c r="F324" s="1"/>
    </row>
    <row r="325" spans="4:6">
      <c r="D325" s="1"/>
      <c r="E325" s="1"/>
      <c r="F325" s="1"/>
    </row>
    <row r="326" spans="4:6">
      <c r="D326" s="1"/>
      <c r="E326" s="1"/>
      <c r="F326" s="1"/>
    </row>
    <row r="327" spans="4:6">
      <c r="D327" s="1"/>
      <c r="E327" s="1"/>
      <c r="F327" s="1"/>
    </row>
    <row r="328" spans="4:6">
      <c r="D328" s="1"/>
      <c r="E328" s="1"/>
      <c r="F328" s="1"/>
    </row>
    <row r="329" spans="4:6">
      <c r="D329" s="1"/>
      <c r="E329" s="1"/>
      <c r="F329" s="1"/>
    </row>
    <row r="330" spans="4:6">
      <c r="D330" s="1"/>
      <c r="E330" s="1"/>
      <c r="F330" s="1"/>
    </row>
    <row r="331" spans="4:6">
      <c r="D331" s="1"/>
      <c r="E331" s="1"/>
      <c r="F331" s="1"/>
    </row>
    <row r="332" spans="4:6">
      <c r="D332" s="1"/>
      <c r="E332" s="1"/>
      <c r="F332" s="1"/>
    </row>
    <row r="333" spans="4:6">
      <c r="D333" s="1"/>
      <c r="E333" s="1"/>
      <c r="F333" s="1"/>
    </row>
    <row r="334" spans="4:6">
      <c r="D334" s="1"/>
      <c r="E334" s="1"/>
      <c r="F334" s="1"/>
    </row>
    <row r="335" spans="4:6">
      <c r="D335" s="1"/>
      <c r="E335" s="1"/>
      <c r="F335" s="1"/>
    </row>
    <row r="336" spans="4:6">
      <c r="D336" s="1"/>
      <c r="E336" s="1"/>
      <c r="F336" s="1"/>
    </row>
    <row r="337" spans="4:6">
      <c r="D337" s="1"/>
      <c r="E337" s="1"/>
      <c r="F337" s="1"/>
    </row>
    <row r="338" spans="4:6">
      <c r="D338" s="1"/>
      <c r="E338" s="1"/>
      <c r="F338" s="1"/>
    </row>
    <row r="339" spans="4:6">
      <c r="D339" s="1"/>
      <c r="E339" s="1"/>
      <c r="F339" s="1"/>
    </row>
    <row r="340" spans="4:6">
      <c r="D340" s="1"/>
      <c r="E340" s="1"/>
      <c r="F340" s="1"/>
    </row>
    <row r="341" spans="4:6">
      <c r="D341" s="1"/>
      <c r="E341" s="1"/>
      <c r="F341" s="1"/>
    </row>
    <row r="342" spans="4:6">
      <c r="D342" s="1"/>
      <c r="E342" s="1"/>
      <c r="F342" s="1"/>
    </row>
    <row r="343" spans="4:6">
      <c r="D343" s="1"/>
      <c r="E343" s="1"/>
      <c r="F343" s="1"/>
    </row>
    <row r="344" spans="4:6">
      <c r="D344" s="1"/>
      <c r="E344" s="1"/>
      <c r="F344" s="1"/>
    </row>
    <row r="345" spans="4:6">
      <c r="D345" s="1"/>
      <c r="E345" s="1"/>
      <c r="F345" s="1"/>
    </row>
    <row r="346" spans="4:6">
      <c r="D346" s="1"/>
      <c r="E346" s="1"/>
      <c r="F346" s="1"/>
    </row>
    <row r="347" spans="4:6">
      <c r="D347" s="1"/>
      <c r="E347" s="1"/>
      <c r="F347" s="1"/>
    </row>
    <row r="348" spans="4:6">
      <c r="D348" s="1"/>
      <c r="E348" s="1"/>
      <c r="F348" s="1"/>
    </row>
    <row r="349" spans="4:6">
      <c r="D349" s="1"/>
      <c r="E349" s="1"/>
      <c r="F349" s="1"/>
    </row>
    <row r="350" spans="4:6">
      <c r="D350" s="1"/>
      <c r="E350" s="1"/>
      <c r="F350" s="1"/>
    </row>
    <row r="351" spans="4:6">
      <c r="D351" s="1"/>
      <c r="E351" s="1"/>
      <c r="F351" s="1"/>
    </row>
    <row r="352" spans="4:6">
      <c r="D352" s="1"/>
      <c r="E352" s="1"/>
      <c r="F352" s="1"/>
    </row>
    <row r="353" spans="4:6">
      <c r="D353" s="1"/>
      <c r="E353" s="1"/>
      <c r="F353" s="1"/>
    </row>
    <row r="354" spans="4:6">
      <c r="D354" s="1"/>
      <c r="E354" s="1"/>
      <c r="F354" s="1"/>
    </row>
    <row r="355" spans="4:6">
      <c r="D355" s="1"/>
      <c r="E355" s="1"/>
      <c r="F355" s="1"/>
    </row>
    <row r="356" spans="4:6">
      <c r="D356" s="1"/>
      <c r="E356" s="1"/>
      <c r="F356" s="1"/>
    </row>
    <row r="357" spans="4:6">
      <c r="D357" s="1"/>
      <c r="E357" s="1"/>
      <c r="F357" s="1"/>
    </row>
    <row r="358" spans="4:6">
      <c r="D358" s="1"/>
      <c r="E358" s="1"/>
      <c r="F358" s="1"/>
    </row>
    <row r="359" spans="4:6">
      <c r="D359" s="1"/>
      <c r="E359" s="1"/>
      <c r="F359" s="1"/>
    </row>
    <row r="360" spans="4:6">
      <c r="D360" s="1"/>
      <c r="E360" s="1"/>
      <c r="F360" s="1"/>
    </row>
    <row r="361" spans="4:6">
      <c r="D361" s="1"/>
      <c r="E361" s="1"/>
      <c r="F361" s="1"/>
    </row>
    <row r="362" spans="4:6">
      <c r="D362" s="1"/>
      <c r="E362" s="1"/>
      <c r="F362" s="1"/>
    </row>
    <row r="363" spans="4:6">
      <c r="D363" s="1"/>
      <c r="E363" s="1"/>
      <c r="F363" s="1"/>
    </row>
    <row r="364" spans="4:6">
      <c r="D364" s="1"/>
      <c r="E364" s="1"/>
      <c r="F364" s="1"/>
    </row>
    <row r="365" spans="4:6">
      <c r="D365" s="1"/>
      <c r="E365" s="1"/>
      <c r="F365" s="1"/>
    </row>
    <row r="366" spans="4:6">
      <c r="D366" s="1"/>
      <c r="E366" s="1"/>
      <c r="F366" s="1"/>
    </row>
    <row r="367" spans="4:6">
      <c r="D367" s="1"/>
      <c r="E367" s="1"/>
      <c r="F367" s="1"/>
    </row>
    <row r="368" spans="4:6">
      <c r="D368" s="1"/>
      <c r="E368" s="1"/>
      <c r="F368" s="1"/>
    </row>
    <row r="369" spans="4:6">
      <c r="D369" s="1"/>
      <c r="E369" s="1"/>
      <c r="F369" s="1"/>
    </row>
    <row r="370" spans="4:6">
      <c r="D370" s="1"/>
      <c r="E370" s="1"/>
      <c r="F370" s="1"/>
    </row>
    <row r="371" spans="4:6">
      <c r="D371" s="1"/>
      <c r="E371" s="1"/>
      <c r="F371" s="1"/>
    </row>
    <row r="372" spans="4:6">
      <c r="D372" s="1"/>
      <c r="E372" s="1"/>
      <c r="F372" s="1"/>
    </row>
    <row r="373" spans="4:6">
      <c r="D373" s="1"/>
      <c r="E373" s="1"/>
      <c r="F373" s="1"/>
    </row>
    <row r="374" spans="4:6">
      <c r="D374" s="1"/>
      <c r="E374" s="1"/>
      <c r="F374" s="1"/>
    </row>
    <row r="375" spans="4:6">
      <c r="D375" s="1"/>
      <c r="E375" s="1"/>
      <c r="F375" s="1"/>
    </row>
    <row r="376" spans="4:6">
      <c r="D376" s="1"/>
      <c r="E376" s="1"/>
      <c r="F376" s="1"/>
    </row>
    <row r="377" spans="4:6">
      <c r="D377" s="1"/>
      <c r="E377" s="1"/>
      <c r="F377" s="1"/>
    </row>
    <row r="378" spans="4:6">
      <c r="D378" s="1"/>
      <c r="E378" s="1"/>
      <c r="F378" s="1"/>
    </row>
    <row r="379" spans="4:6">
      <c r="D379" s="1"/>
      <c r="E379" s="1"/>
      <c r="F379" s="1"/>
    </row>
    <row r="380" spans="4:6">
      <c r="D380" s="1"/>
      <c r="E380" s="1"/>
      <c r="F380" s="1"/>
    </row>
    <row r="381" spans="4:6">
      <c r="D381" s="1"/>
      <c r="E381" s="1"/>
      <c r="F381" s="1"/>
    </row>
    <row r="382" spans="4:6">
      <c r="D382" s="1"/>
      <c r="E382" s="1"/>
      <c r="F382" s="1"/>
    </row>
    <row r="383" spans="4:6">
      <c r="D383" s="1"/>
      <c r="E383" s="1"/>
      <c r="F383" s="1"/>
    </row>
    <row r="384" spans="4:6">
      <c r="D384" s="1"/>
      <c r="E384" s="1"/>
      <c r="F384" s="1"/>
    </row>
    <row r="385" spans="2:6">
      <c r="D385" s="1"/>
      <c r="E385" s="1"/>
      <c r="F385" s="1"/>
    </row>
    <row r="386" spans="2:6">
      <c r="D386" s="1"/>
      <c r="E386" s="1"/>
      <c r="F386" s="1"/>
    </row>
    <row r="387" spans="2:6">
      <c r="D387" s="1"/>
      <c r="E387" s="1"/>
      <c r="F387" s="1"/>
    </row>
    <row r="388" spans="2:6">
      <c r="D388" s="1"/>
      <c r="E388" s="1"/>
      <c r="F388" s="1"/>
    </row>
    <row r="389" spans="2:6">
      <c r="D389" s="1"/>
      <c r="E389" s="1"/>
      <c r="F389" s="1"/>
    </row>
    <row r="390" spans="2:6">
      <c r="D390" s="1"/>
      <c r="E390" s="1"/>
      <c r="F390" s="1"/>
    </row>
    <row r="391" spans="2:6">
      <c r="D391" s="1"/>
      <c r="E391" s="1"/>
      <c r="F391" s="1"/>
    </row>
    <row r="392" spans="2:6">
      <c r="D392" s="1"/>
      <c r="E392" s="1"/>
      <c r="F392" s="1"/>
    </row>
    <row r="393" spans="2:6">
      <c r="D393" s="1"/>
      <c r="E393" s="1"/>
      <c r="F393" s="1"/>
    </row>
    <row r="394" spans="2:6">
      <c r="D394" s="1"/>
      <c r="E394" s="1"/>
      <c r="F394" s="1"/>
    </row>
    <row r="395" spans="2:6">
      <c r="D395" s="1"/>
      <c r="E395" s="1"/>
      <c r="F395" s="1"/>
    </row>
    <row r="396" spans="2:6">
      <c r="D396" s="1"/>
      <c r="E396" s="1"/>
      <c r="F396" s="1"/>
    </row>
    <row r="397" spans="2:6">
      <c r="D397" s="1"/>
      <c r="E397" s="1"/>
      <c r="F397" s="1"/>
    </row>
    <row r="398" spans="2:6">
      <c r="B398" s="40"/>
      <c r="D398" s="1"/>
      <c r="E398" s="1"/>
      <c r="F398" s="1"/>
    </row>
    <row r="399" spans="2:6">
      <c r="B399" s="40"/>
      <c r="D399" s="1"/>
      <c r="E399" s="1"/>
      <c r="F399" s="1"/>
    </row>
    <row r="400" spans="2:6">
      <c r="B400" s="3"/>
      <c r="D400" s="1"/>
      <c r="E400" s="1"/>
      <c r="F400" s="1"/>
    </row>
  </sheetData>
  <sheetProtection sheet="1" objects="1" scenarios="1"/>
  <mergeCells count="2">
    <mergeCell ref="B6:S6"/>
    <mergeCell ref="B7:S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>
    <tabColor indexed="43"/>
    <pageSetUpPr fitToPage="1"/>
  </sheetPr>
  <dimension ref="B1:S668"/>
  <sheetViews>
    <sheetView rightToLeft="1" zoomScale="85" zoomScaleNormal="85" workbookViewId="0">
      <selection activeCell="C33" sqref="C33"/>
    </sheetView>
  </sheetViews>
  <sheetFormatPr defaultColWidth="9.140625" defaultRowHeight="18"/>
  <cols>
    <col min="1" max="1" width="6.28515625" style="1" customWidth="1"/>
    <col min="2" max="2" width="46.5703125" style="2" bestFit="1" customWidth="1"/>
    <col min="3" max="3" width="26.7109375" style="2" customWidth="1"/>
    <col min="4" max="4" width="11" style="2" bestFit="1" customWidth="1"/>
    <col min="5" max="5" width="12" style="2" bestFit="1" customWidth="1"/>
    <col min="6" max="6" width="16.140625" style="1" bestFit="1" customWidth="1"/>
    <col min="7" max="7" width="6" style="1" bestFit="1" customWidth="1"/>
    <col min="8" max="8" width="11.140625" style="1" bestFit="1" customWidth="1"/>
    <col min="9" max="9" width="11.28515625" style="1" bestFit="1" customWidth="1"/>
    <col min="10" max="10" width="6.140625" style="1" bestFit="1" customWidth="1"/>
    <col min="11" max="11" width="12" style="1" bestFit="1" customWidth="1"/>
    <col min="12" max="12" width="6.85546875" style="1" bestFit="1" customWidth="1"/>
    <col min="13" max="13" width="9.140625" style="1" bestFit="1" customWidth="1"/>
    <col min="14" max="14" width="14.28515625" style="1" bestFit="1" customWidth="1"/>
    <col min="15" max="15" width="7.42578125" style="1" bestFit="1" customWidth="1"/>
    <col min="16" max="16" width="11.28515625" style="1" bestFit="1" customWidth="1"/>
    <col min="17" max="17" width="6.85546875" style="1" bestFit="1" customWidth="1"/>
    <col min="18" max="18" width="9.140625" style="1" bestFit="1" customWidth="1"/>
    <col min="19" max="19" width="9.28515625" style="1" bestFit="1" customWidth="1"/>
    <col min="20" max="16384" width="9.140625" style="1"/>
  </cols>
  <sheetData>
    <row r="1" spans="2:19">
      <c r="B1" s="45" t="s">
        <v>152</v>
      </c>
      <c r="C1" s="45" t="s" vm="1">
        <v>239</v>
      </c>
    </row>
    <row r="2" spans="2:19">
      <c r="B2" s="45" t="s">
        <v>151</v>
      </c>
      <c r="C2" s="45" t="s">
        <v>240</v>
      </c>
    </row>
    <row r="3" spans="2:19">
      <c r="B3" s="45" t="s">
        <v>153</v>
      </c>
      <c r="C3" s="45" t="s">
        <v>241</v>
      </c>
    </row>
    <row r="4" spans="2:19">
      <c r="B4" s="45" t="s">
        <v>154</v>
      </c>
      <c r="C4" s="45" t="s">
        <v>242</v>
      </c>
    </row>
    <row r="6" spans="2:19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3"/>
    </row>
    <row r="7" spans="2:19" ht="26.25" customHeight="1">
      <c r="B7" s="161" t="s">
        <v>97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3"/>
    </row>
    <row r="8" spans="2:19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110</v>
      </c>
      <c r="J8" s="29" t="s">
        <v>17</v>
      </c>
      <c r="K8" s="29" t="s">
        <v>109</v>
      </c>
      <c r="L8" s="29" t="s">
        <v>16</v>
      </c>
      <c r="M8" s="57" t="s">
        <v>18</v>
      </c>
      <c r="N8" s="57" t="s">
        <v>214</v>
      </c>
      <c r="O8" s="29" t="s">
        <v>213</v>
      </c>
      <c r="P8" s="29" t="s">
        <v>117</v>
      </c>
      <c r="Q8" s="29" t="s">
        <v>63</v>
      </c>
      <c r="R8" s="29" t="s">
        <v>155</v>
      </c>
      <c r="S8" s="30" t="s">
        <v>157</v>
      </c>
    </row>
    <row r="9" spans="2:19" s="3" customFormat="1" ht="27.75" customHeight="1">
      <c r="B9" s="14"/>
      <c r="C9" s="31"/>
      <c r="D9" s="15"/>
      <c r="E9" s="15"/>
      <c r="F9" s="31"/>
      <c r="G9" s="31"/>
      <c r="H9" s="31"/>
      <c r="I9" s="31" t="s">
        <v>21</v>
      </c>
      <c r="J9" s="31" t="s">
        <v>20</v>
      </c>
      <c r="K9" s="31"/>
      <c r="L9" s="31" t="s">
        <v>19</v>
      </c>
      <c r="M9" s="31" t="s">
        <v>19</v>
      </c>
      <c r="N9" s="31" t="s">
        <v>221</v>
      </c>
      <c r="O9" s="31"/>
      <c r="P9" s="31" t="s">
        <v>217</v>
      </c>
      <c r="Q9" s="31" t="s">
        <v>19</v>
      </c>
      <c r="R9" s="31" t="s">
        <v>19</v>
      </c>
      <c r="S9" s="32" t="s">
        <v>19</v>
      </c>
    </row>
    <row r="10" spans="2:19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19" t="s">
        <v>158</v>
      </c>
    </row>
    <row r="11" spans="2:19" s="4" customFormat="1" ht="18" customHeight="1">
      <c r="B11" s="129" t="s">
        <v>57</v>
      </c>
      <c r="C11" s="89"/>
      <c r="D11" s="90"/>
      <c r="E11" s="89"/>
      <c r="F11" s="90"/>
      <c r="G11" s="89"/>
      <c r="H11" s="89"/>
      <c r="I11" s="111"/>
      <c r="J11" s="112">
        <v>6.0177442148647771</v>
      </c>
      <c r="K11" s="90"/>
      <c r="L11" s="91"/>
      <c r="M11" s="93">
        <v>6.6614631876035363E-2</v>
      </c>
      <c r="N11" s="92"/>
      <c r="O11" s="112"/>
      <c r="P11" s="92">
        <v>233455.72841846195</v>
      </c>
      <c r="Q11" s="93"/>
      <c r="R11" s="93">
        <f>IFERROR(P11/$P$11,0)</f>
        <v>1</v>
      </c>
      <c r="S11" s="93">
        <f>P11/'סכום נכסי הקרן'!$C$42</f>
        <v>2.2814946308522049E-3</v>
      </c>
    </row>
    <row r="12" spans="2:19" ht="17.25" customHeight="1">
      <c r="B12" s="130" t="s">
        <v>207</v>
      </c>
      <c r="C12" s="95"/>
      <c r="D12" s="96"/>
      <c r="E12" s="95"/>
      <c r="F12" s="96"/>
      <c r="G12" s="95"/>
      <c r="H12" s="95"/>
      <c r="I12" s="113"/>
      <c r="J12" s="114">
        <v>5.8587093409371978</v>
      </c>
      <c r="K12" s="96"/>
      <c r="L12" s="97"/>
      <c r="M12" s="99">
        <v>2.9884775651188088E-2</v>
      </c>
      <c r="N12" s="98"/>
      <c r="O12" s="114"/>
      <c r="P12" s="98">
        <v>213361.68739797801</v>
      </c>
      <c r="Q12" s="99"/>
      <c r="R12" s="99">
        <f t="shared" ref="R12:R37" si="0">IFERROR(P12/$P$11,0)</f>
        <v>0.91392783052868154</v>
      </c>
      <c r="S12" s="99">
        <f>P12/'סכום נכסי הקרן'!$C$42</f>
        <v>2.0851214383375907E-3</v>
      </c>
    </row>
    <row r="13" spans="2:19">
      <c r="B13" s="131" t="s">
        <v>64</v>
      </c>
      <c r="C13" s="95"/>
      <c r="D13" s="96"/>
      <c r="E13" s="95"/>
      <c r="F13" s="96"/>
      <c r="G13" s="95"/>
      <c r="H13" s="95"/>
      <c r="I13" s="113"/>
      <c r="J13" s="114">
        <v>7.0962320698288073</v>
      </c>
      <c r="K13" s="96"/>
      <c r="L13" s="97"/>
      <c r="M13" s="99">
        <v>2.1534353610104574E-2</v>
      </c>
      <c r="N13" s="98"/>
      <c r="O13" s="114"/>
      <c r="P13" s="98">
        <v>152696.69021803801</v>
      </c>
      <c r="Q13" s="99"/>
      <c r="R13" s="99">
        <f t="shared" si="0"/>
        <v>0.65407129331319758</v>
      </c>
      <c r="S13" s="99">
        <f>P13/'סכום נכסי הקרן'!$C$42</f>
        <v>1.4922601438886178E-3</v>
      </c>
    </row>
    <row r="14" spans="2:19">
      <c r="B14" s="132" t="s">
        <v>2390</v>
      </c>
      <c r="C14" s="102" t="s">
        <v>2391</v>
      </c>
      <c r="D14" s="103" t="s">
        <v>2392</v>
      </c>
      <c r="E14" s="102" t="s">
        <v>356</v>
      </c>
      <c r="F14" s="103" t="s">
        <v>135</v>
      </c>
      <c r="G14" s="102" t="s">
        <v>334</v>
      </c>
      <c r="H14" s="102" t="s">
        <v>335</v>
      </c>
      <c r="I14" s="115">
        <v>39076</v>
      </c>
      <c r="J14" s="116">
        <v>6.6400000000002928</v>
      </c>
      <c r="K14" s="103" t="s">
        <v>139</v>
      </c>
      <c r="L14" s="104">
        <v>4.9000000000000002E-2</v>
      </c>
      <c r="M14" s="106">
        <v>1.6900000000000515E-2</v>
      </c>
      <c r="N14" s="105">
        <v>22947515.605909999</v>
      </c>
      <c r="O14" s="116">
        <v>158.97</v>
      </c>
      <c r="P14" s="105">
        <v>36479.664715577004</v>
      </c>
      <c r="Q14" s="106">
        <v>1.4194324893309471E-2</v>
      </c>
      <c r="R14" s="106">
        <f t="shared" si="0"/>
        <v>0.15625945425587659</v>
      </c>
      <c r="S14" s="106">
        <f>P14/'סכום נכסי הקרן'!$C$42</f>
        <v>3.5650510590467816E-4</v>
      </c>
    </row>
    <row r="15" spans="2:19">
      <c r="B15" s="132" t="s">
        <v>2393</v>
      </c>
      <c r="C15" s="102" t="s">
        <v>2394</v>
      </c>
      <c r="D15" s="103" t="s">
        <v>2392</v>
      </c>
      <c r="E15" s="102" t="s">
        <v>356</v>
      </c>
      <c r="F15" s="103" t="s">
        <v>135</v>
      </c>
      <c r="G15" s="102" t="s">
        <v>334</v>
      </c>
      <c r="H15" s="102" t="s">
        <v>335</v>
      </c>
      <c r="I15" s="115">
        <v>40738</v>
      </c>
      <c r="J15" s="116">
        <v>10.470000000000081</v>
      </c>
      <c r="K15" s="103" t="s">
        <v>139</v>
      </c>
      <c r="L15" s="104">
        <v>4.0999999999999995E-2</v>
      </c>
      <c r="M15" s="106">
        <v>2.0600000000000267E-2</v>
      </c>
      <c r="N15" s="105">
        <v>46836832.802728988</v>
      </c>
      <c r="O15" s="116">
        <v>138.66</v>
      </c>
      <c r="P15" s="105">
        <v>64943.953599337998</v>
      </c>
      <c r="Q15" s="106">
        <v>1.2402067849836015E-2</v>
      </c>
      <c r="R15" s="106">
        <f t="shared" si="0"/>
        <v>0.27818530750690357</v>
      </c>
      <c r="S15" s="106">
        <f>P15/'סכום נכסי הקרן'!$C$42</f>
        <v>6.3467828545897E-4</v>
      </c>
    </row>
    <row r="16" spans="2:19">
      <c r="B16" s="132" t="s">
        <v>2395</v>
      </c>
      <c r="C16" s="102" t="s">
        <v>2396</v>
      </c>
      <c r="D16" s="103" t="s">
        <v>2392</v>
      </c>
      <c r="E16" s="102" t="s">
        <v>2397</v>
      </c>
      <c r="F16" s="103" t="s">
        <v>742</v>
      </c>
      <c r="G16" s="102" t="s">
        <v>340</v>
      </c>
      <c r="H16" s="102" t="s">
        <v>137</v>
      </c>
      <c r="I16" s="115">
        <v>42795</v>
      </c>
      <c r="J16" s="116">
        <v>5.7699999999995111</v>
      </c>
      <c r="K16" s="103" t="s">
        <v>139</v>
      </c>
      <c r="L16" s="104">
        <v>2.1400000000000002E-2</v>
      </c>
      <c r="M16" s="106">
        <v>1.6399999999998874E-2</v>
      </c>
      <c r="N16" s="105">
        <v>15408393.358343003</v>
      </c>
      <c r="O16" s="116">
        <v>113.2</v>
      </c>
      <c r="P16" s="105">
        <v>17442.301279189003</v>
      </c>
      <c r="Q16" s="106">
        <v>3.6221815859066135E-2</v>
      </c>
      <c r="R16" s="106">
        <f t="shared" si="0"/>
        <v>7.4713528759183981E-2</v>
      </c>
      <c r="S16" s="106">
        <f>P16/'סכום נכסי הקרן'!$C$42</f>
        <v>1.7045851471610005E-4</v>
      </c>
    </row>
    <row r="17" spans="2:19">
      <c r="B17" s="132" t="s">
        <v>2398</v>
      </c>
      <c r="C17" s="102" t="s">
        <v>2399</v>
      </c>
      <c r="D17" s="103" t="s">
        <v>2392</v>
      </c>
      <c r="E17" s="102" t="s">
        <v>382</v>
      </c>
      <c r="F17" s="103" t="s">
        <v>383</v>
      </c>
      <c r="G17" s="102" t="s">
        <v>384</v>
      </c>
      <c r="H17" s="102" t="s">
        <v>137</v>
      </c>
      <c r="I17" s="115">
        <v>40561</v>
      </c>
      <c r="J17" s="116">
        <v>5.0000000000027425E-2</v>
      </c>
      <c r="K17" s="103" t="s">
        <v>139</v>
      </c>
      <c r="L17" s="104">
        <v>0.06</v>
      </c>
      <c r="M17" s="106">
        <v>3.7500000000000824E-2</v>
      </c>
      <c r="N17" s="105">
        <v>7793128.9109209999</v>
      </c>
      <c r="O17" s="116">
        <v>116.95</v>
      </c>
      <c r="P17" s="105">
        <v>9114.0644829749999</v>
      </c>
      <c r="Q17" s="106">
        <v>1.2634924077718247E-2</v>
      </c>
      <c r="R17" s="106">
        <f t="shared" si="0"/>
        <v>3.9039798015315048E-2</v>
      </c>
      <c r="S17" s="106">
        <f>P17/'סכום נכסי הקרן'!$C$42</f>
        <v>8.9069089561495844E-5</v>
      </c>
    </row>
    <row r="18" spans="2:19">
      <c r="B18" s="132" t="s">
        <v>2400</v>
      </c>
      <c r="C18" s="102" t="s">
        <v>2401</v>
      </c>
      <c r="D18" s="103" t="s">
        <v>2392</v>
      </c>
      <c r="E18" s="102" t="s">
        <v>346</v>
      </c>
      <c r="F18" s="103" t="s">
        <v>339</v>
      </c>
      <c r="G18" s="102" t="s">
        <v>399</v>
      </c>
      <c r="H18" s="102" t="s">
        <v>335</v>
      </c>
      <c r="I18" s="115">
        <v>36489</v>
      </c>
      <c r="J18" s="116">
        <v>3.5999999997719407</v>
      </c>
      <c r="K18" s="103" t="s">
        <v>139</v>
      </c>
      <c r="L18" s="104">
        <v>6.0499999999999998E-2</v>
      </c>
      <c r="M18" s="106">
        <v>1.2899999999758523E-2</v>
      </c>
      <c r="N18" s="105">
        <v>8846.7310009999983</v>
      </c>
      <c r="O18" s="116">
        <v>168.52</v>
      </c>
      <c r="P18" s="105">
        <v>14.908511084000004</v>
      </c>
      <c r="Q18" s="133"/>
      <c r="R18" s="106">
        <f t="shared" si="0"/>
        <v>6.3860121081616699E-5</v>
      </c>
      <c r="S18" s="106">
        <f>P18/'סכום נכסי הקרן'!$C$42</f>
        <v>1.4569652337328019E-7</v>
      </c>
    </row>
    <row r="19" spans="2:19">
      <c r="B19" s="132" t="s">
        <v>2402</v>
      </c>
      <c r="C19" s="102" t="s">
        <v>2403</v>
      </c>
      <c r="D19" s="103" t="s">
        <v>2392</v>
      </c>
      <c r="E19" s="102" t="s">
        <v>395</v>
      </c>
      <c r="F19" s="103" t="s">
        <v>135</v>
      </c>
      <c r="G19" s="102" t="s">
        <v>384</v>
      </c>
      <c r="H19" s="102" t="s">
        <v>137</v>
      </c>
      <c r="I19" s="115">
        <v>39084</v>
      </c>
      <c r="J19" s="116">
        <v>2.1899999999998139</v>
      </c>
      <c r="K19" s="103" t="s">
        <v>139</v>
      </c>
      <c r="L19" s="104">
        <v>5.5999999999999994E-2</v>
      </c>
      <c r="M19" s="106">
        <v>1.5799999999998052E-2</v>
      </c>
      <c r="N19" s="105">
        <v>4767222.8778529996</v>
      </c>
      <c r="O19" s="116">
        <v>141.94</v>
      </c>
      <c r="P19" s="105">
        <v>6766.5961547539991</v>
      </c>
      <c r="Q19" s="106">
        <v>9.8742855049351406E-3</v>
      </c>
      <c r="R19" s="106">
        <f t="shared" si="0"/>
        <v>2.8984493979197168E-2</v>
      </c>
      <c r="S19" s="106">
        <f>P19/'סכום נכסי הקרן'!$C$42</f>
        <v>6.6127967391506391E-5</v>
      </c>
    </row>
    <row r="20" spans="2:19">
      <c r="B20" s="132" t="s">
        <v>2404</v>
      </c>
      <c r="C20" s="102" t="s">
        <v>2405</v>
      </c>
      <c r="D20" s="103" t="s">
        <v>2392</v>
      </c>
      <c r="E20" s="102" t="s">
        <v>2406</v>
      </c>
      <c r="F20" s="103" t="s">
        <v>339</v>
      </c>
      <c r="G20" s="102" t="s">
        <v>532</v>
      </c>
      <c r="H20" s="102" t="s">
        <v>137</v>
      </c>
      <c r="I20" s="115">
        <v>44381</v>
      </c>
      <c r="J20" s="116">
        <v>3.4500000000002586</v>
      </c>
      <c r="K20" s="103" t="s">
        <v>139</v>
      </c>
      <c r="L20" s="104">
        <v>8.5000000000000006E-3</v>
      </c>
      <c r="M20" s="106">
        <v>3.8700000000001546E-2</v>
      </c>
      <c r="N20" s="105">
        <v>12849282.5</v>
      </c>
      <c r="O20" s="116">
        <v>96.44</v>
      </c>
      <c r="P20" s="105">
        <v>12391.847694784001</v>
      </c>
      <c r="Q20" s="106">
        <v>4.0154007812500003E-2</v>
      </c>
      <c r="R20" s="106">
        <f t="shared" si="0"/>
        <v>5.3080075518952392E-2</v>
      </c>
      <c r="S20" s="106">
        <f>P20/'סכום נכסי הקרן'!$C$42</f>
        <v>1.2110190730171945E-4</v>
      </c>
    </row>
    <row r="21" spans="2:19">
      <c r="B21" s="132" t="s">
        <v>2407</v>
      </c>
      <c r="C21" s="102" t="s">
        <v>2408</v>
      </c>
      <c r="D21" s="134" t="s">
        <v>29</v>
      </c>
      <c r="E21" s="102" t="s">
        <v>2409</v>
      </c>
      <c r="F21" s="103" t="s">
        <v>623</v>
      </c>
      <c r="G21" s="102" t="s">
        <v>705</v>
      </c>
      <c r="H21" s="109"/>
      <c r="I21" s="115">
        <v>39104</v>
      </c>
      <c r="J21" s="116">
        <v>0.48000000000004323</v>
      </c>
      <c r="K21" s="103" t="s">
        <v>139</v>
      </c>
      <c r="L21" s="104">
        <v>5.5999999999999994E-2</v>
      </c>
      <c r="M21" s="133">
        <v>0</v>
      </c>
      <c r="N21" s="105">
        <v>8323009.5808829991</v>
      </c>
      <c r="O21" s="116">
        <v>66.604348000000002</v>
      </c>
      <c r="P21" s="105">
        <v>5543.353780337</v>
      </c>
      <c r="Q21" s="106">
        <v>1.4479783136909898E-2</v>
      </c>
      <c r="R21" s="106">
        <f t="shared" si="0"/>
        <v>2.3744775156687159E-2</v>
      </c>
      <c r="S21" s="106">
        <f>P21/'סכום נכסי הקרן'!$C$42</f>
        <v>5.417357703077458E-5</v>
      </c>
    </row>
    <row r="22" spans="2:19">
      <c r="B22" s="135"/>
      <c r="C22" s="102"/>
      <c r="D22" s="102"/>
      <c r="E22" s="102"/>
      <c r="F22" s="102"/>
      <c r="G22" s="102"/>
      <c r="H22" s="102"/>
      <c r="I22" s="102"/>
      <c r="J22" s="116"/>
      <c r="K22" s="102"/>
      <c r="L22" s="102"/>
      <c r="M22" s="106"/>
      <c r="N22" s="105"/>
      <c r="O22" s="116"/>
      <c r="P22" s="102"/>
      <c r="Q22" s="102"/>
      <c r="R22" s="106"/>
      <c r="S22" s="102"/>
    </row>
    <row r="23" spans="2:19">
      <c r="B23" s="131" t="s">
        <v>65</v>
      </c>
      <c r="C23" s="95"/>
      <c r="D23" s="96"/>
      <c r="E23" s="95"/>
      <c r="F23" s="96"/>
      <c r="G23" s="95"/>
      <c r="H23" s="95"/>
      <c r="I23" s="113"/>
      <c r="J23" s="114">
        <v>2.7477606124206848</v>
      </c>
      <c r="K23" s="96"/>
      <c r="L23" s="97"/>
      <c r="M23" s="99">
        <v>5.0187847296989219E-2</v>
      </c>
      <c r="N23" s="98"/>
      <c r="O23" s="114"/>
      <c r="P23" s="98">
        <v>60256.788593179997</v>
      </c>
      <c r="Q23" s="99"/>
      <c r="R23" s="99">
        <f t="shared" si="0"/>
        <v>0.25810798904523613</v>
      </c>
      <c r="S23" s="99">
        <f>P23/'סכום נכסי הקרן'!$C$42</f>
        <v>5.8887199118676594E-4</v>
      </c>
    </row>
    <row r="24" spans="2:19">
      <c r="B24" s="132" t="s">
        <v>2410</v>
      </c>
      <c r="C24" s="102" t="s">
        <v>2411</v>
      </c>
      <c r="D24" s="103" t="s">
        <v>2392</v>
      </c>
      <c r="E24" s="102" t="s">
        <v>2397</v>
      </c>
      <c r="F24" s="103" t="s">
        <v>742</v>
      </c>
      <c r="G24" s="102" t="s">
        <v>340</v>
      </c>
      <c r="H24" s="102" t="s">
        <v>137</v>
      </c>
      <c r="I24" s="115">
        <v>42795</v>
      </c>
      <c r="J24" s="116">
        <v>5.2499999999990861</v>
      </c>
      <c r="K24" s="103" t="s">
        <v>139</v>
      </c>
      <c r="L24" s="104">
        <v>3.7400000000000003E-2</v>
      </c>
      <c r="M24" s="106">
        <v>4.8099999999993995E-2</v>
      </c>
      <c r="N24" s="105">
        <v>5996406.9848070005</v>
      </c>
      <c r="O24" s="116">
        <v>95.87</v>
      </c>
      <c r="P24" s="105">
        <v>5748.7555095450016</v>
      </c>
      <c r="Q24" s="106">
        <v>8.8348703362912933E-3</v>
      </c>
      <c r="R24" s="106">
        <f t="shared" si="0"/>
        <v>2.4624606765872716E-2</v>
      </c>
      <c r="S24" s="106">
        <f>P24/'סכום נכסי הקרן'!$C$42</f>
        <v>5.6180908123185477E-5</v>
      </c>
    </row>
    <row r="25" spans="2:19">
      <c r="B25" s="132" t="s">
        <v>2412</v>
      </c>
      <c r="C25" s="102" t="s">
        <v>2413</v>
      </c>
      <c r="D25" s="103" t="s">
        <v>2392</v>
      </c>
      <c r="E25" s="102" t="s">
        <v>2397</v>
      </c>
      <c r="F25" s="103" t="s">
        <v>742</v>
      </c>
      <c r="G25" s="102" t="s">
        <v>340</v>
      </c>
      <c r="H25" s="102" t="s">
        <v>137</v>
      </c>
      <c r="I25" s="115">
        <v>42795</v>
      </c>
      <c r="J25" s="116">
        <v>1.6299999999999648</v>
      </c>
      <c r="K25" s="103" t="s">
        <v>139</v>
      </c>
      <c r="L25" s="104">
        <v>2.5000000000000001E-2</v>
      </c>
      <c r="M25" s="106">
        <v>4.3499999999997555E-2</v>
      </c>
      <c r="N25" s="105">
        <v>18227068.966663998</v>
      </c>
      <c r="O25" s="116">
        <v>97.85</v>
      </c>
      <c r="P25" s="105">
        <v>17835.187187400999</v>
      </c>
      <c r="Q25" s="106">
        <v>3.3496037663936475E-2</v>
      </c>
      <c r="R25" s="106">
        <f t="shared" si="0"/>
        <v>7.6396442735523692E-2</v>
      </c>
      <c r="S25" s="106">
        <f>P25/'סכום נכסי הקרן'!$C$42</f>
        <v>1.7429807391730522E-4</v>
      </c>
    </row>
    <row r="26" spans="2:19">
      <c r="B26" s="132" t="s">
        <v>2414</v>
      </c>
      <c r="C26" s="102" t="s">
        <v>2415</v>
      </c>
      <c r="D26" s="103" t="s">
        <v>2392</v>
      </c>
      <c r="E26" s="102" t="s">
        <v>2416</v>
      </c>
      <c r="F26" s="103" t="s">
        <v>365</v>
      </c>
      <c r="G26" s="102" t="s">
        <v>415</v>
      </c>
      <c r="H26" s="102" t="s">
        <v>137</v>
      </c>
      <c r="I26" s="115">
        <v>42598</v>
      </c>
      <c r="J26" s="116">
        <v>2.9599999999999493</v>
      </c>
      <c r="K26" s="103" t="s">
        <v>139</v>
      </c>
      <c r="L26" s="104">
        <v>3.1E-2</v>
      </c>
      <c r="M26" s="106">
        <v>4.8299999999999912E-2</v>
      </c>
      <c r="N26" s="105">
        <v>16668834.744920997</v>
      </c>
      <c r="O26" s="116">
        <v>95.28</v>
      </c>
      <c r="P26" s="105">
        <v>15882.065744505</v>
      </c>
      <c r="Q26" s="106">
        <v>2.1950820139799411E-2</v>
      </c>
      <c r="R26" s="106">
        <f t="shared" si="0"/>
        <v>6.8030310723568549E-2</v>
      </c>
      <c r="S26" s="106">
        <f>P26/'סכום נכסי הקרן'!$C$42</f>
        <v>1.5521078865102884E-4</v>
      </c>
    </row>
    <row r="27" spans="2:19">
      <c r="B27" s="132" t="s">
        <v>2417</v>
      </c>
      <c r="C27" s="102" t="s">
        <v>2418</v>
      </c>
      <c r="D27" s="103" t="s">
        <v>2392</v>
      </c>
      <c r="E27" s="102" t="s">
        <v>1237</v>
      </c>
      <c r="F27" s="103" t="s">
        <v>722</v>
      </c>
      <c r="G27" s="102" t="s">
        <v>528</v>
      </c>
      <c r="H27" s="102" t="s">
        <v>335</v>
      </c>
      <c r="I27" s="115">
        <v>44007</v>
      </c>
      <c r="J27" s="116">
        <v>3.8900000000001054</v>
      </c>
      <c r="K27" s="103" t="s">
        <v>139</v>
      </c>
      <c r="L27" s="104">
        <v>3.3500000000000002E-2</v>
      </c>
      <c r="M27" s="106">
        <v>6.4199999999999882E-2</v>
      </c>
      <c r="N27" s="105">
        <v>11156281.430430001</v>
      </c>
      <c r="O27" s="116">
        <v>89.21</v>
      </c>
      <c r="P27" s="105">
        <v>9952.5185400550017</v>
      </c>
      <c r="Q27" s="106">
        <v>1.2395868256033334E-2</v>
      </c>
      <c r="R27" s="106">
        <f t="shared" si="0"/>
        <v>4.2631288627946747E-2</v>
      </c>
      <c r="S27" s="106">
        <f>P27/'סכום נכסי הקרן'!$C$42</f>
        <v>9.7263056110971169E-5</v>
      </c>
    </row>
    <row r="28" spans="2:19">
      <c r="B28" s="132" t="s">
        <v>2419</v>
      </c>
      <c r="C28" s="102" t="s">
        <v>2420</v>
      </c>
      <c r="D28" s="103" t="s">
        <v>2392</v>
      </c>
      <c r="E28" s="102" t="s">
        <v>2421</v>
      </c>
      <c r="F28" s="103" t="s">
        <v>365</v>
      </c>
      <c r="G28" s="102" t="s">
        <v>609</v>
      </c>
      <c r="H28" s="102" t="s">
        <v>335</v>
      </c>
      <c r="I28" s="115">
        <v>43310</v>
      </c>
      <c r="J28" s="116">
        <v>1.9000000000001291</v>
      </c>
      <c r="K28" s="103" t="s">
        <v>139</v>
      </c>
      <c r="L28" s="104">
        <v>3.5499999999999997E-2</v>
      </c>
      <c r="M28" s="106">
        <v>5.219999999999976E-2</v>
      </c>
      <c r="N28" s="105">
        <v>11167709.028000003</v>
      </c>
      <c r="O28" s="116">
        <v>97.05</v>
      </c>
      <c r="P28" s="105">
        <v>10838.261611673999</v>
      </c>
      <c r="Q28" s="106">
        <v>4.1546536562500007E-2</v>
      </c>
      <c r="R28" s="106">
        <f t="shared" si="0"/>
        <v>4.6425340192324437E-2</v>
      </c>
      <c r="S28" s="106">
        <f>P28/'סכום נכסי הקרן'!$C$42</f>
        <v>1.0591916438427526E-4</v>
      </c>
    </row>
    <row r="29" spans="2:19">
      <c r="B29" s="135"/>
      <c r="C29" s="102"/>
      <c r="D29" s="102"/>
      <c r="E29" s="102"/>
      <c r="F29" s="102"/>
      <c r="G29" s="102"/>
      <c r="H29" s="102"/>
      <c r="I29" s="102"/>
      <c r="J29" s="116"/>
      <c r="K29" s="102"/>
      <c r="L29" s="102"/>
      <c r="M29" s="106"/>
      <c r="N29" s="105"/>
      <c r="O29" s="116"/>
      <c r="P29" s="102"/>
      <c r="Q29" s="102"/>
      <c r="R29" s="106"/>
      <c r="S29" s="102"/>
    </row>
    <row r="30" spans="2:19">
      <c r="B30" s="131" t="s">
        <v>51</v>
      </c>
      <c r="C30" s="95"/>
      <c r="D30" s="96"/>
      <c r="E30" s="95"/>
      <c r="F30" s="96"/>
      <c r="G30" s="95"/>
      <c r="H30" s="95"/>
      <c r="I30" s="113"/>
      <c r="J30" s="114">
        <v>2.1599999999960797</v>
      </c>
      <c r="K30" s="96"/>
      <c r="L30" s="97"/>
      <c r="M30" s="106">
        <v>5.5599999999999997E-2</v>
      </c>
      <c r="N30" s="98"/>
      <c r="O30" s="114"/>
      <c r="P30" s="98">
        <v>408.20858676</v>
      </c>
      <c r="Q30" s="99"/>
      <c r="R30" s="99">
        <f t="shared" si="0"/>
        <v>1.7485481702479329E-3</v>
      </c>
      <c r="S30" s="99">
        <f>P30/'סכום נכסי הקרן'!$C$42</f>
        <v>3.9893032622071057E-6</v>
      </c>
    </row>
    <row r="31" spans="2:19">
      <c r="B31" s="132" t="s">
        <v>2422</v>
      </c>
      <c r="C31" s="102" t="s">
        <v>2423</v>
      </c>
      <c r="D31" s="103" t="s">
        <v>2392</v>
      </c>
      <c r="E31" s="102" t="s">
        <v>2424</v>
      </c>
      <c r="F31" s="103" t="s">
        <v>623</v>
      </c>
      <c r="G31" s="102" t="s">
        <v>384</v>
      </c>
      <c r="H31" s="102" t="s">
        <v>137</v>
      </c>
      <c r="I31" s="115">
        <v>38118</v>
      </c>
      <c r="J31" s="116">
        <v>2.1599999999960797</v>
      </c>
      <c r="K31" s="103" t="s">
        <v>138</v>
      </c>
      <c r="L31" s="104">
        <v>7.9699999999999993E-2</v>
      </c>
      <c r="M31" s="106">
        <v>5.5599999999999997E-2</v>
      </c>
      <c r="N31" s="105">
        <v>106082.58062199998</v>
      </c>
      <c r="O31" s="116">
        <v>109.35</v>
      </c>
      <c r="P31" s="105">
        <v>408.20858676</v>
      </c>
      <c r="Q31" s="106">
        <v>2.1173377062505307E-3</v>
      </c>
      <c r="R31" s="106">
        <f t="shared" si="0"/>
        <v>1.7485481702479329E-3</v>
      </c>
      <c r="S31" s="106">
        <f>P31/'סכום נכסי הקרן'!$C$42</f>
        <v>3.9893032622071057E-6</v>
      </c>
    </row>
    <row r="32" spans="2:19">
      <c r="B32" s="135"/>
      <c r="C32" s="102"/>
      <c r="D32" s="102"/>
      <c r="E32" s="102"/>
      <c r="F32" s="102"/>
      <c r="G32" s="102"/>
      <c r="H32" s="102"/>
      <c r="I32" s="102"/>
      <c r="J32" s="116"/>
      <c r="K32" s="102"/>
      <c r="L32" s="102"/>
      <c r="M32" s="106"/>
      <c r="N32" s="105"/>
      <c r="O32" s="116"/>
      <c r="P32" s="102"/>
      <c r="Q32" s="102"/>
      <c r="R32" s="106"/>
      <c r="S32" s="102"/>
    </row>
    <row r="33" spans="2:19">
      <c r="B33" s="130" t="s">
        <v>206</v>
      </c>
      <c r="C33" s="95"/>
      <c r="D33" s="96"/>
      <c r="E33" s="95"/>
      <c r="F33" s="96"/>
      <c r="G33" s="95"/>
      <c r="H33" s="95"/>
      <c r="I33" s="113"/>
      <c r="J33" s="114">
        <v>7.7064015148932983</v>
      </c>
      <c r="K33" s="96"/>
      <c r="L33" s="97"/>
      <c r="M33" s="99">
        <v>0.44648533617498759</v>
      </c>
      <c r="N33" s="98"/>
      <c r="O33" s="114"/>
      <c r="P33" s="98">
        <v>20094.041020484001</v>
      </c>
      <c r="Q33" s="99"/>
      <c r="R33" s="99">
        <f t="shared" si="0"/>
        <v>8.6072169471318655E-2</v>
      </c>
      <c r="S33" s="99">
        <f>P33/'סכום נכסי הקרן'!$C$42</f>
        <v>1.9637319251461459E-4</v>
      </c>
    </row>
    <row r="34" spans="2:19">
      <c r="B34" s="131" t="s">
        <v>74</v>
      </c>
      <c r="C34" s="95"/>
      <c r="D34" s="96"/>
      <c r="E34" s="95"/>
      <c r="F34" s="96"/>
      <c r="G34" s="95"/>
      <c r="H34" s="95"/>
      <c r="I34" s="113"/>
      <c r="J34" s="114">
        <v>7.7064015148932983</v>
      </c>
      <c r="K34" s="96"/>
      <c r="L34" s="97"/>
      <c r="M34" s="99">
        <v>0.44648533617498759</v>
      </c>
      <c r="N34" s="98"/>
      <c r="O34" s="114"/>
      <c r="P34" s="98">
        <v>20094.041020484001</v>
      </c>
      <c r="Q34" s="99"/>
      <c r="R34" s="99">
        <f t="shared" si="0"/>
        <v>8.6072169471318655E-2</v>
      </c>
      <c r="S34" s="99">
        <f>P34/'סכום נכסי הקרן'!$C$42</f>
        <v>1.9637319251461459E-4</v>
      </c>
    </row>
    <row r="35" spans="2:19">
      <c r="B35" s="132" t="s">
        <v>2425</v>
      </c>
      <c r="C35" s="102">
        <v>4824</v>
      </c>
      <c r="D35" s="103" t="s">
        <v>2392</v>
      </c>
      <c r="E35" s="102"/>
      <c r="F35" s="103" t="s">
        <v>1000</v>
      </c>
      <c r="G35" s="102" t="s">
        <v>2426</v>
      </c>
      <c r="H35" s="102" t="s">
        <v>984</v>
      </c>
      <c r="I35" s="115">
        <v>42206</v>
      </c>
      <c r="J35" s="116">
        <v>14.150000000002905</v>
      </c>
      <c r="K35" s="103" t="s">
        <v>146</v>
      </c>
      <c r="L35" s="104">
        <v>4.555E-2</v>
      </c>
      <c r="M35" s="106">
        <v>6.5500000000010189E-2</v>
      </c>
      <c r="N35" s="105">
        <v>3249961.424325</v>
      </c>
      <c r="O35" s="116">
        <v>76.58</v>
      </c>
      <c r="P35" s="105">
        <v>6462.4709647880009</v>
      </c>
      <c r="Q35" s="106">
        <v>1.9510030822162457E-2</v>
      </c>
      <c r="R35" s="106">
        <f t="shared" si="0"/>
        <v>2.7681783645095347E-2</v>
      </c>
      <c r="S35" s="106">
        <f>P35/'סכום נכסי הקרן'!$C$42</f>
        <v>6.3155840758697405E-5</v>
      </c>
    </row>
    <row r="36" spans="2:19">
      <c r="B36" s="132" t="s">
        <v>2427</v>
      </c>
      <c r="C36" s="102">
        <v>5168</v>
      </c>
      <c r="D36" s="103" t="s">
        <v>2392</v>
      </c>
      <c r="E36" s="102"/>
      <c r="F36" s="103" t="s">
        <v>1000</v>
      </c>
      <c r="G36" s="102" t="s">
        <v>1175</v>
      </c>
      <c r="H36" s="102" t="s">
        <v>2428</v>
      </c>
      <c r="I36" s="115">
        <v>42408</v>
      </c>
      <c r="J36" s="116">
        <v>10.159999999999966</v>
      </c>
      <c r="K36" s="103" t="s">
        <v>146</v>
      </c>
      <c r="L36" s="104">
        <v>3.9510000000000003E-2</v>
      </c>
      <c r="M36" s="106">
        <v>5.8699999999999752E-2</v>
      </c>
      <c r="N36" s="105">
        <v>2824632.2829769994</v>
      </c>
      <c r="O36" s="116">
        <v>82.55</v>
      </c>
      <c r="P36" s="105">
        <v>6054.5803728450001</v>
      </c>
      <c r="Q36" s="106">
        <v>7.1591782043127928E-3</v>
      </c>
      <c r="R36" s="106">
        <f t="shared" si="0"/>
        <v>2.5934597595276641E-2</v>
      </c>
      <c r="S36" s="106">
        <f>P36/'סכום נכסי הקרן'!$C$42</f>
        <v>5.916964516693616E-5</v>
      </c>
    </row>
    <row r="37" spans="2:19">
      <c r="B37" s="132" t="s">
        <v>2429</v>
      </c>
      <c r="C37" s="102">
        <v>4279</v>
      </c>
      <c r="D37" s="103" t="s">
        <v>2392</v>
      </c>
      <c r="E37" s="102"/>
      <c r="F37" s="103" t="s">
        <v>1069</v>
      </c>
      <c r="G37" s="102" t="s">
        <v>705</v>
      </c>
      <c r="H37" s="102"/>
      <c r="I37" s="115">
        <v>40949</v>
      </c>
      <c r="J37" s="116">
        <v>0.24999999999990105</v>
      </c>
      <c r="K37" s="103" t="s">
        <v>138</v>
      </c>
      <c r="L37" s="104">
        <v>0.08</v>
      </c>
      <c r="M37" s="106">
        <v>1.081299999999779</v>
      </c>
      <c r="N37" s="105">
        <v>2303316.1600020002</v>
      </c>
      <c r="O37" s="116">
        <v>93.481110999999999</v>
      </c>
      <c r="P37" s="105">
        <v>7576.9896828509982</v>
      </c>
      <c r="Q37" s="106">
        <v>2.7918983757600001E-3</v>
      </c>
      <c r="R37" s="106">
        <f t="shared" si="0"/>
        <v>3.2455788230946664E-2</v>
      </c>
      <c r="S37" s="106">
        <f>P37/'סכום נכסי הקרן'!$C$42</f>
        <v>7.4047706588981001E-5</v>
      </c>
    </row>
    <row r="38" spans="2:19">
      <c r="B38" s="108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</row>
    <row r="39" spans="2:19">
      <c r="B39" s="108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</row>
    <row r="40" spans="2:19">
      <c r="B40" s="108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</row>
    <row r="41" spans="2:19">
      <c r="B41" s="123" t="s">
        <v>229</v>
      </c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</row>
    <row r="42" spans="2:19">
      <c r="B42" s="123" t="s">
        <v>118</v>
      </c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</row>
    <row r="43" spans="2:19">
      <c r="B43" s="123" t="s">
        <v>212</v>
      </c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</row>
    <row r="44" spans="2:19">
      <c r="B44" s="123" t="s">
        <v>220</v>
      </c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</row>
    <row r="45" spans="2:19">
      <c r="B45" s="108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</row>
    <row r="46" spans="2:19">
      <c r="B46" s="108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</row>
    <row r="47" spans="2:19">
      <c r="B47" s="108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</row>
    <row r="48" spans="2:19">
      <c r="B48" s="108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</row>
    <row r="49" spans="2:19">
      <c r="B49" s="108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</row>
    <row r="50" spans="2:19">
      <c r="B50" s="108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</row>
    <row r="51" spans="2:19">
      <c r="B51" s="108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</row>
    <row r="52" spans="2:19">
      <c r="B52" s="108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</row>
    <row r="53" spans="2:19">
      <c r="B53" s="108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</row>
    <row r="54" spans="2:19">
      <c r="B54" s="108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</row>
    <row r="55" spans="2:19">
      <c r="B55" s="108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</row>
    <row r="56" spans="2:19">
      <c r="B56" s="108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</row>
    <row r="57" spans="2:19">
      <c r="B57" s="108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</row>
    <row r="58" spans="2:19">
      <c r="B58" s="108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</row>
    <row r="59" spans="2:19">
      <c r="B59" s="108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</row>
    <row r="60" spans="2:19">
      <c r="B60" s="108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</row>
    <row r="61" spans="2:19">
      <c r="B61" s="108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</row>
    <row r="62" spans="2:19">
      <c r="B62" s="108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</row>
    <row r="63" spans="2:19">
      <c r="B63" s="108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</row>
    <row r="64" spans="2:19">
      <c r="B64" s="108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</row>
    <row r="65" spans="2:19">
      <c r="B65" s="108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</row>
    <row r="66" spans="2:19">
      <c r="B66" s="108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</row>
    <row r="67" spans="2:19">
      <c r="B67" s="108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</row>
    <row r="68" spans="2:19">
      <c r="B68" s="108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</row>
    <row r="69" spans="2:19">
      <c r="B69" s="108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</row>
    <row r="70" spans="2:19">
      <c r="B70" s="108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</row>
    <row r="71" spans="2:19">
      <c r="B71" s="108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</row>
    <row r="72" spans="2:19">
      <c r="B72" s="108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</row>
    <row r="73" spans="2:19">
      <c r="B73" s="108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</row>
    <row r="74" spans="2:19">
      <c r="B74" s="108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</row>
    <row r="75" spans="2:19">
      <c r="B75" s="108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</row>
    <row r="76" spans="2:19">
      <c r="B76" s="108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</row>
    <row r="77" spans="2:19">
      <c r="B77" s="108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</row>
    <row r="78" spans="2:19">
      <c r="B78" s="108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</row>
    <row r="79" spans="2:19">
      <c r="B79" s="108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</row>
    <row r="80" spans="2:19">
      <c r="B80" s="108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</row>
    <row r="81" spans="2:19">
      <c r="B81" s="108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</row>
    <row r="82" spans="2:19">
      <c r="B82" s="108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</row>
    <row r="83" spans="2:19">
      <c r="B83" s="108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</row>
    <row r="84" spans="2:19">
      <c r="B84" s="108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</row>
    <row r="85" spans="2:19">
      <c r="B85" s="108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</row>
    <row r="86" spans="2:19">
      <c r="B86" s="108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</row>
    <row r="87" spans="2:19">
      <c r="B87" s="108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</row>
    <row r="88" spans="2:19">
      <c r="B88" s="108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</row>
    <row r="89" spans="2:19">
      <c r="B89" s="108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</row>
    <row r="90" spans="2:19">
      <c r="B90" s="108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</row>
    <row r="91" spans="2:19"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</row>
    <row r="92" spans="2:19"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</row>
    <row r="93" spans="2:19">
      <c r="B93" s="108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</row>
    <row r="94" spans="2:19">
      <c r="B94" s="108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</row>
    <row r="95" spans="2:19">
      <c r="B95" s="108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</row>
    <row r="96" spans="2:19">
      <c r="B96" s="108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</row>
    <row r="97" spans="2:19">
      <c r="B97" s="108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</row>
    <row r="98" spans="2:19">
      <c r="B98" s="108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2:19">
      <c r="B99" s="108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</row>
    <row r="100" spans="2:19">
      <c r="B100" s="108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</row>
    <row r="101" spans="2:19">
      <c r="B101" s="108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</row>
    <row r="102" spans="2:19">
      <c r="B102" s="108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</row>
    <row r="103" spans="2:19">
      <c r="B103" s="108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</row>
    <row r="104" spans="2:19">
      <c r="B104" s="108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</row>
    <row r="105" spans="2:19">
      <c r="B105" s="108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2:19">
      <c r="B106" s="108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</row>
    <row r="107" spans="2:19">
      <c r="B107" s="108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</row>
    <row r="108" spans="2:19">
      <c r="B108" s="108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</row>
    <row r="109" spans="2:19">
      <c r="B109" s="108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</row>
    <row r="110" spans="2:19">
      <c r="B110" s="108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</row>
    <row r="111" spans="2:19">
      <c r="B111" s="108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</row>
    <row r="112" spans="2:19">
      <c r="B112" s="108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</row>
    <row r="113" spans="2:19">
      <c r="B113" s="108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</row>
    <row r="114" spans="2:19">
      <c r="B114" s="108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</row>
    <row r="115" spans="2:19">
      <c r="B115" s="108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</row>
    <row r="116" spans="2:19">
      <c r="B116" s="108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</row>
    <row r="117" spans="2:19">
      <c r="B117" s="108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</row>
    <row r="118" spans="2:19">
      <c r="B118" s="108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</row>
    <row r="119" spans="2:19">
      <c r="B119" s="108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</row>
    <row r="120" spans="2:19">
      <c r="B120" s="108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</row>
    <row r="121" spans="2:19">
      <c r="B121" s="108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</row>
    <row r="122" spans="2:19">
      <c r="B122" s="108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</row>
    <row r="123" spans="2:19">
      <c r="B123" s="108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</row>
    <row r="124" spans="2:19">
      <c r="B124" s="108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</row>
    <row r="125" spans="2:19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</row>
    <row r="126" spans="2:19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</row>
    <row r="127" spans="2:19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</row>
    <row r="128" spans="2:19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</row>
    <row r="129" spans="2:19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</row>
    <row r="130" spans="2:19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</row>
    <row r="131" spans="2:19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</row>
    <row r="132" spans="2:19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</row>
    <row r="133" spans="2:19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</row>
    <row r="134" spans="2:19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</row>
    <row r="135" spans="2:19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</row>
    <row r="136" spans="2:19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</row>
    <row r="137" spans="2:19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</row>
    <row r="138" spans="2:19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</row>
    <row r="139" spans="2:19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</row>
    <row r="140" spans="2:19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</row>
    <row r="141" spans="2:19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</row>
    <row r="142" spans="2:19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</row>
    <row r="143" spans="2:19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</row>
    <row r="144" spans="2:19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</row>
    <row r="145" spans="2:19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</row>
    <row r="146" spans="2:19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</row>
    <row r="147" spans="2:19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</row>
    <row r="148" spans="2:19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</row>
    <row r="149" spans="2:19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</row>
    <row r="150" spans="2:19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</row>
    <row r="151" spans="2:19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</row>
    <row r="152" spans="2:19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</row>
    <row r="153" spans="2:19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</row>
    <row r="154" spans="2:19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</row>
    <row r="155" spans="2:19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</row>
    <row r="156" spans="2:19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</row>
    <row r="157" spans="2:19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</row>
    <row r="158" spans="2:19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</row>
    <row r="159" spans="2:19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</row>
    <row r="160" spans="2:19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</row>
    <row r="161" spans="2:19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</row>
    <row r="162" spans="2:19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</row>
    <row r="163" spans="2:19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</row>
    <row r="164" spans="2:19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</row>
    <row r="165" spans="2:19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</row>
    <row r="166" spans="2:19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</row>
    <row r="167" spans="2:19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</row>
    <row r="168" spans="2:19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</row>
    <row r="169" spans="2:19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</row>
    <row r="170" spans="2:19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</row>
    <row r="171" spans="2:19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</row>
    <row r="172" spans="2:19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</row>
    <row r="173" spans="2:19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</row>
    <row r="174" spans="2:19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</row>
    <row r="175" spans="2:19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</row>
    <row r="176" spans="2:19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</row>
    <row r="177" spans="2:19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</row>
    <row r="178" spans="2:19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</row>
    <row r="179" spans="2:19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</row>
    <row r="180" spans="2:19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</row>
    <row r="181" spans="2:19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</row>
    <row r="182" spans="2:19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</row>
    <row r="183" spans="2:19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</row>
    <row r="184" spans="2:19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</row>
    <row r="185" spans="2:19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</row>
    <row r="186" spans="2:19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</row>
    <row r="187" spans="2:19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</row>
    <row r="188" spans="2:19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</row>
    <row r="189" spans="2:19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</row>
    <row r="190" spans="2:19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</row>
    <row r="191" spans="2:19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</row>
    <row r="192" spans="2:19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</row>
    <row r="193" spans="2:19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</row>
    <row r="194" spans="2:19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</row>
    <row r="195" spans="2:19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</row>
    <row r="196" spans="2:19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</row>
    <row r="197" spans="2:19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</row>
    <row r="198" spans="2:19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</row>
    <row r="199" spans="2:19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</row>
    <row r="200" spans="2:19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</row>
    <row r="201" spans="2:19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</row>
    <row r="202" spans="2:19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</row>
    <row r="203" spans="2:19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</row>
    <row r="204" spans="2:19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</row>
    <row r="205" spans="2:19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</row>
    <row r="206" spans="2:19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</row>
    <row r="207" spans="2:19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</row>
    <row r="208" spans="2:19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</row>
    <row r="209" spans="2:19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</row>
    <row r="210" spans="2:19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</row>
    <row r="211" spans="2:19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</row>
    <row r="212" spans="2:19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</row>
    <row r="213" spans="2:19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</row>
    <row r="214" spans="2:19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</row>
    <row r="215" spans="2:19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</row>
    <row r="216" spans="2:19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</row>
    <row r="217" spans="2:19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</row>
    <row r="218" spans="2:19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</row>
    <row r="219" spans="2:19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</row>
    <row r="220" spans="2:19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</row>
    <row r="221" spans="2:19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</row>
    <row r="222" spans="2:19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</row>
    <row r="223" spans="2:19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</row>
    <row r="224" spans="2:19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</row>
    <row r="225" spans="2:19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</row>
    <row r="226" spans="2:19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</row>
    <row r="227" spans="2:19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</row>
    <row r="228" spans="2:19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</row>
    <row r="229" spans="2:19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</row>
    <row r="230" spans="2:19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</row>
    <row r="231" spans="2:19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</row>
    <row r="232" spans="2:19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</row>
    <row r="233" spans="2:19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</row>
    <row r="234" spans="2:19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</row>
    <row r="235" spans="2:19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</row>
    <row r="236" spans="2:19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</row>
    <row r="237" spans="2:19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</row>
    <row r="238" spans="2:19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</row>
    <row r="239" spans="2:19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</row>
    <row r="240" spans="2:19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</row>
    <row r="241" spans="2:19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</row>
    <row r="242" spans="2:19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</row>
    <row r="243" spans="2:19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</row>
    <row r="244" spans="2:19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</row>
    <row r="245" spans="2:19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</row>
    <row r="246" spans="2:19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</row>
    <row r="247" spans="2:19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</row>
    <row r="248" spans="2:19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</row>
    <row r="249" spans="2:19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</row>
    <row r="250" spans="2:19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</row>
    <row r="251" spans="2:19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</row>
    <row r="252" spans="2:19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</row>
    <row r="253" spans="2:19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</row>
    <row r="254" spans="2:19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</row>
    <row r="255" spans="2:19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</row>
    <row r="256" spans="2:19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</row>
    <row r="257" spans="2:19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</row>
    <row r="258" spans="2:19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</row>
    <row r="259" spans="2:19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</row>
    <row r="260" spans="2:19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</row>
    <row r="261" spans="2:19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</row>
    <row r="262" spans="2:19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</row>
    <row r="263" spans="2:19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</row>
    <row r="264" spans="2:19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</row>
    <row r="265" spans="2:19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</row>
    <row r="266" spans="2:19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</row>
    <row r="267" spans="2:19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</row>
    <row r="268" spans="2:19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</row>
    <row r="269" spans="2:19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</row>
    <row r="270" spans="2:19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</row>
    <row r="271" spans="2:19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</row>
    <row r="272" spans="2:19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</row>
    <row r="273" spans="2:19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</row>
    <row r="274" spans="2:19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</row>
    <row r="275" spans="2:19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</row>
    <row r="276" spans="2:19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</row>
    <row r="277" spans="2:19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</row>
    <row r="278" spans="2:19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</row>
    <row r="279" spans="2:19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</row>
    <row r="280" spans="2:19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</row>
    <row r="281" spans="2:19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</row>
    <row r="282" spans="2:19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</row>
    <row r="283" spans="2:19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</row>
    <row r="284" spans="2:19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</row>
    <row r="285" spans="2:19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</row>
    <row r="286" spans="2:19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</row>
    <row r="287" spans="2:19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</row>
    <row r="288" spans="2:19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</row>
    <row r="289" spans="2:19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</row>
    <row r="290" spans="2:19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</row>
    <row r="291" spans="2:19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</row>
    <row r="292" spans="2:19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</row>
    <row r="293" spans="2:19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</row>
    <row r="294" spans="2:19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</row>
    <row r="295" spans="2:19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</row>
    <row r="296" spans="2:19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</row>
    <row r="297" spans="2:19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</row>
    <row r="298" spans="2:19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</row>
    <row r="299" spans="2:19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</row>
    <row r="300" spans="2:19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</row>
    <row r="301" spans="2:19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</row>
    <row r="302" spans="2:19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</row>
    <row r="303" spans="2:19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</row>
    <row r="304" spans="2:19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</row>
    <row r="305" spans="2:19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</row>
    <row r="306" spans="2:19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</row>
    <row r="307" spans="2:19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</row>
    <row r="308" spans="2:19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</row>
    <row r="309" spans="2:19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</row>
    <row r="310" spans="2:19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</row>
    <row r="311" spans="2:19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</row>
    <row r="312" spans="2:19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</row>
    <row r="313" spans="2:19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</row>
    <row r="314" spans="2:19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</row>
    <row r="315" spans="2:19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</row>
    <row r="316" spans="2:19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</row>
    <row r="317" spans="2:19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</row>
    <row r="318" spans="2:19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</row>
    <row r="319" spans="2:19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</row>
    <row r="320" spans="2:19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</row>
    <row r="321" spans="2:19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</row>
    <row r="322" spans="2:19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</row>
    <row r="323" spans="2:19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</row>
    <row r="324" spans="2:19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</row>
    <row r="325" spans="2:19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</row>
    <row r="326" spans="2:19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</row>
    <row r="327" spans="2:19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</row>
    <row r="328" spans="2:19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</row>
    <row r="329" spans="2:19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</row>
    <row r="330" spans="2:19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</row>
    <row r="331" spans="2:19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</row>
    <row r="332" spans="2:19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</row>
    <row r="333" spans="2:19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</row>
    <row r="334" spans="2:19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</row>
    <row r="335" spans="2:19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</row>
    <row r="336" spans="2:19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</row>
    <row r="337" spans="2:19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</row>
    <row r="338" spans="2:19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</row>
    <row r="339" spans="2:19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</row>
    <row r="340" spans="2:19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</row>
    <row r="341" spans="2:19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</row>
    <row r="342" spans="2:19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</row>
    <row r="343" spans="2:19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</row>
    <row r="344" spans="2:19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</row>
    <row r="345" spans="2:19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</row>
    <row r="346" spans="2:19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</row>
    <row r="347" spans="2:19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</row>
    <row r="348" spans="2:19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</row>
    <row r="349" spans="2:19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</row>
    <row r="350" spans="2:19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</row>
    <row r="351" spans="2:19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</row>
    <row r="352" spans="2:19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</row>
    <row r="353" spans="2:19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</row>
    <row r="354" spans="2:19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</row>
    <row r="355" spans="2:19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</row>
    <row r="356" spans="2:19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</row>
    <row r="357" spans="2:19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</row>
    <row r="358" spans="2:19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</row>
    <row r="359" spans="2:19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</row>
    <row r="360" spans="2:19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</row>
    <row r="361" spans="2:19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</row>
    <row r="362" spans="2:19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</row>
    <row r="363" spans="2:19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</row>
    <row r="364" spans="2:19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</row>
    <row r="365" spans="2:19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</row>
    <row r="366" spans="2:19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</row>
    <row r="367" spans="2:19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</row>
    <row r="368" spans="2:19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</row>
    <row r="369" spans="2:19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</row>
    <row r="370" spans="2:19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</row>
    <row r="371" spans="2:19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</row>
    <row r="372" spans="2:19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</row>
    <row r="373" spans="2:19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</row>
    <row r="374" spans="2:19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</row>
    <row r="375" spans="2:19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</row>
    <row r="376" spans="2:19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</row>
    <row r="377" spans="2:19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</row>
    <row r="378" spans="2:19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</row>
    <row r="379" spans="2:19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</row>
    <row r="380" spans="2:19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</row>
    <row r="381" spans="2:19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</row>
    <row r="382" spans="2:19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</row>
    <row r="383" spans="2:19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</row>
    <row r="384" spans="2:19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</row>
    <row r="385" spans="2:19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</row>
    <row r="386" spans="2:19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</row>
    <row r="387" spans="2:19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</row>
    <row r="388" spans="2:19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</row>
    <row r="389" spans="2:19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</row>
    <row r="390" spans="2:19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</row>
    <row r="391" spans="2:19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</row>
    <row r="392" spans="2:19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</row>
    <row r="393" spans="2:19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</row>
    <row r="394" spans="2:19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</row>
    <row r="395" spans="2:19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</row>
    <row r="396" spans="2:19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</row>
    <row r="397" spans="2:19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</row>
    <row r="398" spans="2:19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</row>
    <row r="399" spans="2:19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</row>
    <row r="400" spans="2:19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</row>
    <row r="401" spans="2:19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</row>
    <row r="402" spans="2:19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</row>
    <row r="403" spans="2:19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</row>
    <row r="404" spans="2:19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</row>
    <row r="405" spans="2:19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</row>
    <row r="406" spans="2:19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</row>
    <row r="407" spans="2:19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</row>
    <row r="408" spans="2:19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</row>
    <row r="409" spans="2:19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</row>
    <row r="410" spans="2:19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</row>
    <row r="411" spans="2:19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</row>
    <row r="412" spans="2:19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</row>
    <row r="413" spans="2:19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</row>
    <row r="414" spans="2:19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</row>
    <row r="415" spans="2:19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</row>
    <row r="416" spans="2:19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</row>
    <row r="417" spans="2:19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</row>
    <row r="418" spans="2:19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</row>
    <row r="419" spans="2:19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</row>
    <row r="420" spans="2:19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</row>
    <row r="421" spans="2:19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</row>
    <row r="422" spans="2:19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</row>
    <row r="423" spans="2:19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</row>
    <row r="424" spans="2:19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</row>
    <row r="425" spans="2:19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</row>
    <row r="426" spans="2:19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</row>
    <row r="427" spans="2:19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</row>
    <row r="428" spans="2:19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</row>
    <row r="429" spans="2:19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</row>
    <row r="430" spans="2:19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</row>
    <row r="431" spans="2:19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</row>
    <row r="432" spans="2:19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</row>
    <row r="433" spans="2:19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</row>
    <row r="434" spans="2:19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</row>
    <row r="435" spans="2:19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</row>
    <row r="436" spans="2:19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</row>
    <row r="437" spans="2:19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</row>
    <row r="438" spans="2:19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</row>
    <row r="439" spans="2:19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</row>
    <row r="440" spans="2:19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</row>
    <row r="441" spans="2:19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</row>
    <row r="442" spans="2:19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</row>
    <row r="443" spans="2:19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</row>
    <row r="444" spans="2:19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</row>
    <row r="445" spans="2:19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</row>
    <row r="446" spans="2:19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</row>
    <row r="447" spans="2:19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</row>
    <row r="448" spans="2:19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</row>
    <row r="449" spans="2:19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</row>
    <row r="450" spans="2:19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</row>
    <row r="451" spans="2:19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</row>
    <row r="452" spans="2:19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</row>
    <row r="453" spans="2:19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</row>
    <row r="454" spans="2:19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</row>
    <row r="455" spans="2:19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</row>
    <row r="456" spans="2:19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</row>
    <row r="457" spans="2:19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</row>
    <row r="458" spans="2:19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</row>
    <row r="459" spans="2:19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</row>
    <row r="460" spans="2:19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</row>
    <row r="461" spans="2:19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</row>
    <row r="462" spans="2:19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</row>
    <row r="463" spans="2:19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</row>
    <row r="464" spans="2:19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</row>
    <row r="465" spans="2:19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</row>
    <row r="466" spans="2:19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</row>
    <row r="467" spans="2:19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</row>
    <row r="468" spans="2:19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</row>
    <row r="469" spans="2:19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</row>
    <row r="470" spans="2:19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</row>
    <row r="471" spans="2:19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</row>
    <row r="472" spans="2:19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</row>
    <row r="473" spans="2:19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</row>
    <row r="474" spans="2:19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</row>
    <row r="475" spans="2:19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</row>
    <row r="476" spans="2:19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</row>
    <row r="477" spans="2:19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</row>
    <row r="478" spans="2:19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</row>
    <row r="479" spans="2:19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</row>
    <row r="480" spans="2:19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</row>
    <row r="481" spans="2:19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</row>
    <row r="482" spans="2:19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</row>
    <row r="483" spans="2:19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</row>
    <row r="484" spans="2:19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</row>
    <row r="485" spans="2:19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</row>
    <row r="486" spans="2:19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</row>
    <row r="487" spans="2:19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</row>
    <row r="488" spans="2:19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</row>
    <row r="489" spans="2:19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</row>
    <row r="490" spans="2:19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</row>
    <row r="491" spans="2:19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</row>
    <row r="492" spans="2:19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</row>
    <row r="493" spans="2:19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</row>
    <row r="494" spans="2:19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</row>
    <row r="495" spans="2:19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</row>
    <row r="496" spans="2:19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</row>
    <row r="497" spans="2:19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</row>
    <row r="498" spans="2:19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</row>
    <row r="499" spans="2:19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</row>
    <row r="500" spans="2:19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</row>
    <row r="501" spans="2:19">
      <c r="B501" s="108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</row>
    <row r="502" spans="2:19">
      <c r="B502" s="108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</row>
    <row r="503" spans="2:19">
      <c r="B503" s="108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</row>
    <row r="504" spans="2:19">
      <c r="B504" s="108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</row>
    <row r="505" spans="2:19">
      <c r="B505" s="108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</row>
    <row r="506" spans="2:19">
      <c r="B506" s="108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</row>
    <row r="507" spans="2:19">
      <c r="B507" s="108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</row>
    <row r="508" spans="2:19">
      <c r="B508" s="108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</row>
    <row r="509" spans="2:19">
      <c r="B509" s="108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</row>
    <row r="510" spans="2:19">
      <c r="B510" s="108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</row>
    <row r="511" spans="2:19">
      <c r="B511" s="108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</row>
    <row r="512" spans="2:19">
      <c r="B512" s="108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</row>
    <row r="513" spans="2:19">
      <c r="B513" s="108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</row>
    <row r="514" spans="2:19">
      <c r="B514" s="108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</row>
    <row r="515" spans="2:19">
      <c r="B515" s="108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</row>
    <row r="516" spans="2:19">
      <c r="B516" s="108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</row>
    <row r="517" spans="2:19">
      <c r="B517" s="108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</row>
    <row r="518" spans="2:19">
      <c r="B518" s="108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</row>
    <row r="519" spans="2:19">
      <c r="B519" s="108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</row>
    <row r="520" spans="2:19">
      <c r="B520" s="108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</row>
    <row r="521" spans="2:19">
      <c r="B521" s="108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</row>
    <row r="522" spans="2:19">
      <c r="B522" s="108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</row>
    <row r="523" spans="2:19">
      <c r="B523" s="108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</row>
    <row r="524" spans="2:19">
      <c r="B524" s="108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</row>
    <row r="525" spans="2:19">
      <c r="B525" s="108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</row>
    <row r="526" spans="2:19">
      <c r="B526" s="108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</row>
    <row r="527" spans="2:19">
      <c r="B527" s="108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</row>
    <row r="528" spans="2:19">
      <c r="B528" s="108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</row>
    <row r="529" spans="2:19">
      <c r="B529" s="108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</row>
    <row r="530" spans="2:19">
      <c r="B530" s="108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</row>
    <row r="531" spans="2:19">
      <c r="B531" s="108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</row>
    <row r="532" spans="2:19">
      <c r="B532" s="108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</row>
    <row r="533" spans="2:19">
      <c r="B533" s="108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</row>
    <row r="534" spans="2:19">
      <c r="B534" s="108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</row>
    <row r="535" spans="2:19">
      <c r="B535" s="108"/>
      <c r="C535" s="108"/>
      <c r="D535" s="108"/>
      <c r="E535" s="108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</row>
    <row r="536" spans="2:19">
      <c r="B536" s="108"/>
      <c r="C536" s="108"/>
      <c r="D536" s="108"/>
      <c r="E536" s="108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</row>
    <row r="537" spans="2:19">
      <c r="B537" s="108"/>
      <c r="C537" s="108"/>
      <c r="D537" s="108"/>
      <c r="E537" s="108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</row>
    <row r="538" spans="2:19">
      <c r="B538" s="126"/>
      <c r="C538" s="108"/>
      <c r="D538" s="108"/>
      <c r="E538" s="108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</row>
    <row r="539" spans="2:19">
      <c r="B539" s="126"/>
      <c r="C539" s="108"/>
      <c r="D539" s="108"/>
      <c r="E539" s="108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</row>
    <row r="540" spans="2:19">
      <c r="B540" s="127"/>
      <c r="C540" s="108"/>
      <c r="D540" s="108"/>
      <c r="E540" s="108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</row>
    <row r="541" spans="2:19">
      <c r="B541" s="108"/>
      <c r="C541" s="108"/>
      <c r="D541" s="108"/>
      <c r="E541" s="108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</row>
    <row r="542" spans="2:19">
      <c r="B542" s="108"/>
      <c r="C542" s="108"/>
      <c r="D542" s="108"/>
      <c r="E542" s="108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</row>
    <row r="543" spans="2:19">
      <c r="B543" s="108"/>
      <c r="C543" s="108"/>
      <c r="D543" s="108"/>
      <c r="E543" s="108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</row>
    <row r="544" spans="2:19">
      <c r="B544" s="108"/>
      <c r="C544" s="108"/>
      <c r="D544" s="108"/>
      <c r="E544" s="108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</row>
    <row r="545" spans="2:19">
      <c r="B545" s="108"/>
      <c r="C545" s="108"/>
      <c r="D545" s="108"/>
      <c r="E545" s="108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</row>
    <row r="546" spans="2:19">
      <c r="B546" s="108"/>
      <c r="C546" s="108"/>
      <c r="D546" s="108"/>
      <c r="E546" s="108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</row>
    <row r="547" spans="2:19">
      <c r="B547" s="108"/>
      <c r="C547" s="108"/>
      <c r="D547" s="108"/>
      <c r="E547" s="108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</row>
    <row r="548" spans="2:19">
      <c r="B548" s="108"/>
      <c r="C548" s="108"/>
      <c r="D548" s="108"/>
      <c r="E548" s="108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</row>
    <row r="549" spans="2:19">
      <c r="B549" s="108"/>
      <c r="C549" s="108"/>
      <c r="D549" s="108"/>
      <c r="E549" s="108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</row>
    <row r="550" spans="2:19">
      <c r="B550" s="108"/>
      <c r="C550" s="108"/>
      <c r="D550" s="108"/>
      <c r="E550" s="108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</row>
    <row r="551" spans="2:19">
      <c r="B551" s="108"/>
      <c r="C551" s="108"/>
      <c r="D551" s="108"/>
      <c r="E551" s="108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</row>
    <row r="552" spans="2:19">
      <c r="B552" s="108"/>
      <c r="C552" s="108"/>
      <c r="D552" s="108"/>
      <c r="E552" s="108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</row>
    <row r="553" spans="2:19">
      <c r="B553" s="108"/>
      <c r="C553" s="108"/>
      <c r="D553" s="108"/>
      <c r="E553" s="108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</row>
    <row r="554" spans="2:19">
      <c r="B554" s="108"/>
      <c r="C554" s="108"/>
      <c r="D554" s="108"/>
      <c r="E554" s="108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</row>
    <row r="555" spans="2:19">
      <c r="B555" s="108"/>
      <c r="C555" s="108"/>
      <c r="D555" s="108"/>
      <c r="E555" s="108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</row>
    <row r="556" spans="2:19">
      <c r="B556" s="108"/>
      <c r="C556" s="108"/>
      <c r="D556" s="108"/>
      <c r="E556" s="108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</row>
    <row r="557" spans="2:19">
      <c r="B557" s="108"/>
      <c r="C557" s="108"/>
      <c r="D557" s="108"/>
      <c r="E557" s="108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</row>
    <row r="558" spans="2:19">
      <c r="B558" s="108"/>
      <c r="C558" s="108"/>
      <c r="D558" s="108"/>
      <c r="E558" s="108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</row>
    <row r="559" spans="2:19">
      <c r="B559" s="108"/>
      <c r="C559" s="108"/>
      <c r="D559" s="108"/>
      <c r="E559" s="108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</row>
    <row r="560" spans="2:19">
      <c r="B560" s="108"/>
      <c r="C560" s="108"/>
      <c r="D560" s="108"/>
      <c r="E560" s="108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</row>
    <row r="561" spans="2:19">
      <c r="B561" s="108"/>
      <c r="C561" s="108"/>
      <c r="D561" s="108"/>
      <c r="E561" s="108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</row>
    <row r="562" spans="2:19">
      <c r="B562" s="108"/>
      <c r="C562" s="108"/>
      <c r="D562" s="108"/>
      <c r="E562" s="108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</row>
    <row r="563" spans="2:19">
      <c r="B563" s="108"/>
      <c r="C563" s="108"/>
      <c r="D563" s="108"/>
      <c r="E563" s="108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</row>
    <row r="564" spans="2:19">
      <c r="B564" s="108"/>
      <c r="C564" s="108"/>
      <c r="D564" s="108"/>
      <c r="E564" s="108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</row>
    <row r="565" spans="2:19">
      <c r="B565" s="108"/>
      <c r="C565" s="108"/>
      <c r="D565" s="108"/>
      <c r="E565" s="108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</row>
    <row r="566" spans="2:19">
      <c r="B566" s="108"/>
      <c r="C566" s="108"/>
      <c r="D566" s="108"/>
      <c r="E566" s="108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</row>
    <row r="567" spans="2:19">
      <c r="B567" s="108"/>
      <c r="C567" s="108"/>
      <c r="D567" s="108"/>
      <c r="E567" s="108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</row>
    <row r="568" spans="2:19">
      <c r="B568" s="108"/>
      <c r="C568" s="108"/>
      <c r="D568" s="108"/>
      <c r="E568" s="108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</row>
    <row r="569" spans="2:19">
      <c r="B569" s="108"/>
      <c r="C569" s="108"/>
      <c r="D569" s="108"/>
      <c r="E569" s="108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</row>
    <row r="570" spans="2:19">
      <c r="B570" s="108"/>
      <c r="C570" s="108"/>
      <c r="D570" s="108"/>
      <c r="E570" s="108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</row>
    <row r="571" spans="2:19">
      <c r="B571" s="108"/>
      <c r="C571" s="108"/>
      <c r="D571" s="108"/>
      <c r="E571" s="108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</row>
    <row r="572" spans="2:19">
      <c r="B572" s="108"/>
      <c r="C572" s="108"/>
      <c r="D572" s="108"/>
      <c r="E572" s="108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</row>
    <row r="573" spans="2:19">
      <c r="B573" s="108"/>
      <c r="C573" s="108"/>
      <c r="D573" s="108"/>
      <c r="E573" s="108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</row>
    <row r="574" spans="2:19">
      <c r="B574" s="108"/>
      <c r="C574" s="108"/>
      <c r="D574" s="108"/>
      <c r="E574" s="108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</row>
    <row r="575" spans="2:19">
      <c r="B575" s="108"/>
      <c r="C575" s="108"/>
      <c r="D575" s="108"/>
      <c r="E575" s="108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</row>
    <row r="576" spans="2:19">
      <c r="B576" s="108"/>
      <c r="C576" s="108"/>
      <c r="D576" s="108"/>
      <c r="E576" s="108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</row>
    <row r="577" spans="2:19">
      <c r="B577" s="108"/>
      <c r="C577" s="108"/>
      <c r="D577" s="108"/>
      <c r="E577" s="108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</row>
    <row r="578" spans="2:19">
      <c r="B578" s="108"/>
      <c r="C578" s="108"/>
      <c r="D578" s="108"/>
      <c r="E578" s="108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</row>
    <row r="579" spans="2:19">
      <c r="B579" s="108"/>
      <c r="C579" s="108"/>
      <c r="D579" s="108"/>
      <c r="E579" s="108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</row>
    <row r="580" spans="2:19">
      <c r="B580" s="108"/>
      <c r="C580" s="108"/>
      <c r="D580" s="108"/>
      <c r="E580" s="108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</row>
    <row r="581" spans="2:19">
      <c r="B581" s="108"/>
      <c r="C581" s="108"/>
      <c r="D581" s="108"/>
      <c r="E581" s="108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</row>
    <row r="582" spans="2:19">
      <c r="B582" s="108"/>
      <c r="C582" s="108"/>
      <c r="D582" s="108"/>
      <c r="E582" s="108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</row>
    <row r="583" spans="2:19">
      <c r="B583" s="108"/>
      <c r="C583" s="108"/>
      <c r="D583" s="108"/>
      <c r="E583" s="108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</row>
    <row r="584" spans="2:19">
      <c r="B584" s="108"/>
      <c r="C584" s="108"/>
      <c r="D584" s="108"/>
      <c r="E584" s="108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</row>
    <row r="585" spans="2:19">
      <c r="B585" s="108"/>
      <c r="C585" s="108"/>
      <c r="D585" s="108"/>
      <c r="E585" s="108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</row>
    <row r="586" spans="2:19">
      <c r="B586" s="108"/>
      <c r="C586" s="108"/>
      <c r="D586" s="108"/>
      <c r="E586" s="108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</row>
    <row r="587" spans="2:19">
      <c r="B587" s="108"/>
      <c r="C587" s="108"/>
      <c r="D587" s="108"/>
      <c r="E587" s="108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</row>
    <row r="588" spans="2:19">
      <c r="B588" s="108"/>
      <c r="C588" s="108"/>
      <c r="D588" s="108"/>
      <c r="E588" s="108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</row>
    <row r="589" spans="2:19">
      <c r="B589" s="108"/>
      <c r="C589" s="108"/>
      <c r="D589" s="108"/>
      <c r="E589" s="108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</row>
    <row r="590" spans="2:19">
      <c r="B590" s="108"/>
      <c r="C590" s="108"/>
      <c r="D590" s="108"/>
      <c r="E590" s="108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</row>
    <row r="591" spans="2:19">
      <c r="B591" s="108"/>
      <c r="C591" s="108"/>
      <c r="D591" s="108"/>
      <c r="E591" s="108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</row>
    <row r="592" spans="2:19">
      <c r="B592" s="108"/>
      <c r="C592" s="108"/>
      <c r="D592" s="108"/>
      <c r="E592" s="108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</row>
    <row r="593" spans="2:19">
      <c r="B593" s="108"/>
      <c r="C593" s="108"/>
      <c r="D593" s="108"/>
      <c r="E593" s="108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</row>
    <row r="594" spans="2:19">
      <c r="B594" s="108"/>
      <c r="C594" s="108"/>
      <c r="D594" s="108"/>
      <c r="E594" s="108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</row>
    <row r="595" spans="2:19">
      <c r="B595" s="108"/>
      <c r="C595" s="108"/>
      <c r="D595" s="108"/>
      <c r="E595" s="108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</row>
    <row r="596" spans="2:19">
      <c r="B596" s="108"/>
      <c r="C596" s="108"/>
      <c r="D596" s="108"/>
      <c r="E596" s="108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</row>
    <row r="597" spans="2:19">
      <c r="B597" s="108"/>
      <c r="C597" s="108"/>
      <c r="D597" s="108"/>
      <c r="E597" s="108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</row>
    <row r="598" spans="2:19">
      <c r="B598" s="108"/>
      <c r="C598" s="108"/>
      <c r="D598" s="108"/>
      <c r="E598" s="108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</row>
    <row r="599" spans="2:19">
      <c r="B599" s="108"/>
      <c r="C599" s="108"/>
      <c r="D599" s="108"/>
      <c r="E599" s="108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</row>
    <row r="600" spans="2:19">
      <c r="B600" s="108"/>
      <c r="C600" s="108"/>
      <c r="D600" s="108"/>
      <c r="E600" s="108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</row>
    <row r="601" spans="2:19">
      <c r="B601" s="108"/>
      <c r="C601" s="108"/>
      <c r="D601" s="108"/>
      <c r="E601" s="108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</row>
    <row r="602" spans="2:19">
      <c r="B602" s="108"/>
      <c r="C602" s="108"/>
      <c r="D602" s="108"/>
      <c r="E602" s="108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</row>
    <row r="603" spans="2:19">
      <c r="B603" s="108"/>
      <c r="C603" s="108"/>
      <c r="D603" s="108"/>
      <c r="E603" s="108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</row>
    <row r="604" spans="2:19">
      <c r="B604" s="108"/>
      <c r="C604" s="108"/>
      <c r="D604" s="108"/>
      <c r="E604" s="108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</row>
    <row r="605" spans="2:19">
      <c r="B605" s="108"/>
      <c r="C605" s="108"/>
      <c r="D605" s="108"/>
      <c r="E605" s="108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</row>
    <row r="606" spans="2:19">
      <c r="B606" s="108"/>
      <c r="C606" s="108"/>
      <c r="D606" s="108"/>
      <c r="E606" s="108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</row>
    <row r="607" spans="2:19">
      <c r="B607" s="108"/>
      <c r="C607" s="108"/>
      <c r="D607" s="108"/>
      <c r="E607" s="108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</row>
    <row r="608" spans="2:19">
      <c r="B608" s="108"/>
      <c r="C608" s="108"/>
      <c r="D608" s="108"/>
      <c r="E608" s="108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</row>
    <row r="609" spans="2:19">
      <c r="B609" s="108"/>
      <c r="C609" s="108"/>
      <c r="D609" s="108"/>
      <c r="E609" s="108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</row>
    <row r="610" spans="2:19">
      <c r="B610" s="108"/>
      <c r="C610" s="108"/>
      <c r="D610" s="108"/>
      <c r="E610" s="108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</row>
    <row r="611" spans="2:19">
      <c r="B611" s="108"/>
      <c r="C611" s="108"/>
      <c r="D611" s="108"/>
      <c r="E611" s="108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</row>
    <row r="612" spans="2:19">
      <c r="B612" s="108"/>
      <c r="C612" s="108"/>
      <c r="D612" s="108"/>
      <c r="E612" s="108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</row>
    <row r="613" spans="2:19">
      <c r="B613" s="108"/>
      <c r="C613" s="108"/>
      <c r="D613" s="108"/>
      <c r="E613" s="108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</row>
    <row r="614" spans="2:19">
      <c r="B614" s="108"/>
      <c r="C614" s="108"/>
      <c r="D614" s="108"/>
      <c r="E614" s="108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</row>
    <row r="615" spans="2:19">
      <c r="B615" s="108"/>
      <c r="C615" s="108"/>
      <c r="D615" s="108"/>
      <c r="E615" s="108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</row>
    <row r="616" spans="2:19">
      <c r="B616" s="108"/>
      <c r="C616" s="108"/>
      <c r="D616" s="108"/>
      <c r="E616" s="108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</row>
    <row r="617" spans="2:19">
      <c r="B617" s="108"/>
      <c r="C617" s="108"/>
      <c r="D617" s="108"/>
      <c r="E617" s="108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</row>
    <row r="618" spans="2:19">
      <c r="B618" s="108"/>
      <c r="C618" s="108"/>
      <c r="D618" s="108"/>
      <c r="E618" s="108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</row>
    <row r="619" spans="2:19">
      <c r="B619" s="108"/>
      <c r="C619" s="108"/>
      <c r="D619" s="108"/>
      <c r="E619" s="108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</row>
    <row r="620" spans="2:19">
      <c r="B620" s="108"/>
      <c r="C620" s="108"/>
      <c r="D620" s="108"/>
      <c r="E620" s="108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</row>
    <row r="621" spans="2:19">
      <c r="B621" s="108"/>
      <c r="C621" s="108"/>
      <c r="D621" s="108"/>
      <c r="E621" s="108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</row>
    <row r="622" spans="2:19">
      <c r="B622" s="108"/>
      <c r="C622" s="108"/>
      <c r="D622" s="108"/>
      <c r="E622" s="108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</row>
    <row r="623" spans="2:19">
      <c r="B623" s="108"/>
      <c r="C623" s="108"/>
      <c r="D623" s="108"/>
      <c r="E623" s="108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</row>
    <row r="624" spans="2:19">
      <c r="B624" s="108"/>
      <c r="C624" s="108"/>
      <c r="D624" s="108"/>
      <c r="E624" s="108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</row>
    <row r="625" spans="2:19">
      <c r="B625" s="108"/>
      <c r="C625" s="108"/>
      <c r="D625" s="108"/>
      <c r="E625" s="108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</row>
    <row r="626" spans="2:19">
      <c r="B626" s="108"/>
      <c r="C626" s="108"/>
      <c r="D626" s="108"/>
      <c r="E626" s="108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</row>
    <row r="627" spans="2:19">
      <c r="B627" s="108"/>
      <c r="C627" s="108"/>
      <c r="D627" s="108"/>
      <c r="E627" s="108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</row>
    <row r="628" spans="2:19">
      <c r="B628" s="108"/>
      <c r="C628" s="108"/>
      <c r="D628" s="108"/>
      <c r="E628" s="108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</row>
    <row r="629" spans="2:19">
      <c r="B629" s="108"/>
      <c r="C629" s="108"/>
      <c r="D629" s="108"/>
      <c r="E629" s="108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</row>
    <row r="630" spans="2:19">
      <c r="B630" s="108"/>
      <c r="C630" s="108"/>
      <c r="D630" s="108"/>
      <c r="E630" s="108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</row>
    <row r="631" spans="2:19">
      <c r="B631" s="108"/>
      <c r="C631" s="108"/>
      <c r="D631" s="108"/>
      <c r="E631" s="108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</row>
    <row r="632" spans="2:19">
      <c r="B632" s="108"/>
      <c r="C632" s="108"/>
      <c r="D632" s="108"/>
      <c r="E632" s="108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</row>
    <row r="633" spans="2:19">
      <c r="B633" s="108"/>
      <c r="C633" s="108"/>
      <c r="D633" s="108"/>
      <c r="E633" s="108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</row>
    <row r="634" spans="2:19">
      <c r="B634" s="108"/>
      <c r="C634" s="108"/>
      <c r="D634" s="108"/>
      <c r="E634" s="108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</row>
    <row r="635" spans="2:19">
      <c r="B635" s="108"/>
      <c r="C635" s="108"/>
      <c r="D635" s="108"/>
      <c r="E635" s="108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</row>
    <row r="636" spans="2:19">
      <c r="B636" s="108"/>
      <c r="C636" s="108"/>
      <c r="D636" s="108"/>
      <c r="E636" s="108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</row>
    <row r="637" spans="2:19">
      <c r="B637" s="108"/>
      <c r="C637" s="108"/>
      <c r="D637" s="108"/>
      <c r="E637" s="108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</row>
    <row r="638" spans="2:19">
      <c r="B638" s="108"/>
      <c r="C638" s="108"/>
      <c r="D638" s="108"/>
      <c r="E638" s="108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</row>
    <row r="639" spans="2:19">
      <c r="B639" s="108"/>
      <c r="C639" s="108"/>
      <c r="D639" s="108"/>
      <c r="E639" s="108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</row>
    <row r="640" spans="2:19">
      <c r="B640" s="108"/>
      <c r="C640" s="108"/>
      <c r="D640" s="108"/>
      <c r="E640" s="108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</row>
    <row r="641" spans="2:19">
      <c r="B641" s="108"/>
      <c r="C641" s="108"/>
      <c r="D641" s="108"/>
      <c r="E641" s="108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</row>
    <row r="642" spans="2:19">
      <c r="B642" s="108"/>
      <c r="C642" s="108"/>
      <c r="D642" s="108"/>
      <c r="E642" s="108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</row>
    <row r="643" spans="2:19">
      <c r="B643" s="108"/>
      <c r="C643" s="108"/>
      <c r="D643" s="108"/>
      <c r="E643" s="108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</row>
    <row r="644" spans="2:19">
      <c r="B644" s="108"/>
      <c r="C644" s="108"/>
      <c r="D644" s="108"/>
      <c r="E644" s="108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</row>
    <row r="645" spans="2:19">
      <c r="B645" s="108"/>
      <c r="C645" s="108"/>
      <c r="D645" s="108"/>
      <c r="E645" s="108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</row>
    <row r="646" spans="2:19">
      <c r="B646" s="108"/>
      <c r="C646" s="108"/>
      <c r="D646" s="108"/>
      <c r="E646" s="108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</row>
    <row r="647" spans="2:19">
      <c r="B647" s="108"/>
      <c r="C647" s="108"/>
      <c r="D647" s="108"/>
      <c r="E647" s="108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</row>
    <row r="648" spans="2:19">
      <c r="B648" s="108"/>
      <c r="C648" s="108"/>
      <c r="D648" s="108"/>
      <c r="E648" s="108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</row>
    <row r="649" spans="2:19">
      <c r="B649" s="108"/>
      <c r="C649" s="108"/>
      <c r="D649" s="108"/>
      <c r="E649" s="108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</row>
    <row r="650" spans="2:19">
      <c r="B650" s="108"/>
      <c r="C650" s="108"/>
      <c r="D650" s="108"/>
      <c r="E650" s="108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</row>
    <row r="651" spans="2:19">
      <c r="B651" s="108"/>
      <c r="C651" s="108"/>
      <c r="D651" s="108"/>
      <c r="E651" s="108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</row>
    <row r="652" spans="2:19">
      <c r="B652" s="108"/>
      <c r="C652" s="108"/>
      <c r="D652" s="108"/>
      <c r="E652" s="108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</row>
    <row r="653" spans="2:19">
      <c r="B653" s="108"/>
      <c r="C653" s="108"/>
      <c r="D653" s="108"/>
      <c r="E653" s="108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</row>
    <row r="654" spans="2:19">
      <c r="B654" s="108"/>
      <c r="C654" s="108"/>
      <c r="D654" s="108"/>
      <c r="E654" s="108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</row>
    <row r="655" spans="2:19">
      <c r="B655" s="108"/>
      <c r="C655" s="108"/>
      <c r="D655" s="108"/>
      <c r="E655" s="108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</row>
    <row r="656" spans="2:19">
      <c r="B656" s="108"/>
      <c r="C656" s="108"/>
      <c r="D656" s="108"/>
      <c r="E656" s="108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</row>
    <row r="657" spans="2:19">
      <c r="B657" s="108"/>
      <c r="C657" s="108"/>
      <c r="D657" s="108"/>
      <c r="E657" s="108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</row>
    <row r="658" spans="2:19">
      <c r="B658" s="108"/>
      <c r="C658" s="108"/>
      <c r="D658" s="108"/>
      <c r="E658" s="108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</row>
    <row r="659" spans="2:19">
      <c r="B659" s="108"/>
      <c r="C659" s="108"/>
      <c r="D659" s="108"/>
      <c r="E659" s="108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</row>
    <row r="660" spans="2:19">
      <c r="B660" s="108"/>
      <c r="C660" s="108"/>
      <c r="D660" s="108"/>
      <c r="E660" s="108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</row>
    <row r="661" spans="2:19">
      <c r="B661" s="108"/>
      <c r="C661" s="108"/>
      <c r="D661" s="108"/>
      <c r="E661" s="108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</row>
    <row r="662" spans="2:19">
      <c r="B662" s="108"/>
      <c r="C662" s="108"/>
      <c r="D662" s="108"/>
      <c r="E662" s="108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</row>
    <row r="663" spans="2:19">
      <c r="B663" s="108"/>
      <c r="C663" s="108"/>
      <c r="D663" s="108"/>
      <c r="E663" s="108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</row>
    <row r="664" spans="2:19">
      <c r="B664" s="108"/>
      <c r="C664" s="108"/>
      <c r="D664" s="108"/>
      <c r="E664" s="108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</row>
    <row r="665" spans="2:19">
      <c r="B665" s="108"/>
      <c r="C665" s="108"/>
      <c r="D665" s="108"/>
      <c r="E665" s="108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</row>
    <row r="666" spans="2:19">
      <c r="B666" s="108"/>
      <c r="C666" s="108"/>
      <c r="D666" s="108"/>
      <c r="E666" s="108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</row>
    <row r="667" spans="2:19">
      <c r="B667" s="108"/>
      <c r="C667" s="108"/>
      <c r="D667" s="108"/>
      <c r="E667" s="108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</row>
    <row r="668" spans="2:19">
      <c r="B668" s="108"/>
      <c r="C668" s="108"/>
      <c r="D668" s="108"/>
      <c r="E668" s="108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</row>
  </sheetData>
  <sheetProtection sheet="1" objects="1" scenarios="1"/>
  <mergeCells count="2">
    <mergeCell ref="B6:S6"/>
    <mergeCell ref="B7:S7"/>
  </mergeCells>
  <phoneticPr fontId="7" type="noConversion"/>
  <conditionalFormatting sqref="B12:B37">
    <cfRule type="cellIs" dxfId="10" priority="1" operator="equal">
      <formula>"NR3"</formula>
    </cfRule>
  </conditionalFormatting>
  <dataValidations count="1">
    <dataValidation allowBlank="1" showInputMessage="1" showErrorMessage="1" sqref="C5:C1048576 A1:B1048576 D1:S20 D21:G21 I21:S21 D22:L1048576 N22:S1048576 T1:XFD1048576 M32:M1048576 M22:M29"/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>
    <tabColor rgb="FFFFFF00"/>
    <pageSetUpPr fitToPage="1"/>
  </sheetPr>
  <dimension ref="B1:M40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51.5703125" style="2" bestFit="1" customWidth="1"/>
    <col min="3" max="3" width="41.7109375" style="2" bestFit="1" customWidth="1"/>
    <col min="4" max="4" width="6.5703125" style="2" bestFit="1" customWidth="1"/>
    <col min="5" max="5" width="12" style="2" bestFit="1" customWidth="1"/>
    <col min="6" max="6" width="34.7109375" style="1" bestFit="1" customWidth="1"/>
    <col min="7" max="7" width="12.28515625" style="1" bestFit="1" customWidth="1"/>
    <col min="8" max="8" width="15.42578125" style="1" bestFit="1" customWidth="1"/>
    <col min="9" max="9" width="11.28515625" style="1" bestFit="1" customWidth="1"/>
    <col min="10" max="10" width="13.140625" style="1" bestFit="1" customWidth="1"/>
    <col min="11" max="11" width="8" style="1" bestFit="1" customWidth="1"/>
    <col min="12" max="12" width="9.140625" style="1" bestFit="1" customWidth="1"/>
    <col min="13" max="13" width="10.42578125" style="1" bestFit="1" customWidth="1"/>
    <col min="14" max="16384" width="9.140625" style="1"/>
  </cols>
  <sheetData>
    <row r="1" spans="2:13">
      <c r="B1" s="45" t="s">
        <v>152</v>
      </c>
      <c r="C1" s="45" t="s" vm="1">
        <v>239</v>
      </c>
    </row>
    <row r="2" spans="2:13">
      <c r="B2" s="45" t="s">
        <v>151</v>
      </c>
      <c r="C2" s="45" t="s">
        <v>240</v>
      </c>
    </row>
    <row r="3" spans="2:13">
      <c r="B3" s="45" t="s">
        <v>153</v>
      </c>
      <c r="C3" s="45" t="s">
        <v>241</v>
      </c>
    </row>
    <row r="4" spans="2:13">
      <c r="B4" s="45" t="s">
        <v>154</v>
      </c>
      <c r="C4" s="45" t="s">
        <v>242</v>
      </c>
    </row>
    <row r="6" spans="2:13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3"/>
    </row>
    <row r="7" spans="2:13" ht="26.25" customHeight="1">
      <c r="B7" s="161" t="s">
        <v>98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3"/>
    </row>
    <row r="8" spans="2:13" s="3" customFormat="1" ht="63">
      <c r="B8" s="21" t="s">
        <v>122</v>
      </c>
      <c r="C8" s="29" t="s">
        <v>49</v>
      </c>
      <c r="D8" s="29" t="s">
        <v>124</v>
      </c>
      <c r="E8" s="29" t="s">
        <v>123</v>
      </c>
      <c r="F8" s="29" t="s">
        <v>71</v>
      </c>
      <c r="G8" s="29" t="s">
        <v>109</v>
      </c>
      <c r="H8" s="29" t="s">
        <v>214</v>
      </c>
      <c r="I8" s="29" t="s">
        <v>213</v>
      </c>
      <c r="J8" s="29" t="s">
        <v>117</v>
      </c>
      <c r="K8" s="29" t="s">
        <v>63</v>
      </c>
      <c r="L8" s="29" t="s">
        <v>155</v>
      </c>
      <c r="M8" s="30" t="s">
        <v>157</v>
      </c>
    </row>
    <row r="9" spans="2:13" s="3" customFormat="1" ht="14.25" customHeight="1">
      <c r="B9" s="14"/>
      <c r="C9" s="31"/>
      <c r="D9" s="15"/>
      <c r="E9" s="15"/>
      <c r="F9" s="31"/>
      <c r="G9" s="31"/>
      <c r="H9" s="31" t="s">
        <v>221</v>
      </c>
      <c r="I9" s="31"/>
      <c r="J9" s="31" t="s">
        <v>217</v>
      </c>
      <c r="K9" s="31" t="s">
        <v>19</v>
      </c>
      <c r="L9" s="31" t="s">
        <v>19</v>
      </c>
      <c r="M9" s="32" t="s">
        <v>19</v>
      </c>
    </row>
    <row r="10" spans="2:13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9" t="s">
        <v>10</v>
      </c>
    </row>
    <row r="11" spans="2:13" s="4" customFormat="1" ht="18" customHeight="1">
      <c r="B11" s="89" t="s">
        <v>31</v>
      </c>
      <c r="C11" s="89"/>
      <c r="D11" s="90"/>
      <c r="E11" s="89"/>
      <c r="F11" s="90"/>
      <c r="G11" s="90"/>
      <c r="H11" s="92"/>
      <c r="I11" s="92"/>
      <c r="J11" s="92">
        <v>2459969.1923932149</v>
      </c>
      <c r="K11" s="93"/>
      <c r="L11" s="93">
        <f>IFERROR(J11/$J$11,0)</f>
        <v>1</v>
      </c>
      <c r="M11" s="93">
        <f>J11/'סכום נכסי הקרן'!$C$42</f>
        <v>2.4040560248951761E-2</v>
      </c>
    </row>
    <row r="12" spans="2:13" ht="17.25" customHeight="1">
      <c r="B12" s="94" t="s">
        <v>207</v>
      </c>
      <c r="C12" s="95"/>
      <c r="D12" s="96"/>
      <c r="E12" s="95"/>
      <c r="F12" s="96"/>
      <c r="G12" s="96"/>
      <c r="H12" s="98"/>
      <c r="I12" s="98"/>
      <c r="J12" s="98">
        <v>330095.9591541281</v>
      </c>
      <c r="K12" s="99"/>
      <c r="L12" s="99">
        <f t="shared" ref="L12:L42" si="0">IFERROR(J12/$J$11,0)</f>
        <v>0.13418702972982752</v>
      </c>
      <c r="M12" s="99">
        <f>J12/'סכום נכסי הקרן'!$C$42</f>
        <v>3.2259313728477995E-3</v>
      </c>
    </row>
    <row r="13" spans="2:13">
      <c r="B13" s="101" t="s">
        <v>2430</v>
      </c>
      <c r="C13" s="102">
        <v>9114</v>
      </c>
      <c r="D13" s="103" t="s">
        <v>29</v>
      </c>
      <c r="E13" s="102" t="s">
        <v>2431</v>
      </c>
      <c r="F13" s="103" t="s">
        <v>1485</v>
      </c>
      <c r="G13" s="103" t="s">
        <v>138</v>
      </c>
      <c r="H13" s="105">
        <v>167378.11000000002</v>
      </c>
      <c r="I13" s="105">
        <v>824.19640000000004</v>
      </c>
      <c r="J13" s="105">
        <v>4854.5462399999997</v>
      </c>
      <c r="K13" s="106">
        <v>2.0121547395963706E-2</v>
      </c>
      <c r="L13" s="106">
        <f t="shared" si="0"/>
        <v>1.9734174944187766E-3</v>
      </c>
      <c r="M13" s="106">
        <f>J13/'סכום נכסי הקרן'!$C$42</f>
        <v>4.7442062170910026E-5</v>
      </c>
    </row>
    <row r="14" spans="2:13">
      <c r="B14" s="101" t="s">
        <v>2432</v>
      </c>
      <c r="C14" s="102">
        <v>8423</v>
      </c>
      <c r="D14" s="103" t="s">
        <v>29</v>
      </c>
      <c r="E14" s="102" t="s">
        <v>2433</v>
      </c>
      <c r="F14" s="103" t="s">
        <v>637</v>
      </c>
      <c r="G14" s="103" t="s">
        <v>138</v>
      </c>
      <c r="H14" s="105">
        <v>141949009.51999998</v>
      </c>
      <c r="I14" s="124">
        <v>0</v>
      </c>
      <c r="J14" s="124">
        <v>0</v>
      </c>
      <c r="K14" s="106">
        <v>2.8876192829540809E-2</v>
      </c>
      <c r="L14" s="106">
        <f t="shared" ref="L14" si="1">IFERROR(J14/$J$11,0)</f>
        <v>0</v>
      </c>
      <c r="M14" s="106">
        <f>J14/'סכום נכסי הקרן'!$C$42</f>
        <v>0</v>
      </c>
    </row>
    <row r="15" spans="2:13">
      <c r="B15" s="101" t="s">
        <v>2434</v>
      </c>
      <c r="C15" s="102">
        <v>8113</v>
      </c>
      <c r="D15" s="103" t="s">
        <v>29</v>
      </c>
      <c r="E15" s="102" t="s">
        <v>2435</v>
      </c>
      <c r="F15" s="103" t="s">
        <v>161</v>
      </c>
      <c r="G15" s="103" t="s">
        <v>138</v>
      </c>
      <c r="H15" s="105">
        <v>1506730</v>
      </c>
      <c r="I15" s="105">
        <v>222.5001</v>
      </c>
      <c r="J15" s="105">
        <v>11797.362189999998</v>
      </c>
      <c r="K15" s="106">
        <v>1.7598606399211583E-2</v>
      </c>
      <c r="L15" s="106">
        <f t="shared" si="0"/>
        <v>4.7957357459923198E-3</v>
      </c>
      <c r="M15" s="106">
        <f>J15/'סכום נכסי הקרן'!$C$42</f>
        <v>1.1529217413957997E-4</v>
      </c>
    </row>
    <row r="16" spans="2:13">
      <c r="B16" s="101" t="s">
        <v>2436</v>
      </c>
      <c r="C16" s="102">
        <v>8460</v>
      </c>
      <c r="D16" s="103" t="s">
        <v>29</v>
      </c>
      <c r="E16" s="102" t="s">
        <v>2437</v>
      </c>
      <c r="F16" s="103" t="s">
        <v>1485</v>
      </c>
      <c r="G16" s="103" t="s">
        <v>138</v>
      </c>
      <c r="H16" s="105">
        <v>621257.80000000005</v>
      </c>
      <c r="I16" s="105">
        <v>322.17919999999998</v>
      </c>
      <c r="J16" s="105">
        <v>7043.5016599999999</v>
      </c>
      <c r="K16" s="106">
        <v>5.4344875783432244E-2</v>
      </c>
      <c r="L16" s="106">
        <f t="shared" si="0"/>
        <v>2.8632479145593009E-3</v>
      </c>
      <c r="M16" s="106">
        <f>J16/'סכום נכסי הקרן'!$C$42</f>
        <v>6.8834083997648354E-5</v>
      </c>
    </row>
    <row r="17" spans="2:13">
      <c r="B17" s="101" t="s">
        <v>2438</v>
      </c>
      <c r="C17" s="102">
        <v>8525</v>
      </c>
      <c r="D17" s="103" t="s">
        <v>29</v>
      </c>
      <c r="E17" s="102" t="s">
        <v>2439</v>
      </c>
      <c r="F17" s="103" t="s">
        <v>1485</v>
      </c>
      <c r="G17" s="103" t="s">
        <v>138</v>
      </c>
      <c r="H17" s="105">
        <v>240168.51999999996</v>
      </c>
      <c r="I17" s="105">
        <v>580.20000000000005</v>
      </c>
      <c r="J17" s="105">
        <v>4903.5778300000011</v>
      </c>
      <c r="K17" s="106">
        <v>2.3967495688194305E-2</v>
      </c>
      <c r="L17" s="106">
        <f t="shared" si="0"/>
        <v>1.9933492846833127E-3</v>
      </c>
      <c r="M17" s="106">
        <f>J17/'סכום נכסי הקרן'!$C$42</f>
        <v>4.7921233575634072E-5</v>
      </c>
    </row>
    <row r="18" spans="2:13">
      <c r="B18" s="101" t="s">
        <v>2440</v>
      </c>
      <c r="C18" s="102">
        <v>9326</v>
      </c>
      <c r="D18" s="103" t="s">
        <v>29</v>
      </c>
      <c r="E18" s="102" t="s">
        <v>2441</v>
      </c>
      <c r="F18" s="103" t="s">
        <v>1655</v>
      </c>
      <c r="G18" s="103" t="s">
        <v>138</v>
      </c>
      <c r="H18" s="105">
        <v>596399.99880599999</v>
      </c>
      <c r="I18" s="105">
        <v>100</v>
      </c>
      <c r="J18" s="105">
        <v>2098.7315958019999</v>
      </c>
      <c r="K18" s="106">
        <v>2.98199999403E-4</v>
      </c>
      <c r="L18" s="106">
        <f t="shared" si="0"/>
        <v>8.5315360952151599E-4</v>
      </c>
      <c r="M18" s="106">
        <f>J18/'סכום נכסי הקרן'!$C$42</f>
        <v>2.0510290751312669E-5</v>
      </c>
    </row>
    <row r="19" spans="2:13">
      <c r="B19" s="101" t="s">
        <v>2442</v>
      </c>
      <c r="C19" s="102">
        <v>8561</v>
      </c>
      <c r="D19" s="103" t="s">
        <v>29</v>
      </c>
      <c r="E19" s="102" t="s">
        <v>2443</v>
      </c>
      <c r="F19" s="103" t="s">
        <v>668</v>
      </c>
      <c r="G19" s="103" t="s">
        <v>139</v>
      </c>
      <c r="H19" s="105">
        <v>43517406.329999991</v>
      </c>
      <c r="I19" s="105">
        <v>106.50960000000001</v>
      </c>
      <c r="J19" s="105">
        <v>46350.215409999997</v>
      </c>
      <c r="K19" s="106">
        <v>6.7045814511893995E-2</v>
      </c>
      <c r="L19" s="106">
        <f t="shared" si="0"/>
        <v>1.8841786943237102E-2</v>
      </c>
      <c r="M19" s="106">
        <f>J19/'סכום נכסי הקרן'!$C$42</f>
        <v>4.529671142068042E-4</v>
      </c>
    </row>
    <row r="20" spans="2:13">
      <c r="B20" s="101" t="s">
        <v>2444</v>
      </c>
      <c r="C20" s="102">
        <v>9398</v>
      </c>
      <c r="D20" s="103" t="s">
        <v>29</v>
      </c>
      <c r="E20" s="102" t="s">
        <v>2445</v>
      </c>
      <c r="F20" s="103" t="s">
        <v>1655</v>
      </c>
      <c r="G20" s="103" t="s">
        <v>138</v>
      </c>
      <c r="H20" s="105">
        <v>596399.99880599999</v>
      </c>
      <c r="I20" s="105">
        <v>100</v>
      </c>
      <c r="J20" s="105">
        <v>2098.7315958019999</v>
      </c>
      <c r="K20" s="106">
        <v>2.98199999403E-4</v>
      </c>
      <c r="L20" s="106">
        <f t="shared" si="0"/>
        <v>8.5315360952151599E-4</v>
      </c>
      <c r="M20" s="106">
        <f>J20/'סכום נכסי הקרן'!$C$42</f>
        <v>2.0510290751312669E-5</v>
      </c>
    </row>
    <row r="21" spans="2:13">
      <c r="B21" s="101" t="s">
        <v>2446</v>
      </c>
      <c r="C21" s="102">
        <v>8652</v>
      </c>
      <c r="D21" s="103" t="s">
        <v>29</v>
      </c>
      <c r="E21" s="102" t="s">
        <v>2447</v>
      </c>
      <c r="F21" s="103" t="s">
        <v>1485</v>
      </c>
      <c r="G21" s="103" t="s">
        <v>138</v>
      </c>
      <c r="H21" s="105">
        <v>700485.4</v>
      </c>
      <c r="I21" s="105">
        <v>636.41120000000001</v>
      </c>
      <c r="J21" s="105">
        <v>15687.58783</v>
      </c>
      <c r="K21" s="106">
        <v>3.7577192911230827E-3</v>
      </c>
      <c r="L21" s="106">
        <f t="shared" si="0"/>
        <v>6.3771480872645055E-3</v>
      </c>
      <c r="M21" s="106">
        <f>J21/'סכום נכסי הקרן'!$C$42</f>
        <v>1.5331021280836981E-4</v>
      </c>
    </row>
    <row r="22" spans="2:13">
      <c r="B22" s="101" t="s">
        <v>2448</v>
      </c>
      <c r="C22" s="102">
        <v>9152</v>
      </c>
      <c r="D22" s="103" t="s">
        <v>29</v>
      </c>
      <c r="E22" s="102" t="s">
        <v>2449</v>
      </c>
      <c r="F22" s="103" t="s">
        <v>1655</v>
      </c>
      <c r="G22" s="103" t="s">
        <v>138</v>
      </c>
      <c r="H22" s="105">
        <v>596399.99880599999</v>
      </c>
      <c r="I22" s="105">
        <v>100</v>
      </c>
      <c r="J22" s="105">
        <v>2098.7315958019999</v>
      </c>
      <c r="K22" s="106">
        <v>2.98199999403E-4</v>
      </c>
      <c r="L22" s="106">
        <f t="shared" si="0"/>
        <v>8.5315360952151599E-4</v>
      </c>
      <c r="M22" s="106">
        <f>J22/'סכום נכסי הקרן'!$C$42</f>
        <v>2.0510290751312669E-5</v>
      </c>
    </row>
    <row r="23" spans="2:13">
      <c r="B23" s="101" t="s">
        <v>2450</v>
      </c>
      <c r="C23" s="102">
        <v>8839</v>
      </c>
      <c r="D23" s="103" t="s">
        <v>29</v>
      </c>
      <c r="E23" s="102" t="s">
        <v>2451</v>
      </c>
      <c r="F23" s="103" t="s">
        <v>136</v>
      </c>
      <c r="G23" s="103" t="s">
        <v>138</v>
      </c>
      <c r="H23" s="105">
        <v>232866.34953299994</v>
      </c>
      <c r="I23" s="105">
        <v>1272.991</v>
      </c>
      <c r="J23" s="105">
        <v>10431.609849135999</v>
      </c>
      <c r="K23" s="106">
        <v>2.2114182505195111E-2</v>
      </c>
      <c r="L23" s="106">
        <f t="shared" si="0"/>
        <v>4.2405449147058074E-3</v>
      </c>
      <c r="M23" s="106">
        <f>J23/'סכום נכסי הקרן'!$C$42</f>
        <v>1.0194507551037096E-4</v>
      </c>
    </row>
    <row r="24" spans="2:13">
      <c r="B24" s="101" t="s">
        <v>2452</v>
      </c>
      <c r="C24" s="102">
        <v>9262</v>
      </c>
      <c r="D24" s="103" t="s">
        <v>29</v>
      </c>
      <c r="E24" s="102" t="s">
        <v>2453</v>
      </c>
      <c r="F24" s="103" t="s">
        <v>1655</v>
      </c>
      <c r="G24" s="103" t="s">
        <v>138</v>
      </c>
      <c r="H24" s="105">
        <v>596399.99880599999</v>
      </c>
      <c r="I24" s="105">
        <v>100</v>
      </c>
      <c r="J24" s="105">
        <v>2098.7315958019999</v>
      </c>
      <c r="K24" s="106">
        <v>2.98199999403E-4</v>
      </c>
      <c r="L24" s="106">
        <f t="shared" si="0"/>
        <v>8.5315360952151599E-4</v>
      </c>
      <c r="M24" s="106">
        <f>J24/'סכום נכסי הקרן'!$C$42</f>
        <v>2.0510290751312669E-5</v>
      </c>
    </row>
    <row r="25" spans="2:13">
      <c r="B25" s="101" t="s">
        <v>2454</v>
      </c>
      <c r="C25" s="102">
        <v>8838</v>
      </c>
      <c r="D25" s="103" t="s">
        <v>29</v>
      </c>
      <c r="E25" s="102" t="s">
        <v>2455</v>
      </c>
      <c r="F25" s="103" t="s">
        <v>527</v>
      </c>
      <c r="G25" s="103" t="s">
        <v>138</v>
      </c>
      <c r="H25" s="105">
        <v>427428.90914499998</v>
      </c>
      <c r="I25" s="105">
        <v>1115.5499</v>
      </c>
      <c r="J25" s="105">
        <v>16779.235166441002</v>
      </c>
      <c r="K25" s="106">
        <v>1.8112286278178975E-2</v>
      </c>
      <c r="L25" s="106">
        <f t="shared" si="0"/>
        <v>6.8209127245683482E-3</v>
      </c>
      <c r="M25" s="106">
        <f>J25/'סכום נכסי הקרן'!$C$42</f>
        <v>1.6397856330782707E-4</v>
      </c>
    </row>
    <row r="26" spans="2:13">
      <c r="B26" s="101" t="s">
        <v>2456</v>
      </c>
      <c r="C26" s="102" t="s">
        <v>2457</v>
      </c>
      <c r="D26" s="103" t="s">
        <v>29</v>
      </c>
      <c r="E26" s="102" t="s">
        <v>2458</v>
      </c>
      <c r="F26" s="103" t="s">
        <v>1523</v>
      </c>
      <c r="G26" s="103" t="s">
        <v>139</v>
      </c>
      <c r="H26" s="105">
        <v>12089923</v>
      </c>
      <c r="I26" s="105">
        <v>380</v>
      </c>
      <c r="J26" s="105">
        <v>45941.707400000007</v>
      </c>
      <c r="K26" s="106">
        <v>2.095425461243372E-2</v>
      </c>
      <c r="L26" s="106">
        <f t="shared" si="0"/>
        <v>1.8675724696903616E-2</v>
      </c>
      <c r="M26" s="106">
        <f>J26/'סכום נכסי הקרן'!$C$42</f>
        <v>4.4897488476874773E-4</v>
      </c>
    </row>
    <row r="27" spans="2:13">
      <c r="B27" s="101" t="s">
        <v>2459</v>
      </c>
      <c r="C27" s="102">
        <v>8726</v>
      </c>
      <c r="D27" s="103" t="s">
        <v>29</v>
      </c>
      <c r="E27" s="102" t="s">
        <v>2460</v>
      </c>
      <c r="F27" s="103" t="s">
        <v>1038</v>
      </c>
      <c r="G27" s="103" t="s">
        <v>138</v>
      </c>
      <c r="H27" s="105">
        <v>833283.9</v>
      </c>
      <c r="I27" s="105">
        <v>334.45</v>
      </c>
      <c r="J27" s="105">
        <v>9807.1644400000005</v>
      </c>
      <c r="K27" s="106">
        <v>2.786917421081472E-4</v>
      </c>
      <c r="L27" s="106">
        <f t="shared" si="0"/>
        <v>3.9867021385170138E-3</v>
      </c>
      <c r="M27" s="106">
        <f>J27/'סכום נכסי הקרן'!$C$42</f>
        <v>9.5842552955643088E-5</v>
      </c>
    </row>
    <row r="28" spans="2:13">
      <c r="B28" s="101" t="s">
        <v>2461</v>
      </c>
      <c r="C28" s="102">
        <v>8631</v>
      </c>
      <c r="D28" s="103" t="s">
        <v>29</v>
      </c>
      <c r="E28" s="102" t="s">
        <v>2462</v>
      </c>
      <c r="F28" s="103" t="s">
        <v>1485</v>
      </c>
      <c r="G28" s="103" t="s">
        <v>138</v>
      </c>
      <c r="H28" s="105">
        <v>591349.80999999994</v>
      </c>
      <c r="I28" s="105">
        <v>369.08190000000002</v>
      </c>
      <c r="J28" s="105">
        <v>7680.4467000000004</v>
      </c>
      <c r="K28" s="106">
        <v>1.162817349643853E-2</v>
      </c>
      <c r="L28" s="106">
        <f t="shared" si="0"/>
        <v>3.1221719051399877E-3</v>
      </c>
      <c r="M28" s="106">
        <f>J28/'סכום נכסי הקרן'!$C$42</f>
        <v>7.5058761793102367E-5</v>
      </c>
    </row>
    <row r="29" spans="2:13">
      <c r="B29" s="101" t="s">
        <v>2463</v>
      </c>
      <c r="C29" s="102">
        <v>8603</v>
      </c>
      <c r="D29" s="103" t="s">
        <v>29</v>
      </c>
      <c r="E29" s="102" t="s">
        <v>2464</v>
      </c>
      <c r="F29" s="103" t="s">
        <v>1485</v>
      </c>
      <c r="G29" s="103" t="s">
        <v>138</v>
      </c>
      <c r="H29" s="105">
        <v>3731.1200000000008</v>
      </c>
      <c r="I29" s="105">
        <v>15266.785099999999</v>
      </c>
      <c r="J29" s="105">
        <v>2004.5000600000001</v>
      </c>
      <c r="K29" s="106">
        <v>4.6489194382252505E-2</v>
      </c>
      <c r="L29" s="106">
        <f t="shared" si="0"/>
        <v>8.148476274411773E-4</v>
      </c>
      <c r="M29" s="106">
        <f>J29/'סכום נכסי הקרן'!$C$42</f>
        <v>1.958939348121502E-5</v>
      </c>
    </row>
    <row r="30" spans="2:13">
      <c r="B30" s="101" t="s">
        <v>2465</v>
      </c>
      <c r="C30" s="102">
        <v>9151</v>
      </c>
      <c r="D30" s="103" t="s">
        <v>29</v>
      </c>
      <c r="E30" s="102" t="s">
        <v>2466</v>
      </c>
      <c r="F30" s="103" t="s">
        <v>1156</v>
      </c>
      <c r="G30" s="103" t="s">
        <v>138</v>
      </c>
      <c r="H30" s="105">
        <v>2229534</v>
      </c>
      <c r="I30" s="105">
        <v>100</v>
      </c>
      <c r="J30" s="105">
        <v>7845.7301300000008</v>
      </c>
      <c r="K30" s="106">
        <v>2.7869175E-4</v>
      </c>
      <c r="L30" s="106">
        <f t="shared" si="0"/>
        <v>3.1893611327575913E-3</v>
      </c>
      <c r="M30" s="106">
        <f>J30/'סכום נכסי הקרן'!$C$42</f>
        <v>7.6674028467723911E-5</v>
      </c>
    </row>
    <row r="31" spans="2:13">
      <c r="B31" s="101" t="s">
        <v>2467</v>
      </c>
      <c r="C31" s="102">
        <v>8824</v>
      </c>
      <c r="D31" s="103" t="s">
        <v>29</v>
      </c>
      <c r="E31" s="102" t="s">
        <v>2468</v>
      </c>
      <c r="F31" s="103" t="s">
        <v>1655</v>
      </c>
      <c r="G31" s="103" t="s">
        <v>139</v>
      </c>
      <c r="H31" s="105">
        <v>59646.349880000009</v>
      </c>
      <c r="I31" s="105">
        <v>3904.375</v>
      </c>
      <c r="J31" s="105">
        <v>2328.8171753430001</v>
      </c>
      <c r="K31" s="106">
        <v>5.9646349880000012E-2</v>
      </c>
      <c r="L31" s="106">
        <f t="shared" si="0"/>
        <v>9.4668550425112366E-4</v>
      </c>
      <c r="M31" s="106">
        <f>J31/'סכום נכסי הקרן'!$C$42</f>
        <v>2.2758849901758418E-5</v>
      </c>
    </row>
    <row r="32" spans="2:13">
      <c r="B32" s="101" t="s">
        <v>2469</v>
      </c>
      <c r="C32" s="102">
        <v>9068</v>
      </c>
      <c r="D32" s="103" t="s">
        <v>29</v>
      </c>
      <c r="E32" s="102" t="s">
        <v>2470</v>
      </c>
      <c r="F32" s="103" t="s">
        <v>722</v>
      </c>
      <c r="G32" s="103" t="s">
        <v>139</v>
      </c>
      <c r="H32" s="105">
        <v>60058273.100000009</v>
      </c>
      <c r="I32" s="124">
        <v>100</v>
      </c>
      <c r="J32" s="105">
        <v>60058.273100000006</v>
      </c>
      <c r="K32" s="106">
        <v>0.13124914912386115</v>
      </c>
      <c r="L32" s="106">
        <f t="shared" si="0"/>
        <v>2.4414237904163135E-2</v>
      </c>
      <c r="M32" s="106">
        <f>J32/'סכום נכסי הקרן'!$C$42</f>
        <v>5.869319572672756E-4</v>
      </c>
    </row>
    <row r="33" spans="2:13">
      <c r="B33" s="101" t="s">
        <v>2471</v>
      </c>
      <c r="C33" s="102">
        <v>5992</v>
      </c>
      <c r="D33" s="103" t="s">
        <v>29</v>
      </c>
      <c r="E33" s="102" t="s">
        <v>2409</v>
      </c>
      <c r="F33" s="103" t="s">
        <v>623</v>
      </c>
      <c r="G33" s="103" t="s">
        <v>139</v>
      </c>
      <c r="H33" s="105">
        <v>137740</v>
      </c>
      <c r="I33" s="105">
        <v>9.9999999999999995E-7</v>
      </c>
      <c r="J33" s="105">
        <v>1.4000000000000001E-4</v>
      </c>
      <c r="K33" s="106">
        <v>5.0454212454212454E-3</v>
      </c>
      <c r="L33" s="106">
        <f t="shared" si="0"/>
        <v>5.6911281829427742E-11</v>
      </c>
      <c r="M33" s="106">
        <f>J33/'סכום נכסי הקרן'!$C$42</f>
        <v>1.3681790996654313E-12</v>
      </c>
    </row>
    <row r="34" spans="2:13">
      <c r="B34" s="101" t="s">
        <v>2472</v>
      </c>
      <c r="C34" s="102">
        <v>2007</v>
      </c>
      <c r="D34" s="103" t="s">
        <v>29</v>
      </c>
      <c r="E34" s="102" t="s">
        <v>2473</v>
      </c>
      <c r="F34" s="103" t="s">
        <v>365</v>
      </c>
      <c r="G34" s="103" t="s">
        <v>139</v>
      </c>
      <c r="H34" s="105">
        <v>546391.75</v>
      </c>
      <c r="I34" s="124">
        <v>737.96868300000006</v>
      </c>
      <c r="J34" s="105">
        <v>4032.2000899999998</v>
      </c>
      <c r="K34" s="106">
        <v>0.04</v>
      </c>
      <c r="L34" s="106">
        <f t="shared" si="0"/>
        <v>1.6391262551045276E-3</v>
      </c>
      <c r="M34" s="106">
        <f>J34/'סכום נכסי הקרן'!$C$42</f>
        <v>3.9405513491479073E-5</v>
      </c>
    </row>
    <row r="35" spans="2:13">
      <c r="B35" s="101" t="s">
        <v>2474</v>
      </c>
      <c r="C35" s="102" t="s">
        <v>2475</v>
      </c>
      <c r="D35" s="103" t="s">
        <v>29</v>
      </c>
      <c r="E35" s="102" t="s">
        <v>2476</v>
      </c>
      <c r="F35" s="103" t="s">
        <v>365</v>
      </c>
      <c r="G35" s="103" t="s">
        <v>138</v>
      </c>
      <c r="H35" s="105">
        <v>2811489.33</v>
      </c>
      <c r="I35" s="105">
        <v>648.44299999999998</v>
      </c>
      <c r="J35" s="105">
        <v>64154.557359999999</v>
      </c>
      <c r="K35" s="106">
        <v>4.7333328513278775E-2</v>
      </c>
      <c r="L35" s="106">
        <f t="shared" si="0"/>
        <v>2.6079414961122482E-2</v>
      </c>
      <c r="M35" s="106">
        <f>J35/'סכום נכסי הקרן'!$C$42</f>
        <v>6.26963746630279E-4</v>
      </c>
    </row>
    <row r="36" spans="2:13">
      <c r="B36" s="107"/>
      <c r="C36" s="102"/>
      <c r="D36" s="102"/>
      <c r="E36" s="102"/>
      <c r="F36" s="102"/>
      <c r="G36" s="102"/>
      <c r="H36" s="105"/>
      <c r="I36" s="105"/>
      <c r="J36" s="102"/>
      <c r="K36" s="102"/>
      <c r="L36" s="106"/>
      <c r="M36" s="102"/>
    </row>
    <row r="37" spans="2:13">
      <c r="B37" s="94" t="s">
        <v>206</v>
      </c>
      <c r="C37" s="95"/>
      <c r="D37" s="96"/>
      <c r="E37" s="95"/>
      <c r="F37" s="96"/>
      <c r="G37" s="96"/>
      <c r="H37" s="98"/>
      <c r="I37" s="98"/>
      <c r="J37" s="98">
        <v>2129873.2332390873</v>
      </c>
      <c r="K37" s="99"/>
      <c r="L37" s="99">
        <f t="shared" si="0"/>
        <v>0.86581297027017268</v>
      </c>
      <c r="M37" s="99">
        <f>J37/'סכום נכסי הקרן'!$C$42</f>
        <v>2.0814628876103965E-2</v>
      </c>
    </row>
    <row r="38" spans="2:13">
      <c r="B38" s="100" t="s">
        <v>69</v>
      </c>
      <c r="C38" s="95"/>
      <c r="D38" s="96"/>
      <c r="E38" s="95"/>
      <c r="F38" s="96"/>
      <c r="G38" s="96"/>
      <c r="H38" s="98"/>
      <c r="I38" s="98"/>
      <c r="J38" s="98">
        <v>2129873.2332390873</v>
      </c>
      <c r="K38" s="99"/>
      <c r="L38" s="99">
        <f t="shared" si="0"/>
        <v>0.86581297027017268</v>
      </c>
      <c r="M38" s="99">
        <f>J38/'סכום נכסי הקרן'!$C$42</f>
        <v>2.0814628876103965E-2</v>
      </c>
    </row>
    <row r="39" spans="2:13">
      <c r="B39" s="101" t="s">
        <v>2477</v>
      </c>
      <c r="C39" s="102">
        <v>3610</v>
      </c>
      <c r="D39" s="103" t="s">
        <v>29</v>
      </c>
      <c r="E39" s="102"/>
      <c r="F39" s="103" t="s">
        <v>1018</v>
      </c>
      <c r="G39" s="103" t="s">
        <v>138</v>
      </c>
      <c r="H39" s="105">
        <v>667731</v>
      </c>
      <c r="I39" s="105">
        <v>385.99090000000001</v>
      </c>
      <c r="J39" s="105">
        <v>9069.8033400000004</v>
      </c>
      <c r="K39" s="106">
        <v>9.7750042394568928E-2</v>
      </c>
      <c r="L39" s="106">
        <f t="shared" si="0"/>
        <v>3.6869581001444645E-3</v>
      </c>
      <c r="M39" s="106">
        <f>J39/'סכום נכסי הקרן'!$C$42</f>
        <v>8.8636538341883722E-5</v>
      </c>
    </row>
    <row r="40" spans="2:13">
      <c r="B40" s="101" t="s">
        <v>2478</v>
      </c>
      <c r="C40" s="102" t="s">
        <v>2479</v>
      </c>
      <c r="D40" s="103" t="s">
        <v>29</v>
      </c>
      <c r="E40" s="102"/>
      <c r="F40" s="103" t="s">
        <v>1018</v>
      </c>
      <c r="G40" s="103" t="s">
        <v>138</v>
      </c>
      <c r="H40" s="105">
        <v>6992.5099999999984</v>
      </c>
      <c r="I40" s="105">
        <v>153598.6912</v>
      </c>
      <c r="J40" s="105">
        <v>37795.503210000003</v>
      </c>
      <c r="K40" s="106">
        <v>8.2500026251311517E-2</v>
      </c>
      <c r="L40" s="106">
        <f t="shared" si="0"/>
        <v>1.536421810763822E-2</v>
      </c>
      <c r="M40" s="106">
        <f>J40/'סכום נכסי הקרן'!$C$42</f>
        <v>3.6936441109471226E-4</v>
      </c>
    </row>
    <row r="41" spans="2:13">
      <c r="B41" s="101" t="s">
        <v>2480</v>
      </c>
      <c r="C41" s="102">
        <v>6824</v>
      </c>
      <c r="D41" s="103" t="s">
        <v>29</v>
      </c>
      <c r="E41" s="102"/>
      <c r="F41" s="103" t="s">
        <v>1018</v>
      </c>
      <c r="G41" s="103" t="s">
        <v>138</v>
      </c>
      <c r="H41" s="105">
        <v>282359.12</v>
      </c>
      <c r="I41" s="105">
        <v>12737.3254</v>
      </c>
      <c r="J41" s="105">
        <v>126560.83463</v>
      </c>
      <c r="K41" s="106">
        <v>0.17152169147788882</v>
      </c>
      <c r="L41" s="106">
        <f t="shared" si="0"/>
        <v>5.1448138058539483E-2</v>
      </c>
      <c r="M41" s="106">
        <f>J41/'סכום נכסי הקרן'!$C$42</f>
        <v>1.2368420626927064E-3</v>
      </c>
    </row>
    <row r="42" spans="2:13">
      <c r="B42" s="101" t="s">
        <v>2481</v>
      </c>
      <c r="C42" s="102" t="s">
        <v>2482</v>
      </c>
      <c r="D42" s="103" t="s">
        <v>29</v>
      </c>
      <c r="E42" s="102"/>
      <c r="F42" s="103" t="s">
        <v>1018</v>
      </c>
      <c r="G42" s="103" t="s">
        <v>138</v>
      </c>
      <c r="H42" s="105">
        <v>2793893.76</v>
      </c>
      <c r="I42" s="105">
        <v>254.874</v>
      </c>
      <c r="J42" s="105">
        <v>25058.478010000003</v>
      </c>
      <c r="K42" s="106">
        <v>0.11334474939298231</v>
      </c>
      <c r="L42" s="106">
        <f t="shared" si="0"/>
        <v>1.0186500744597341E-2</v>
      </c>
      <c r="M42" s="106">
        <f>J42/'סכום נכסי הקרן'!$C$42</f>
        <v>2.4488918487648433E-4</v>
      </c>
    </row>
    <row r="43" spans="2:13">
      <c r="B43" s="101" t="s">
        <v>2483</v>
      </c>
      <c r="C43" s="102" t="s">
        <v>2484</v>
      </c>
      <c r="D43" s="103" t="s">
        <v>29</v>
      </c>
      <c r="E43" s="102"/>
      <c r="F43" s="103" t="s">
        <v>1018</v>
      </c>
      <c r="G43" s="103" t="s">
        <v>138</v>
      </c>
      <c r="H43" s="105">
        <v>19182627.18</v>
      </c>
      <c r="I43" s="124">
        <v>0</v>
      </c>
      <c r="J43" s="124">
        <v>0</v>
      </c>
      <c r="K43" s="106">
        <v>0.16292682119155358</v>
      </c>
      <c r="L43" s="106">
        <f t="shared" ref="L43:L90" si="2">IFERROR(J43/$J$11,0)</f>
        <v>0</v>
      </c>
      <c r="M43" s="106">
        <f>J43/'סכום נכסי הקרן'!$C$42</f>
        <v>0</v>
      </c>
    </row>
    <row r="44" spans="2:13">
      <c r="B44" s="101" t="s">
        <v>2485</v>
      </c>
      <c r="C44" s="102">
        <v>6900</v>
      </c>
      <c r="D44" s="103" t="s">
        <v>29</v>
      </c>
      <c r="E44" s="102"/>
      <c r="F44" s="103" t="s">
        <v>1018</v>
      </c>
      <c r="G44" s="103" t="s">
        <v>138</v>
      </c>
      <c r="H44" s="105">
        <v>430306.42</v>
      </c>
      <c r="I44" s="105">
        <v>7958.1319999999996</v>
      </c>
      <c r="J44" s="105">
        <v>120505.87845999999</v>
      </c>
      <c r="K44" s="106">
        <v>0.11841773241632024</v>
      </c>
      <c r="L44" s="106">
        <f t="shared" si="2"/>
        <v>4.8986742936713033E-2</v>
      </c>
      <c r="M44" s="106">
        <f>J44/'סכום נכסי הקרן'!$C$42</f>
        <v>1.1776687449699618E-3</v>
      </c>
    </row>
    <row r="45" spans="2:13">
      <c r="B45" s="101" t="s">
        <v>2486</v>
      </c>
      <c r="C45" s="102" t="s">
        <v>2487</v>
      </c>
      <c r="D45" s="103" t="s">
        <v>29</v>
      </c>
      <c r="E45" s="102"/>
      <c r="F45" s="103" t="s">
        <v>1018</v>
      </c>
      <c r="G45" s="103" t="s">
        <v>138</v>
      </c>
      <c r="H45" s="105">
        <v>5108.59</v>
      </c>
      <c r="I45" s="124">
        <v>0</v>
      </c>
      <c r="J45" s="124">
        <v>0</v>
      </c>
      <c r="K45" s="106">
        <v>9.8000036448426919E-2</v>
      </c>
      <c r="L45" s="106">
        <f t="shared" si="2"/>
        <v>0</v>
      </c>
      <c r="M45" s="106">
        <f>J45/'סכום נכסי הקרן'!$C$42</f>
        <v>0</v>
      </c>
    </row>
    <row r="46" spans="2:13">
      <c r="B46" s="101" t="s">
        <v>2488</v>
      </c>
      <c r="C46" s="102">
        <v>7019</v>
      </c>
      <c r="D46" s="103" t="s">
        <v>29</v>
      </c>
      <c r="E46" s="102"/>
      <c r="F46" s="103" t="s">
        <v>1018</v>
      </c>
      <c r="G46" s="103" t="s">
        <v>138</v>
      </c>
      <c r="H46" s="105">
        <v>250629.73</v>
      </c>
      <c r="I46" s="105">
        <v>11369.545599999999</v>
      </c>
      <c r="J46" s="105">
        <v>100275.52878000001</v>
      </c>
      <c r="K46" s="106">
        <v>0.17072121532002327</v>
      </c>
      <c r="L46" s="106">
        <f t="shared" si="2"/>
        <v>4.0762920564239094E-2</v>
      </c>
      <c r="M46" s="106">
        <f>J46/'סכום נכסי הקרן'!$C$42</f>
        <v>9.7996344774782464E-4</v>
      </c>
    </row>
    <row r="47" spans="2:13">
      <c r="B47" s="101" t="s">
        <v>2489</v>
      </c>
      <c r="C47" s="102" t="s">
        <v>2490</v>
      </c>
      <c r="D47" s="103" t="s">
        <v>29</v>
      </c>
      <c r="E47" s="102"/>
      <c r="F47" s="103" t="s">
        <v>1018</v>
      </c>
      <c r="G47" s="103" t="s">
        <v>140</v>
      </c>
      <c r="H47" s="105">
        <v>20</v>
      </c>
      <c r="I47" s="124">
        <v>0</v>
      </c>
      <c r="J47" s="124">
        <v>0</v>
      </c>
      <c r="K47" s="106">
        <v>6.7511528437374786E-4</v>
      </c>
      <c r="L47" s="106">
        <f t="shared" si="2"/>
        <v>0</v>
      </c>
      <c r="M47" s="106">
        <f>J47/'סכום נכסי הקרן'!$C$42</f>
        <v>0</v>
      </c>
    </row>
    <row r="48" spans="2:13">
      <c r="B48" s="101" t="s">
        <v>5093</v>
      </c>
      <c r="C48" s="102">
        <v>4654</v>
      </c>
      <c r="D48" s="103" t="s">
        <v>29</v>
      </c>
      <c r="E48" s="136"/>
      <c r="F48" s="134" t="s">
        <v>1018</v>
      </c>
      <c r="G48" s="103" t="s">
        <v>141</v>
      </c>
      <c r="H48" s="105">
        <v>2914010</v>
      </c>
      <c r="I48" s="105">
        <v>358.88350000000003</v>
      </c>
      <c r="J48" s="105">
        <v>44316.401570000002</v>
      </c>
      <c r="K48" s="106">
        <v>0.29499999999999998</v>
      </c>
      <c r="L48" s="106">
        <f t="shared" si="2"/>
        <v>1.8015022995831173E-2</v>
      </c>
      <c r="M48" s="106">
        <f>J48/'סכום נכסי הקרן'!$C$42</f>
        <v>4.3309124571753072E-4</v>
      </c>
    </row>
    <row r="49" spans="2:13">
      <c r="B49" s="101" t="s">
        <v>2491</v>
      </c>
      <c r="C49" s="102" t="s">
        <v>2492</v>
      </c>
      <c r="D49" s="103" t="s">
        <v>29</v>
      </c>
      <c r="E49" s="102"/>
      <c r="F49" s="103" t="s">
        <v>1018</v>
      </c>
      <c r="G49" s="103" t="s">
        <v>138</v>
      </c>
      <c r="H49" s="105">
        <v>416.45</v>
      </c>
      <c r="I49" s="124">
        <v>0</v>
      </c>
      <c r="J49" s="124">
        <v>0</v>
      </c>
      <c r="K49" s="106">
        <v>7.8675270536569322E-3</v>
      </c>
      <c r="L49" s="106">
        <f t="shared" si="2"/>
        <v>0</v>
      </c>
      <c r="M49" s="106">
        <f>J49/'סכום נכסי הקרן'!$C$42</f>
        <v>0</v>
      </c>
    </row>
    <row r="50" spans="2:13">
      <c r="B50" s="101" t="s">
        <v>2493</v>
      </c>
      <c r="C50" s="102" t="s">
        <v>2494</v>
      </c>
      <c r="D50" s="103" t="s">
        <v>29</v>
      </c>
      <c r="E50" s="102"/>
      <c r="F50" s="103" t="s">
        <v>1018</v>
      </c>
      <c r="G50" s="103" t="s">
        <v>140</v>
      </c>
      <c r="H50" s="105">
        <v>3355.13</v>
      </c>
      <c r="I50" s="124">
        <v>0</v>
      </c>
      <c r="J50" s="124">
        <v>0</v>
      </c>
      <c r="K50" s="106">
        <v>9.8000058418039493E-2</v>
      </c>
      <c r="L50" s="106">
        <f t="shared" si="2"/>
        <v>0</v>
      </c>
      <c r="M50" s="106">
        <f>J50/'סכום נכסי הקרן'!$C$42</f>
        <v>0</v>
      </c>
    </row>
    <row r="51" spans="2:13">
      <c r="B51" s="101" t="s">
        <v>2495</v>
      </c>
      <c r="C51" s="102">
        <v>5771</v>
      </c>
      <c r="D51" s="103" t="s">
        <v>29</v>
      </c>
      <c r="E51" s="102"/>
      <c r="F51" s="103" t="s">
        <v>1018</v>
      </c>
      <c r="G51" s="103" t="s">
        <v>140</v>
      </c>
      <c r="H51" s="105">
        <v>17345557.719999999</v>
      </c>
      <c r="I51" s="105">
        <v>118.809</v>
      </c>
      <c r="J51" s="105">
        <v>77342.138000000006</v>
      </c>
      <c r="K51" s="106">
        <v>0.1668971343037324</v>
      </c>
      <c r="L51" s="106">
        <f t="shared" si="2"/>
        <v>3.1440287235774952E-2</v>
      </c>
      <c r="M51" s="106">
        <f>J51/'סכום נכסי הקרן'!$C$42</f>
        <v>7.5584211953599672E-4</v>
      </c>
    </row>
    <row r="52" spans="2:13">
      <c r="B52" s="101" t="s">
        <v>2496</v>
      </c>
      <c r="C52" s="102" t="s">
        <v>2497</v>
      </c>
      <c r="D52" s="103" t="s">
        <v>29</v>
      </c>
      <c r="E52" s="102"/>
      <c r="F52" s="103" t="s">
        <v>1018</v>
      </c>
      <c r="G52" s="103" t="s">
        <v>138</v>
      </c>
      <c r="H52" s="105">
        <v>373590</v>
      </c>
      <c r="I52" s="105">
        <v>541.24080000000004</v>
      </c>
      <c r="J52" s="105">
        <v>7115.4936900000002</v>
      </c>
      <c r="K52" s="106">
        <v>0.10394997495033488</v>
      </c>
      <c r="L52" s="106">
        <f t="shared" si="2"/>
        <v>2.8925133339078911E-3</v>
      </c>
      <c r="M52" s="106">
        <f>J52/'סכום נכסי הקרן'!$C$42</f>
        <v>6.9537641074708979E-5</v>
      </c>
    </row>
    <row r="53" spans="2:13">
      <c r="B53" s="101" t="s">
        <v>2498</v>
      </c>
      <c r="C53" s="102">
        <v>7983</v>
      </c>
      <c r="D53" s="103" t="s">
        <v>29</v>
      </c>
      <c r="E53" s="102"/>
      <c r="F53" s="103" t="s">
        <v>982</v>
      </c>
      <c r="G53" s="103" t="s">
        <v>138</v>
      </c>
      <c r="H53" s="105">
        <v>243898.14</v>
      </c>
      <c r="I53" s="105">
        <v>2365.7919999999999</v>
      </c>
      <c r="J53" s="105">
        <v>20305.062200000004</v>
      </c>
      <c r="K53" s="106">
        <v>1.2082454638953103E-4</v>
      </c>
      <c r="L53" s="106">
        <f t="shared" si="2"/>
        <v>8.2541936959161441E-3</v>
      </c>
      <c r="M53" s="106">
        <f>J53/'סכום נכסי הקרן'!$C$42</f>
        <v>1.9843544085318987E-4</v>
      </c>
    </row>
    <row r="54" spans="2:13">
      <c r="B54" s="101" t="s">
        <v>2499</v>
      </c>
      <c r="C54" s="102">
        <v>9035</v>
      </c>
      <c r="D54" s="103" t="s">
        <v>29</v>
      </c>
      <c r="E54" s="102"/>
      <c r="F54" s="103" t="s">
        <v>1069</v>
      </c>
      <c r="G54" s="103" t="s">
        <v>140</v>
      </c>
      <c r="H54" s="105">
        <v>4342574</v>
      </c>
      <c r="I54" s="105">
        <v>100</v>
      </c>
      <c r="J54" s="105">
        <v>16297.68022</v>
      </c>
      <c r="K54" s="106">
        <v>5.9228014343007292E-2</v>
      </c>
      <c r="L54" s="106">
        <f t="shared" si="2"/>
        <v>6.6251562297593566E-3</v>
      </c>
      <c r="M54" s="106">
        <f>J54/'סכום נכסי הקרן'!$C$42</f>
        <v>1.5927246750024789E-4</v>
      </c>
    </row>
    <row r="55" spans="2:13">
      <c r="B55" s="101" t="s">
        <v>2500</v>
      </c>
      <c r="C55" s="102">
        <v>9113</v>
      </c>
      <c r="D55" s="103" t="s">
        <v>29</v>
      </c>
      <c r="E55" s="102"/>
      <c r="F55" s="103" t="s">
        <v>1702</v>
      </c>
      <c r="G55" s="103" t="s">
        <v>139</v>
      </c>
      <c r="H55" s="105">
        <v>1162977.9665109999</v>
      </c>
      <c r="I55" s="105">
        <v>2189.2600649999999</v>
      </c>
      <c r="J55" s="105">
        <v>25460.612593620004</v>
      </c>
      <c r="K55" s="106">
        <v>3.8762900144221152E-2</v>
      </c>
      <c r="L55" s="106">
        <f t="shared" si="2"/>
        <v>1.0349972134752751E-2</v>
      </c>
      <c r="M55" s="106">
        <f>J55/'סכום נכסי הקרן'!$C$42</f>
        <v>2.4881912868049541E-4</v>
      </c>
    </row>
    <row r="56" spans="2:13">
      <c r="B56" s="101" t="s">
        <v>2501</v>
      </c>
      <c r="C56" s="102">
        <v>9266</v>
      </c>
      <c r="D56" s="103" t="s">
        <v>29</v>
      </c>
      <c r="E56" s="102"/>
      <c r="F56" s="103" t="s">
        <v>1702</v>
      </c>
      <c r="G56" s="103" t="s">
        <v>139</v>
      </c>
      <c r="H56" s="105">
        <v>28177645.815467004</v>
      </c>
      <c r="I56" s="105">
        <v>100</v>
      </c>
      <c r="J56" s="105">
        <v>28177.645815467004</v>
      </c>
      <c r="K56" s="106">
        <v>5.377310087623597E-2</v>
      </c>
      <c r="L56" s="106">
        <f t="shared" si="2"/>
        <v>1.1454471016384556E-2</v>
      </c>
      <c r="M56" s="106">
        <f>J56/'סכום נכסי הקרן'!$C$42</f>
        <v>2.7537190058926462E-4</v>
      </c>
    </row>
    <row r="57" spans="2:13">
      <c r="B57" s="101" t="s">
        <v>2502</v>
      </c>
      <c r="C57" s="102">
        <v>8459</v>
      </c>
      <c r="D57" s="103" t="s">
        <v>29</v>
      </c>
      <c r="E57" s="102"/>
      <c r="F57" s="103" t="s">
        <v>1069</v>
      </c>
      <c r="G57" s="103" t="s">
        <v>138</v>
      </c>
      <c r="H57" s="105">
        <v>24665965.850000001</v>
      </c>
      <c r="I57" s="105">
        <v>218.5812</v>
      </c>
      <c r="J57" s="105">
        <v>189727.46259000001</v>
      </c>
      <c r="K57" s="106">
        <v>5.2841105432434643E-2</v>
      </c>
      <c r="L57" s="106">
        <f t="shared" si="2"/>
        <v>7.7125950673154989E-2</v>
      </c>
      <c r="M57" s="106">
        <f>J57/'סכום נכסי הקרן'!$C$42</f>
        <v>1.8541510639156641E-3</v>
      </c>
    </row>
    <row r="58" spans="2:13">
      <c r="B58" s="101" t="s">
        <v>2503</v>
      </c>
      <c r="C58" s="102">
        <v>7021</v>
      </c>
      <c r="D58" s="103" t="s">
        <v>29</v>
      </c>
      <c r="E58" s="102"/>
      <c r="F58" s="103" t="s">
        <v>1018</v>
      </c>
      <c r="G58" s="103" t="s">
        <v>138</v>
      </c>
      <c r="H58" s="105">
        <v>390000</v>
      </c>
      <c r="I58" s="105">
        <v>47.636899999999997</v>
      </c>
      <c r="J58" s="105">
        <v>653.77357999999992</v>
      </c>
      <c r="K58" s="106">
        <v>1.9700000004697692E-2</v>
      </c>
      <c r="L58" s="106">
        <f t="shared" si="2"/>
        <v>2.6576494617152799E-4</v>
      </c>
      <c r="M58" s="106">
        <f>J58/'סכום נכסי הקרן'!$C$42</f>
        <v>6.3891382004960403E-6</v>
      </c>
    </row>
    <row r="59" spans="2:13">
      <c r="B59" s="101" t="s">
        <v>2504</v>
      </c>
      <c r="C59" s="102">
        <v>8613</v>
      </c>
      <c r="D59" s="103" t="s">
        <v>29</v>
      </c>
      <c r="E59" s="102"/>
      <c r="F59" s="103" t="s">
        <v>1156</v>
      </c>
      <c r="G59" s="103" t="s">
        <v>138</v>
      </c>
      <c r="H59" s="105">
        <v>85015.81</v>
      </c>
      <c r="I59" s="105">
        <v>2088.0129999999999</v>
      </c>
      <c r="J59" s="105">
        <v>6246.72174</v>
      </c>
      <c r="K59" s="106">
        <v>7.6077470501352603E-3</v>
      </c>
      <c r="L59" s="106">
        <f t="shared" si="2"/>
        <v>2.5393495818225231E-3</v>
      </c>
      <c r="M59" s="106">
        <f>J59/'סכום נכסי הקרן'!$C$42</f>
        <v>6.1047386614954826E-5</v>
      </c>
    </row>
    <row r="60" spans="2:13">
      <c r="B60" s="101" t="s">
        <v>2505</v>
      </c>
      <c r="C60" s="102">
        <v>8564</v>
      </c>
      <c r="D60" s="103" t="s">
        <v>29</v>
      </c>
      <c r="E60" s="102"/>
      <c r="F60" s="103" t="s">
        <v>1033</v>
      </c>
      <c r="G60" s="103" t="s">
        <v>138</v>
      </c>
      <c r="H60" s="105">
        <v>29788.620000000006</v>
      </c>
      <c r="I60" s="105">
        <v>14777.717699999999</v>
      </c>
      <c r="J60" s="105">
        <v>15490.913119999999</v>
      </c>
      <c r="K60" s="106">
        <v>4.6839169824536625E-3</v>
      </c>
      <c r="L60" s="106">
        <f t="shared" si="2"/>
        <v>6.2971980169107119E-3</v>
      </c>
      <c r="M60" s="106">
        <f>J60/'סכום נכסי הקרן'!$C$42</f>
        <v>1.5138816832512152E-4</v>
      </c>
    </row>
    <row r="61" spans="2:13">
      <c r="B61" s="101" t="s">
        <v>2506</v>
      </c>
      <c r="C61" s="102">
        <v>8568</v>
      </c>
      <c r="D61" s="103" t="s">
        <v>29</v>
      </c>
      <c r="E61" s="102"/>
      <c r="F61" s="103" t="s">
        <v>1069</v>
      </c>
      <c r="G61" s="103" t="s">
        <v>138</v>
      </c>
      <c r="H61" s="105">
        <v>13326294.17</v>
      </c>
      <c r="I61" s="105">
        <v>114.9161</v>
      </c>
      <c r="J61" s="105">
        <v>53890.168450000005</v>
      </c>
      <c r="K61" s="106">
        <v>9.9077092093204797E-2</v>
      </c>
      <c r="L61" s="106">
        <f t="shared" si="2"/>
        <v>2.1906846889237754E-2</v>
      </c>
      <c r="M61" s="106">
        <f>J61/'סכום נכסי הקרן'!$C$42</f>
        <v>5.2665287250528163E-4</v>
      </c>
    </row>
    <row r="62" spans="2:13">
      <c r="B62" s="101" t="s">
        <v>2507</v>
      </c>
      <c r="C62" s="102">
        <v>8932</v>
      </c>
      <c r="D62" s="103" t="s">
        <v>29</v>
      </c>
      <c r="E62" s="102"/>
      <c r="F62" s="103" t="s">
        <v>1069</v>
      </c>
      <c r="G62" s="103" t="s">
        <v>138</v>
      </c>
      <c r="H62" s="105">
        <v>1235029</v>
      </c>
      <c r="I62" s="105">
        <v>100</v>
      </c>
      <c r="J62" s="105">
        <v>4346.0670399999999</v>
      </c>
      <c r="K62" s="106">
        <v>5.9446252837750659E-2</v>
      </c>
      <c r="L62" s="106">
        <f t="shared" si="2"/>
        <v>1.7667160440216199E-3</v>
      </c>
      <c r="M62" s="106">
        <f>J62/'סכום נכסי הקרן'!$C$42</f>
        <v>4.2472843499091466E-5</v>
      </c>
    </row>
    <row r="63" spans="2:13">
      <c r="B63" s="101" t="s">
        <v>2508</v>
      </c>
      <c r="C63" s="102">
        <v>8783</v>
      </c>
      <c r="D63" s="103" t="s">
        <v>29</v>
      </c>
      <c r="E63" s="102"/>
      <c r="F63" s="103" t="s">
        <v>1018</v>
      </c>
      <c r="G63" s="103" t="s">
        <v>138</v>
      </c>
      <c r="H63" s="105">
        <v>29568458.739999998</v>
      </c>
      <c r="I63" s="105">
        <v>131.72819999999999</v>
      </c>
      <c r="J63" s="105">
        <v>137065.04461000001</v>
      </c>
      <c r="K63" s="106">
        <v>0.10116257577883207</v>
      </c>
      <c r="L63" s="106">
        <f t="shared" si="2"/>
        <v>5.5718195591162832E-2</v>
      </c>
      <c r="M63" s="106">
        <f>J63/'סכום נכסי הקרן'!$C$42</f>
        <v>1.3394966380722284E-3</v>
      </c>
    </row>
    <row r="64" spans="2:13">
      <c r="B64" s="101" t="s">
        <v>2509</v>
      </c>
      <c r="C64" s="102" t="s">
        <v>2510</v>
      </c>
      <c r="D64" s="103" t="s">
        <v>29</v>
      </c>
      <c r="E64" s="102"/>
      <c r="F64" s="103" t="s">
        <v>1018</v>
      </c>
      <c r="G64" s="103" t="s">
        <v>138</v>
      </c>
      <c r="H64" s="105">
        <v>2201731</v>
      </c>
      <c r="I64" s="105">
        <v>387.87049999999999</v>
      </c>
      <c r="J64" s="105">
        <v>30051.785070000002</v>
      </c>
      <c r="K64" s="106">
        <v>5.0064310267650111E-2</v>
      </c>
      <c r="L64" s="106">
        <f t="shared" si="2"/>
        <v>1.2216325782829706E-2</v>
      </c>
      <c r="M64" s="106">
        <f>J64/'סכום נכסי הקרן'!$C$42</f>
        <v>2.9368731600294034E-4</v>
      </c>
    </row>
    <row r="65" spans="2:13">
      <c r="B65" s="101" t="s">
        <v>2511</v>
      </c>
      <c r="C65" s="102">
        <v>9116</v>
      </c>
      <c r="D65" s="103" t="s">
        <v>29</v>
      </c>
      <c r="E65" s="102"/>
      <c r="F65" s="103" t="s">
        <v>1069</v>
      </c>
      <c r="G65" s="103" t="s">
        <v>140</v>
      </c>
      <c r="H65" s="105">
        <v>9789385.959999999</v>
      </c>
      <c r="I65" s="105">
        <v>100</v>
      </c>
      <c r="J65" s="105">
        <v>36739.565520000004</v>
      </c>
      <c r="K65" s="106">
        <v>0.14525397342837182</v>
      </c>
      <c r="L65" s="106">
        <f t="shared" si="2"/>
        <v>1.4934969768567471E-2</v>
      </c>
      <c r="M65" s="106">
        <f>J65/'סכום נכסי הקרן'!$C$42</f>
        <v>3.5904504053751947E-4</v>
      </c>
    </row>
    <row r="66" spans="2:13">
      <c r="B66" s="101" t="s">
        <v>2512</v>
      </c>
      <c r="C66" s="102">
        <v>9291</v>
      </c>
      <c r="D66" s="103" t="s">
        <v>29</v>
      </c>
      <c r="E66" s="102"/>
      <c r="F66" s="103" t="s">
        <v>1069</v>
      </c>
      <c r="G66" s="103" t="s">
        <v>140</v>
      </c>
      <c r="H66" s="105">
        <v>3960705.82</v>
      </c>
      <c r="I66" s="105">
        <v>100</v>
      </c>
      <c r="J66" s="105">
        <v>14864.52895</v>
      </c>
      <c r="K66" s="106">
        <v>0.14525389780534834</v>
      </c>
      <c r="L66" s="106">
        <f t="shared" si="2"/>
        <v>6.0425671166795545E-3</v>
      </c>
      <c r="M66" s="106">
        <f>J66/'סכום נכסי הקרן'!$C$42</f>
        <v>1.4526669882686954E-4</v>
      </c>
    </row>
    <row r="67" spans="2:13">
      <c r="B67" s="101" t="s">
        <v>2513</v>
      </c>
      <c r="C67" s="102" t="s">
        <v>2514</v>
      </c>
      <c r="D67" s="103" t="s">
        <v>29</v>
      </c>
      <c r="E67" s="102"/>
      <c r="F67" s="103" t="s">
        <v>1069</v>
      </c>
      <c r="G67" s="103" t="s">
        <v>140</v>
      </c>
      <c r="H67" s="105">
        <v>1205123.2899999998</v>
      </c>
      <c r="I67" s="105">
        <v>100</v>
      </c>
      <c r="J67" s="105">
        <v>4522.8276900000001</v>
      </c>
      <c r="K67" s="106">
        <v>0.14525410873909222</v>
      </c>
      <c r="L67" s="106">
        <f t="shared" si="2"/>
        <v>1.8385708666537831E-3</v>
      </c>
      <c r="M67" s="106">
        <f>J67/'סכום נכסי הקרן'!$C$42</f>
        <v>4.4200273691757724E-5</v>
      </c>
    </row>
    <row r="68" spans="2:13">
      <c r="B68" s="101" t="s">
        <v>2515</v>
      </c>
      <c r="C68" s="102">
        <v>7022</v>
      </c>
      <c r="D68" s="103" t="s">
        <v>29</v>
      </c>
      <c r="E68" s="102"/>
      <c r="F68" s="103" t="s">
        <v>1018</v>
      </c>
      <c r="G68" s="103" t="s">
        <v>138</v>
      </c>
      <c r="H68" s="105">
        <v>664500</v>
      </c>
      <c r="I68" s="105">
        <v>4.0923999999999996</v>
      </c>
      <c r="J68" s="105">
        <v>95.695689999999999</v>
      </c>
      <c r="K68" s="106">
        <v>2.0136363636363636E-2</v>
      </c>
      <c r="L68" s="106">
        <f t="shared" si="2"/>
        <v>3.8901174167511067E-5</v>
      </c>
      <c r="M68" s="106">
        <f>J68/'סכום נכסי הקרן'!$C$42</f>
        <v>9.3520602132901575E-7</v>
      </c>
    </row>
    <row r="69" spans="2:13">
      <c r="B69" s="101" t="s">
        <v>2516</v>
      </c>
      <c r="C69" s="102">
        <v>8215</v>
      </c>
      <c r="D69" s="103" t="s">
        <v>29</v>
      </c>
      <c r="E69" s="102"/>
      <c r="F69" s="103" t="s">
        <v>1069</v>
      </c>
      <c r="G69" s="103" t="s">
        <v>138</v>
      </c>
      <c r="H69" s="105">
        <v>46164747.250000007</v>
      </c>
      <c r="I69" s="105">
        <v>130.89080000000001</v>
      </c>
      <c r="J69" s="105">
        <v>212637.00719999999</v>
      </c>
      <c r="K69" s="106">
        <v>4.6523500528058842E-2</v>
      </c>
      <c r="L69" s="106">
        <f t="shared" si="2"/>
        <v>8.6438890315180386E-2</v>
      </c>
      <c r="M69" s="106">
        <f>J69/'סכום נכסי הקרן'!$C$42</f>
        <v>2.078039350474627E-3</v>
      </c>
    </row>
    <row r="70" spans="2:13">
      <c r="B70" s="101" t="s">
        <v>2517</v>
      </c>
      <c r="C70" s="102">
        <v>8255</v>
      </c>
      <c r="D70" s="103" t="s">
        <v>29</v>
      </c>
      <c r="E70" s="102"/>
      <c r="F70" s="103" t="s">
        <v>1033</v>
      </c>
      <c r="G70" s="103" t="s">
        <v>138</v>
      </c>
      <c r="H70" s="105">
        <v>6115864.8399999999</v>
      </c>
      <c r="I70" s="105">
        <v>89.931700000000006</v>
      </c>
      <c r="J70" s="105">
        <v>19354.85613</v>
      </c>
      <c r="K70" s="106">
        <v>6.1221055736133132E-3</v>
      </c>
      <c r="L70" s="106">
        <f t="shared" si="2"/>
        <v>7.8679262284461222E-3</v>
      </c>
      <c r="M70" s="106">
        <f>J70/'סכום נכסי הקרן'!$C$42</f>
        <v>1.8914935452926678E-4</v>
      </c>
    </row>
    <row r="71" spans="2:13">
      <c r="B71" s="101" t="s">
        <v>2518</v>
      </c>
      <c r="C71" s="102">
        <v>4637</v>
      </c>
      <c r="D71" s="103" t="s">
        <v>29</v>
      </c>
      <c r="E71" s="102"/>
      <c r="F71" s="103" t="s">
        <v>1018</v>
      </c>
      <c r="G71" s="103" t="s">
        <v>141</v>
      </c>
      <c r="H71" s="105">
        <v>15047470.279999999</v>
      </c>
      <c r="I71" s="105">
        <v>29.6904</v>
      </c>
      <c r="J71" s="105">
        <v>18932.131060000003</v>
      </c>
      <c r="K71" s="106">
        <v>8.3309402665919699E-2</v>
      </c>
      <c r="L71" s="106">
        <f t="shared" si="2"/>
        <v>7.6960846170523048E-3</v>
      </c>
      <c r="M71" s="106">
        <f>J71/'סכום נכסי הקרן'!$C$42</f>
        <v>1.8501818591727678E-4</v>
      </c>
    </row>
    <row r="72" spans="2:13">
      <c r="B72" s="101" t="s">
        <v>2519</v>
      </c>
      <c r="C72" s="102">
        <v>8735</v>
      </c>
      <c r="D72" s="103" t="s">
        <v>29</v>
      </c>
      <c r="E72" s="102"/>
      <c r="F72" s="103" t="s">
        <v>1018</v>
      </c>
      <c r="G72" s="103" t="s">
        <v>140</v>
      </c>
      <c r="H72" s="105">
        <v>3536245.97</v>
      </c>
      <c r="I72" s="105">
        <v>97.475800000000007</v>
      </c>
      <c r="J72" s="105">
        <v>12936.5311</v>
      </c>
      <c r="K72" s="106">
        <v>0.1364203652408002</v>
      </c>
      <c r="L72" s="106">
        <f t="shared" si="2"/>
        <v>5.258818338051835E-3</v>
      </c>
      <c r="M72" s="106">
        <f>J72/'סכום נכסי הקרן'!$C$42</f>
        <v>1.2642493909422749E-4</v>
      </c>
    </row>
    <row r="73" spans="2:13">
      <c r="B73" s="101" t="s">
        <v>2520</v>
      </c>
      <c r="C73" s="102" t="s">
        <v>2521</v>
      </c>
      <c r="D73" s="103" t="s">
        <v>29</v>
      </c>
      <c r="E73" s="102"/>
      <c r="F73" s="103" t="s">
        <v>1018</v>
      </c>
      <c r="G73" s="103" t="s">
        <v>138</v>
      </c>
      <c r="H73" s="105">
        <v>126925.97</v>
      </c>
      <c r="I73" s="105">
        <v>2474.6709000000001</v>
      </c>
      <c r="J73" s="105">
        <v>11053.179309999996</v>
      </c>
      <c r="K73" s="106">
        <v>0.15237212564951835</v>
      </c>
      <c r="L73" s="106">
        <f t="shared" si="2"/>
        <v>4.4932185915900671E-3</v>
      </c>
      <c r="M73" s="106">
        <f>J73/'סכום נכסי הקרן'!$C$42</f>
        <v>1.0801949226283119E-4</v>
      </c>
    </row>
    <row r="74" spans="2:13">
      <c r="B74" s="101" t="s">
        <v>2522</v>
      </c>
      <c r="C74" s="102" t="s">
        <v>2523</v>
      </c>
      <c r="D74" s="103" t="s">
        <v>29</v>
      </c>
      <c r="E74" s="102"/>
      <c r="F74" s="103" t="s">
        <v>1018</v>
      </c>
      <c r="G74" s="103" t="s">
        <v>140</v>
      </c>
      <c r="H74" s="105">
        <v>18397522.719999999</v>
      </c>
      <c r="I74" s="105">
        <v>126.1673</v>
      </c>
      <c r="J74" s="105">
        <v>87113.351250000007</v>
      </c>
      <c r="K74" s="106">
        <v>0.32623660175638486</v>
      </c>
      <c r="L74" s="106">
        <f t="shared" si="2"/>
        <v>3.5412374886390582E-2</v>
      </c>
      <c r="M74" s="106">
        <f>J74/'סכום נכסי הקרן'!$C$42</f>
        <v>8.5133333201473907E-4</v>
      </c>
    </row>
    <row r="75" spans="2:13">
      <c r="B75" s="101" t="s">
        <v>2524</v>
      </c>
      <c r="C75" s="102">
        <v>5691</v>
      </c>
      <c r="D75" s="103" t="s">
        <v>29</v>
      </c>
      <c r="E75" s="102"/>
      <c r="F75" s="103" t="s">
        <v>1018</v>
      </c>
      <c r="G75" s="103" t="s">
        <v>138</v>
      </c>
      <c r="H75" s="105">
        <v>16300295.699999999</v>
      </c>
      <c r="I75" s="105">
        <v>144.85249999999999</v>
      </c>
      <c r="J75" s="105">
        <v>83088.466719999997</v>
      </c>
      <c r="K75" s="106">
        <v>0.16805259337690145</v>
      </c>
      <c r="L75" s="106">
        <f t="shared" si="2"/>
        <v>3.3776222473406767E-2</v>
      </c>
      <c r="M75" s="106">
        <f>J75/'סכום נכסי הקרן'!$C$42</f>
        <v>8.1199931135393384E-4</v>
      </c>
    </row>
    <row r="76" spans="2:13">
      <c r="B76" s="101" t="s">
        <v>2525</v>
      </c>
      <c r="C76" s="102">
        <v>9389</v>
      </c>
      <c r="D76" s="103" t="s">
        <v>29</v>
      </c>
      <c r="E76" s="102"/>
      <c r="F76" s="103" t="s">
        <v>1069</v>
      </c>
      <c r="G76" s="103" t="s">
        <v>138</v>
      </c>
      <c r="H76" s="105">
        <v>289430.39</v>
      </c>
      <c r="I76" s="105">
        <v>407.97899999999998</v>
      </c>
      <c r="J76" s="105">
        <v>4155.2887300000002</v>
      </c>
      <c r="K76" s="106">
        <v>1.9959940151348679E-2</v>
      </c>
      <c r="L76" s="106">
        <f t="shared" si="2"/>
        <v>1.6891629142548206E-3</v>
      </c>
      <c r="M76" s="106">
        <f>J76/'סכום נכסי הקרן'!$C$42</f>
        <v>4.0608422810437948E-5</v>
      </c>
    </row>
    <row r="77" spans="2:13">
      <c r="B77" s="101" t="s">
        <v>2526</v>
      </c>
      <c r="C77" s="102">
        <v>8773</v>
      </c>
      <c r="D77" s="103" t="s">
        <v>29</v>
      </c>
      <c r="E77" s="102"/>
      <c r="F77" s="103" t="s">
        <v>982</v>
      </c>
      <c r="G77" s="103" t="s">
        <v>138</v>
      </c>
      <c r="H77" s="105">
        <v>242827.01</v>
      </c>
      <c r="I77" s="105">
        <v>2467.444</v>
      </c>
      <c r="J77" s="105">
        <v>21084.51251</v>
      </c>
      <c r="K77" s="106">
        <v>1.2029391997157548E-4</v>
      </c>
      <c r="L77" s="106">
        <f t="shared" si="2"/>
        <v>8.5710473835193205E-3</v>
      </c>
      <c r="M77" s="106">
        <f>J77/'סכום נכסי הקרן'!$C$42</f>
        <v>2.0605278102011658E-4</v>
      </c>
    </row>
    <row r="78" spans="2:13">
      <c r="B78" s="101" t="s">
        <v>2527</v>
      </c>
      <c r="C78" s="102">
        <v>8432</v>
      </c>
      <c r="D78" s="103" t="s">
        <v>29</v>
      </c>
      <c r="E78" s="102"/>
      <c r="F78" s="103" t="s">
        <v>963</v>
      </c>
      <c r="G78" s="103" t="s">
        <v>138</v>
      </c>
      <c r="H78" s="105">
        <v>318871.29999999993</v>
      </c>
      <c r="I78" s="105">
        <v>3362.7687999999998</v>
      </c>
      <c r="J78" s="105">
        <v>37733.901259999999</v>
      </c>
      <c r="K78" s="106">
        <v>7.7793021613631313E-3</v>
      </c>
      <c r="L78" s="106">
        <f t="shared" si="2"/>
        <v>1.5339176350940417E-2</v>
      </c>
      <c r="M78" s="106">
        <f>J78/'סכום נכסי הקרן'!$C$42</f>
        <v>3.6876239323407911E-4</v>
      </c>
    </row>
    <row r="79" spans="2:13">
      <c r="B79" s="101" t="s">
        <v>2528</v>
      </c>
      <c r="C79" s="102">
        <v>6629</v>
      </c>
      <c r="D79" s="103" t="s">
        <v>29</v>
      </c>
      <c r="E79" s="102"/>
      <c r="F79" s="103" t="s">
        <v>1018</v>
      </c>
      <c r="G79" s="103" t="s">
        <v>141</v>
      </c>
      <c r="H79" s="105">
        <v>222113.01</v>
      </c>
      <c r="I79" s="105">
        <v>9236.6561000000002</v>
      </c>
      <c r="J79" s="105">
        <v>86937.817549999992</v>
      </c>
      <c r="K79" s="106">
        <v>0.32760030973451326</v>
      </c>
      <c r="L79" s="106">
        <f t="shared" si="2"/>
        <v>3.5341018830167277E-2</v>
      </c>
      <c r="M79" s="106">
        <f>J79/'סכום נכסי הקרן'!$C$42</f>
        <v>8.4961789244597508E-4</v>
      </c>
    </row>
    <row r="80" spans="2:13">
      <c r="B80" s="101" t="s">
        <v>2529</v>
      </c>
      <c r="C80" s="102">
        <v>3865</v>
      </c>
      <c r="D80" s="103" t="s">
        <v>29</v>
      </c>
      <c r="E80" s="102"/>
      <c r="F80" s="103" t="s">
        <v>1018</v>
      </c>
      <c r="G80" s="103" t="s">
        <v>138</v>
      </c>
      <c r="H80" s="105">
        <v>342654</v>
      </c>
      <c r="I80" s="105">
        <v>663.30269999999996</v>
      </c>
      <c r="J80" s="105">
        <v>7998.1001299999998</v>
      </c>
      <c r="K80" s="106">
        <v>7.9230274646962792E-2</v>
      </c>
      <c r="L80" s="106">
        <f t="shared" si="2"/>
        <v>3.2513009328458044E-3</v>
      </c>
      <c r="M80" s="106">
        <f>J80/'סכום נכסי הקרן'!$C$42</f>
        <v>7.8163095963552619E-5</v>
      </c>
    </row>
    <row r="81" spans="2:13">
      <c r="B81" s="101" t="s">
        <v>2530</v>
      </c>
      <c r="C81" s="102">
        <v>7024</v>
      </c>
      <c r="D81" s="103" t="s">
        <v>29</v>
      </c>
      <c r="E81" s="102"/>
      <c r="F81" s="103" t="s">
        <v>1018</v>
      </c>
      <c r="G81" s="103" t="s">
        <v>138</v>
      </c>
      <c r="H81" s="105">
        <v>170000</v>
      </c>
      <c r="I81" s="105">
        <v>142.51750000000001</v>
      </c>
      <c r="J81" s="105">
        <v>852.58243999999991</v>
      </c>
      <c r="K81" s="106">
        <v>0.02</v>
      </c>
      <c r="L81" s="106">
        <f t="shared" si="2"/>
        <v>3.4658256804043685E-4</v>
      </c>
      <c r="M81" s="106">
        <f>J81/'סכום נכסי הקרן'!$C$42</f>
        <v>8.332039108212546E-6</v>
      </c>
    </row>
    <row r="82" spans="2:13">
      <c r="B82" s="101" t="s">
        <v>2531</v>
      </c>
      <c r="C82" s="102">
        <v>7943</v>
      </c>
      <c r="D82" s="103" t="s">
        <v>29</v>
      </c>
      <c r="E82" s="102"/>
      <c r="F82" s="103" t="s">
        <v>1018</v>
      </c>
      <c r="G82" s="103" t="s">
        <v>138</v>
      </c>
      <c r="H82" s="105">
        <v>30763405.219999999</v>
      </c>
      <c r="I82" s="105">
        <v>80.907799999999995</v>
      </c>
      <c r="J82" s="105">
        <v>87587.890220000016</v>
      </c>
      <c r="K82" s="106">
        <v>0.41860000001730818</v>
      </c>
      <c r="L82" s="106">
        <f t="shared" si="2"/>
        <v>3.5605279322538562E-2</v>
      </c>
      <c r="M82" s="106">
        <f>J82/'סכום נכסי הקרן'!$C$42</f>
        <v>8.5597086273424456E-4</v>
      </c>
    </row>
    <row r="83" spans="2:13">
      <c r="B83" s="101" t="s">
        <v>2532</v>
      </c>
      <c r="C83" s="102" t="s">
        <v>2533</v>
      </c>
      <c r="D83" s="103" t="s">
        <v>29</v>
      </c>
      <c r="E83" s="102"/>
      <c r="F83" s="103" t="s">
        <v>1018</v>
      </c>
      <c r="G83" s="103" t="s">
        <v>138</v>
      </c>
      <c r="H83" s="105">
        <v>1214.26</v>
      </c>
      <c r="I83" s="105">
        <v>132507.5</v>
      </c>
      <c r="J83" s="105">
        <v>5662.0035699999999</v>
      </c>
      <c r="K83" s="106">
        <v>9.8000222753458738E-2</v>
      </c>
      <c r="L83" s="106">
        <f t="shared" si="2"/>
        <v>2.3016562920821142E-3</v>
      </c>
      <c r="M83" s="106">
        <f>J83/'סכום נכסי הקרן'!$C$42</f>
        <v>5.5333106762178979E-5</v>
      </c>
    </row>
    <row r="84" spans="2:13">
      <c r="B84" s="101" t="s">
        <v>2534</v>
      </c>
      <c r="C84" s="102">
        <v>4811</v>
      </c>
      <c r="D84" s="103" t="s">
        <v>29</v>
      </c>
      <c r="E84" s="102"/>
      <c r="F84" s="103" t="s">
        <v>1018</v>
      </c>
      <c r="G84" s="103" t="s">
        <v>138</v>
      </c>
      <c r="H84" s="105">
        <v>3122675</v>
      </c>
      <c r="I84" s="105">
        <v>174.9477</v>
      </c>
      <c r="J84" s="105">
        <v>19224.466270000001</v>
      </c>
      <c r="K84" s="106">
        <v>0.18113485083498992</v>
      </c>
      <c r="L84" s="106">
        <f t="shared" si="2"/>
        <v>7.8149215565164101E-3</v>
      </c>
      <c r="M84" s="106">
        <f>J84/'סכום נכסי הקרן'!$C$42</f>
        <v>1.8787509252026464E-4</v>
      </c>
    </row>
    <row r="85" spans="2:13">
      <c r="B85" s="101" t="s">
        <v>2535</v>
      </c>
      <c r="C85" s="102">
        <v>5356</v>
      </c>
      <c r="D85" s="103" t="s">
        <v>29</v>
      </c>
      <c r="E85" s="102"/>
      <c r="F85" s="103" t="s">
        <v>1018</v>
      </c>
      <c r="G85" s="103" t="s">
        <v>138</v>
      </c>
      <c r="H85" s="105">
        <v>4337822.5100000007</v>
      </c>
      <c r="I85" s="105">
        <v>220.06729999999999</v>
      </c>
      <c r="J85" s="105">
        <v>33592.827450000004</v>
      </c>
      <c r="K85" s="106">
        <v>0.18299066248481052</v>
      </c>
      <c r="L85" s="106">
        <f t="shared" si="2"/>
        <v>1.3655791931816333E-2</v>
      </c>
      <c r="M85" s="106">
        <f>J85/'סכום נכסי הקרן'!$C$42</f>
        <v>3.2829288868397991E-4</v>
      </c>
    </row>
    <row r="86" spans="2:13">
      <c r="B86" s="101" t="s">
        <v>2536</v>
      </c>
      <c r="C86" s="102" t="s">
        <v>2537</v>
      </c>
      <c r="D86" s="103" t="s">
        <v>29</v>
      </c>
      <c r="E86" s="102"/>
      <c r="F86" s="103" t="s">
        <v>1018</v>
      </c>
      <c r="G86" s="103" t="s">
        <v>138</v>
      </c>
      <c r="H86" s="105">
        <v>31830380.859999999</v>
      </c>
      <c r="I86" s="105">
        <v>137.60069999999999</v>
      </c>
      <c r="J86" s="105">
        <v>154128.07178999999</v>
      </c>
      <c r="K86" s="106">
        <v>0.1506122784135436</v>
      </c>
      <c r="L86" s="106">
        <f t="shared" si="2"/>
        <v>6.2654472367621145E-2</v>
      </c>
      <c r="M86" s="106">
        <f>J86/'סכום נכסי הקרן'!$C$42</f>
        <v>1.5062486178200793E-3</v>
      </c>
    </row>
    <row r="87" spans="2:13">
      <c r="B87" s="101" t="s">
        <v>2538</v>
      </c>
      <c r="C87" s="102">
        <v>8803</v>
      </c>
      <c r="D87" s="103" t="s">
        <v>29</v>
      </c>
      <c r="E87" s="102"/>
      <c r="F87" s="103" t="s">
        <v>722</v>
      </c>
      <c r="G87" s="103" t="s">
        <v>140</v>
      </c>
      <c r="H87" s="105">
        <v>1956940.9700000002</v>
      </c>
      <c r="I87" s="105">
        <v>144.71680000000001</v>
      </c>
      <c r="J87" s="105">
        <v>10628.579960000001</v>
      </c>
      <c r="K87" s="106">
        <v>0.12946070667199205</v>
      </c>
      <c r="L87" s="106">
        <f t="shared" si="2"/>
        <v>4.3206150682154843E-3</v>
      </c>
      <c r="M87" s="106">
        <f>J87/'סכום נכסי הקרן'!$C$42</f>
        <v>1.0387000685996318E-4</v>
      </c>
    </row>
    <row r="88" spans="2:13">
      <c r="B88" s="101" t="s">
        <v>2539</v>
      </c>
      <c r="C88" s="102">
        <v>5511</v>
      </c>
      <c r="D88" s="103" t="s">
        <v>29</v>
      </c>
      <c r="E88" s="102"/>
      <c r="F88" s="103" t="s">
        <v>1043</v>
      </c>
      <c r="G88" s="103" t="s">
        <v>141</v>
      </c>
      <c r="H88" s="105">
        <v>4009.44</v>
      </c>
      <c r="I88" s="124">
        <v>0</v>
      </c>
      <c r="J88" s="124">
        <v>0</v>
      </c>
      <c r="K88" s="106">
        <v>4.1632660181448219E-2</v>
      </c>
      <c r="L88" s="106">
        <f t="shared" si="2"/>
        <v>0</v>
      </c>
      <c r="M88" s="106">
        <f>J88/'סכום נכסי הקרן'!$C$42</f>
        <v>0</v>
      </c>
    </row>
    <row r="89" spans="2:13">
      <c r="B89" s="101" t="s">
        <v>2540</v>
      </c>
      <c r="C89" s="102">
        <v>8372</v>
      </c>
      <c r="D89" s="103" t="s">
        <v>29</v>
      </c>
      <c r="E89" s="102"/>
      <c r="F89" s="103" t="s">
        <v>963</v>
      </c>
      <c r="G89" s="103" t="s">
        <v>138</v>
      </c>
      <c r="H89" s="105">
        <v>102894.12</v>
      </c>
      <c r="I89" s="105">
        <v>5693.8</v>
      </c>
      <c r="J89" s="105">
        <v>20616.362079999999</v>
      </c>
      <c r="K89" s="106">
        <v>5.4484844266921816E-3</v>
      </c>
      <c r="L89" s="106">
        <f t="shared" si="2"/>
        <v>8.3807399473743351E-3</v>
      </c>
      <c r="M89" s="106">
        <f>J89/'סכום נכסי הקרן'!$C$42</f>
        <v>2.0147768363564954E-4</v>
      </c>
    </row>
    <row r="90" spans="2:13">
      <c r="B90" s="101" t="s">
        <v>2541</v>
      </c>
      <c r="C90" s="102">
        <v>7425</v>
      </c>
      <c r="D90" s="103" t="s">
        <v>29</v>
      </c>
      <c r="E90" s="102"/>
      <c r="F90" s="103" t="s">
        <v>1018</v>
      </c>
      <c r="G90" s="103" t="s">
        <v>138</v>
      </c>
      <c r="H90" s="105">
        <v>15929227.5</v>
      </c>
      <c r="I90" s="105">
        <v>111.6399</v>
      </c>
      <c r="J90" s="105">
        <v>62579.691940000012</v>
      </c>
      <c r="K90" s="106">
        <v>0.16103955416266491</v>
      </c>
      <c r="L90" s="106">
        <f t="shared" si="2"/>
        <v>2.543921774854363E-2</v>
      </c>
      <c r="M90" s="106">
        <f>J90/'סכום נכסי הקרן'!$C$42</f>
        <v>6.115730469700661E-4</v>
      </c>
    </row>
    <row r="91" spans="2:13"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</row>
    <row r="92" spans="2:13"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</row>
    <row r="93" spans="2:13">
      <c r="B93" s="108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</row>
    <row r="94" spans="2:13">
      <c r="B94" s="123" t="s">
        <v>229</v>
      </c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</row>
    <row r="95" spans="2:13">
      <c r="B95" s="123" t="s">
        <v>118</v>
      </c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</row>
    <row r="96" spans="2:13">
      <c r="B96" s="123" t="s">
        <v>212</v>
      </c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</row>
    <row r="97" spans="2:13">
      <c r="B97" s="123" t="s">
        <v>220</v>
      </c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</row>
    <row r="98" spans="2:13">
      <c r="B98" s="108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</row>
    <row r="99" spans="2:13">
      <c r="B99" s="108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</row>
    <row r="100" spans="2:13">
      <c r="B100" s="108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</row>
    <row r="101" spans="2:13">
      <c r="B101" s="108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</row>
    <row r="102" spans="2:13">
      <c r="B102" s="108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</row>
    <row r="103" spans="2:13">
      <c r="B103" s="108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</row>
    <row r="104" spans="2:13">
      <c r="B104" s="108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</row>
    <row r="105" spans="2:13">
      <c r="B105" s="108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</row>
    <row r="106" spans="2:13">
      <c r="B106" s="108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</row>
    <row r="107" spans="2:13">
      <c r="B107" s="108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</row>
    <row r="108" spans="2:13">
      <c r="B108" s="108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</row>
    <row r="109" spans="2:13">
      <c r="B109" s="108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</row>
    <row r="110" spans="2:13">
      <c r="B110" s="108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</row>
    <row r="111" spans="2:13">
      <c r="B111" s="108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</row>
    <row r="112" spans="2:13">
      <c r="B112" s="108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</row>
    <row r="113" spans="2:13">
      <c r="B113" s="108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</row>
    <row r="114" spans="2:13">
      <c r="B114" s="108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</row>
    <row r="115" spans="2:13">
      <c r="B115" s="108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</row>
    <row r="116" spans="2:13">
      <c r="B116" s="108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</row>
    <row r="117" spans="2:13">
      <c r="B117" s="108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</row>
    <row r="118" spans="2:13">
      <c r="B118" s="108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</row>
    <row r="119" spans="2:13">
      <c r="B119" s="108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</row>
    <row r="120" spans="2:13">
      <c r="B120" s="108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</row>
    <row r="121" spans="2:13">
      <c r="B121" s="108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</row>
    <row r="122" spans="2:13">
      <c r="B122" s="108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</row>
    <row r="123" spans="2:13">
      <c r="B123" s="108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</row>
    <row r="124" spans="2:13">
      <c r="B124" s="108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</row>
    <row r="125" spans="2:13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2:13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</row>
    <row r="127" spans="2:13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</row>
    <row r="128" spans="2:13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2:13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</row>
    <row r="130" spans="2:13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</row>
    <row r="131" spans="2:13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</row>
    <row r="132" spans="2:13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</row>
    <row r="133" spans="2:13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</row>
    <row r="134" spans="2:13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</row>
    <row r="135" spans="2:13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</row>
    <row r="136" spans="2:13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</row>
    <row r="137" spans="2:13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</row>
    <row r="138" spans="2:13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</row>
    <row r="139" spans="2:13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</row>
    <row r="140" spans="2:13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</row>
    <row r="141" spans="2:13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</row>
    <row r="142" spans="2:13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</row>
    <row r="143" spans="2:13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</row>
    <row r="144" spans="2:13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</row>
    <row r="145" spans="2:13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</row>
    <row r="146" spans="2:13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</row>
    <row r="147" spans="2:13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</row>
    <row r="148" spans="2:13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</row>
    <row r="149" spans="2:13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</row>
    <row r="150" spans="2:13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</row>
    <row r="151" spans="2:13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</row>
    <row r="152" spans="2:13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</row>
    <row r="153" spans="2:13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</row>
    <row r="154" spans="2:13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</row>
    <row r="155" spans="2:13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</row>
    <row r="156" spans="2:13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</row>
    <row r="157" spans="2:13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</row>
    <row r="158" spans="2:13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</row>
    <row r="159" spans="2:13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</row>
    <row r="160" spans="2:13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</row>
    <row r="161" spans="2:13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</row>
    <row r="162" spans="2:13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</row>
    <row r="163" spans="2:13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</row>
    <row r="164" spans="2:13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</row>
    <row r="165" spans="2:13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</row>
    <row r="166" spans="2:13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</row>
    <row r="167" spans="2:13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</row>
    <row r="168" spans="2:13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</row>
    <row r="169" spans="2:13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</row>
    <row r="170" spans="2:13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</row>
    <row r="171" spans="2:13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</row>
    <row r="172" spans="2:13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</row>
    <row r="173" spans="2:13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</row>
    <row r="174" spans="2:13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</row>
    <row r="175" spans="2:13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</row>
    <row r="176" spans="2:13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</row>
    <row r="177" spans="2:13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</row>
    <row r="178" spans="2:13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</row>
    <row r="179" spans="2:13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</row>
    <row r="180" spans="2:13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</row>
    <row r="181" spans="2:13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</row>
    <row r="182" spans="2:13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</row>
    <row r="183" spans="2:13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</row>
    <row r="184" spans="2:13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</row>
    <row r="185" spans="2:13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</row>
    <row r="186" spans="2:13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</row>
    <row r="187" spans="2:13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</row>
    <row r="188" spans="2:13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</row>
    <row r="189" spans="2:13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</row>
    <row r="190" spans="2:13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</row>
    <row r="191" spans="2:13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</row>
    <row r="192" spans="2:13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</row>
    <row r="193" spans="2:13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</row>
    <row r="194" spans="2:13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</row>
    <row r="195" spans="2:13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</row>
    <row r="196" spans="2:13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</row>
    <row r="197" spans="2:13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</row>
    <row r="198" spans="2:13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</row>
    <row r="199" spans="2:13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</row>
    <row r="200" spans="2:13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</row>
    <row r="201" spans="2:13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</row>
    <row r="202" spans="2:13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</row>
    <row r="203" spans="2:13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</row>
    <row r="204" spans="2:13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</row>
    <row r="205" spans="2:13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</row>
    <row r="206" spans="2:13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</row>
    <row r="207" spans="2:13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</row>
    <row r="208" spans="2:13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</row>
    <row r="209" spans="2:13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</row>
    <row r="210" spans="2:13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</row>
    <row r="211" spans="2:13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</row>
    <row r="212" spans="2:13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</row>
    <row r="213" spans="2:13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</row>
    <row r="214" spans="2:13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</row>
    <row r="215" spans="2:13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</row>
    <row r="216" spans="2:13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</row>
    <row r="217" spans="2:13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</row>
    <row r="218" spans="2:13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</row>
    <row r="219" spans="2:13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</row>
    <row r="220" spans="2:13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</row>
    <row r="221" spans="2:13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</row>
    <row r="222" spans="2:13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</row>
    <row r="223" spans="2:13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</row>
    <row r="224" spans="2:13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</row>
    <row r="225" spans="2:13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</row>
    <row r="226" spans="2:13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</row>
    <row r="227" spans="2:13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</row>
    <row r="228" spans="2:13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</row>
    <row r="229" spans="2:13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</row>
    <row r="230" spans="2:13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</row>
    <row r="231" spans="2:13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</row>
    <row r="232" spans="2:13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</row>
    <row r="233" spans="2:13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</row>
    <row r="234" spans="2:13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</row>
    <row r="235" spans="2:13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</row>
    <row r="236" spans="2:13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</row>
    <row r="237" spans="2:13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</row>
    <row r="238" spans="2:13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</row>
    <row r="239" spans="2:13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</row>
    <row r="240" spans="2:13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</row>
    <row r="241" spans="2:13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</row>
    <row r="242" spans="2:13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</row>
    <row r="243" spans="2:13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</row>
    <row r="244" spans="2:13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</row>
    <row r="245" spans="2:13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</row>
    <row r="246" spans="2:13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</row>
    <row r="247" spans="2:13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</row>
    <row r="248" spans="2:13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</row>
    <row r="249" spans="2:13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</row>
    <row r="250" spans="2:13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</row>
    <row r="251" spans="2:13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</row>
    <row r="252" spans="2:13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</row>
    <row r="253" spans="2:13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</row>
    <row r="254" spans="2:13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</row>
    <row r="255" spans="2:13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</row>
    <row r="256" spans="2:13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</row>
    <row r="257" spans="2:13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</row>
    <row r="258" spans="2:13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</row>
    <row r="259" spans="2:13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</row>
    <row r="260" spans="2:13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</row>
    <row r="261" spans="2:13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</row>
    <row r="262" spans="2:13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</row>
    <row r="263" spans="2:13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</row>
    <row r="264" spans="2:13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</row>
    <row r="265" spans="2:13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</row>
    <row r="266" spans="2:13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</row>
    <row r="267" spans="2:13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</row>
    <row r="268" spans="2:13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</row>
    <row r="269" spans="2:13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</row>
    <row r="270" spans="2:13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</row>
    <row r="271" spans="2:13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</row>
    <row r="272" spans="2:13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</row>
    <row r="273" spans="2:13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</row>
    <row r="274" spans="2:13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</row>
    <row r="275" spans="2:13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</row>
    <row r="276" spans="2:13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</row>
    <row r="277" spans="2:13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</row>
    <row r="278" spans="2:13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</row>
    <row r="279" spans="2:13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</row>
    <row r="280" spans="2:13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</row>
    <row r="281" spans="2:13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</row>
    <row r="282" spans="2:13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</row>
    <row r="283" spans="2:13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</row>
    <row r="284" spans="2:13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</row>
    <row r="285" spans="2:13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</row>
    <row r="286" spans="2:13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</row>
    <row r="287" spans="2:13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</row>
    <row r="288" spans="2:13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</row>
    <row r="289" spans="2:13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</row>
    <row r="290" spans="2:13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</row>
    <row r="291" spans="2:13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</row>
    <row r="292" spans="2:13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</row>
    <row r="293" spans="2:13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</row>
    <row r="294" spans="2:13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</row>
    <row r="295" spans="2:13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</row>
    <row r="296" spans="2:13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</row>
    <row r="297" spans="2:13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</row>
    <row r="298" spans="2:13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</row>
    <row r="299" spans="2:13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</row>
    <row r="300" spans="2:13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</row>
    <row r="301" spans="2:13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</row>
    <row r="302" spans="2:13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</row>
    <row r="303" spans="2:13">
      <c r="C303" s="1"/>
      <c r="D303" s="1"/>
      <c r="E303" s="1"/>
    </row>
    <row r="304" spans="2:13">
      <c r="C304" s="1"/>
      <c r="D304" s="1"/>
      <c r="E304" s="1"/>
    </row>
    <row r="305" spans="3:5">
      <c r="C305" s="1"/>
      <c r="D305" s="1"/>
      <c r="E305" s="1"/>
    </row>
    <row r="306" spans="3:5">
      <c r="C306" s="1"/>
      <c r="D306" s="1"/>
      <c r="E306" s="1"/>
    </row>
    <row r="307" spans="3:5">
      <c r="C307" s="1"/>
      <c r="D307" s="1"/>
      <c r="E307" s="1"/>
    </row>
    <row r="308" spans="3:5">
      <c r="C308" s="1"/>
      <c r="D308" s="1"/>
      <c r="E308" s="1"/>
    </row>
    <row r="309" spans="3:5">
      <c r="C309" s="1"/>
      <c r="D309" s="1"/>
      <c r="E309" s="1"/>
    </row>
    <row r="310" spans="3:5">
      <c r="C310" s="1"/>
      <c r="D310" s="1"/>
      <c r="E310" s="1"/>
    </row>
    <row r="311" spans="3:5">
      <c r="C311" s="1"/>
      <c r="D311" s="1"/>
      <c r="E311" s="1"/>
    </row>
    <row r="312" spans="3:5">
      <c r="C312" s="1"/>
      <c r="D312" s="1"/>
      <c r="E312" s="1"/>
    </row>
    <row r="313" spans="3:5">
      <c r="C313" s="1"/>
      <c r="D313" s="1"/>
      <c r="E313" s="1"/>
    </row>
    <row r="314" spans="3:5">
      <c r="C314" s="1"/>
      <c r="D314" s="1"/>
      <c r="E314" s="1"/>
    </row>
    <row r="315" spans="3:5">
      <c r="C315" s="1"/>
      <c r="D315" s="1"/>
      <c r="E315" s="1"/>
    </row>
    <row r="316" spans="3:5">
      <c r="C316" s="1"/>
      <c r="D316" s="1"/>
      <c r="E316" s="1"/>
    </row>
    <row r="317" spans="3:5">
      <c r="C317" s="1"/>
      <c r="D317" s="1"/>
      <c r="E317" s="1"/>
    </row>
    <row r="318" spans="3:5">
      <c r="C318" s="1"/>
      <c r="D318" s="1"/>
      <c r="E318" s="1"/>
    </row>
    <row r="319" spans="3:5">
      <c r="C319" s="1"/>
      <c r="D319" s="1"/>
      <c r="E319" s="1"/>
    </row>
    <row r="320" spans="3:5">
      <c r="C320" s="1"/>
      <c r="D320" s="1"/>
      <c r="E320" s="1"/>
    </row>
    <row r="321" spans="3:5">
      <c r="C321" s="1"/>
      <c r="D321" s="1"/>
      <c r="E321" s="1"/>
    </row>
    <row r="322" spans="3:5">
      <c r="C322" s="1"/>
      <c r="D322" s="1"/>
      <c r="E322" s="1"/>
    </row>
    <row r="323" spans="3:5">
      <c r="C323" s="1"/>
      <c r="D323" s="1"/>
      <c r="E323" s="1"/>
    </row>
    <row r="324" spans="3:5">
      <c r="C324" s="1"/>
      <c r="D324" s="1"/>
      <c r="E324" s="1"/>
    </row>
    <row r="325" spans="3:5">
      <c r="C325" s="1"/>
      <c r="D325" s="1"/>
      <c r="E325" s="1"/>
    </row>
    <row r="326" spans="3:5">
      <c r="C326" s="1"/>
      <c r="D326" s="1"/>
      <c r="E326" s="1"/>
    </row>
    <row r="327" spans="3:5">
      <c r="C327" s="1"/>
      <c r="D327" s="1"/>
      <c r="E327" s="1"/>
    </row>
    <row r="328" spans="3:5">
      <c r="C328" s="1"/>
      <c r="D328" s="1"/>
      <c r="E328" s="1"/>
    </row>
    <row r="329" spans="3:5">
      <c r="C329" s="1"/>
      <c r="D329" s="1"/>
      <c r="E329" s="1"/>
    </row>
    <row r="330" spans="3:5">
      <c r="C330" s="1"/>
      <c r="D330" s="1"/>
      <c r="E330" s="1"/>
    </row>
    <row r="331" spans="3:5">
      <c r="C331" s="1"/>
      <c r="D331" s="1"/>
      <c r="E331" s="1"/>
    </row>
    <row r="332" spans="3:5">
      <c r="C332" s="1"/>
      <c r="D332" s="1"/>
      <c r="E332" s="1"/>
    </row>
    <row r="333" spans="3:5">
      <c r="C333" s="1"/>
      <c r="D333" s="1"/>
      <c r="E333" s="1"/>
    </row>
    <row r="334" spans="3:5">
      <c r="C334" s="1"/>
      <c r="D334" s="1"/>
      <c r="E334" s="1"/>
    </row>
    <row r="335" spans="3:5">
      <c r="C335" s="1"/>
      <c r="D335" s="1"/>
      <c r="E335" s="1"/>
    </row>
    <row r="336" spans="3:5">
      <c r="C336" s="1"/>
      <c r="D336" s="1"/>
      <c r="E336" s="1"/>
    </row>
    <row r="337" spans="3:5">
      <c r="C337" s="1"/>
      <c r="D337" s="1"/>
      <c r="E337" s="1"/>
    </row>
    <row r="338" spans="3:5">
      <c r="C338" s="1"/>
      <c r="D338" s="1"/>
      <c r="E338" s="1"/>
    </row>
    <row r="339" spans="3:5">
      <c r="C339" s="1"/>
      <c r="D339" s="1"/>
      <c r="E339" s="1"/>
    </row>
    <row r="340" spans="3:5">
      <c r="C340" s="1"/>
      <c r="D340" s="1"/>
      <c r="E340" s="1"/>
    </row>
    <row r="341" spans="3:5">
      <c r="C341" s="1"/>
      <c r="D341" s="1"/>
      <c r="E341" s="1"/>
    </row>
    <row r="342" spans="3:5">
      <c r="C342" s="1"/>
      <c r="D342" s="1"/>
      <c r="E342" s="1"/>
    </row>
    <row r="343" spans="3:5">
      <c r="C343" s="1"/>
      <c r="D343" s="1"/>
      <c r="E343" s="1"/>
    </row>
    <row r="344" spans="3:5">
      <c r="C344" s="1"/>
      <c r="D344" s="1"/>
      <c r="E344" s="1"/>
    </row>
    <row r="345" spans="3:5">
      <c r="C345" s="1"/>
      <c r="D345" s="1"/>
      <c r="E345" s="1"/>
    </row>
    <row r="346" spans="3:5">
      <c r="C346" s="1"/>
      <c r="D346" s="1"/>
      <c r="E346" s="1"/>
    </row>
    <row r="347" spans="3:5">
      <c r="C347" s="1"/>
      <c r="D347" s="1"/>
      <c r="E347" s="1"/>
    </row>
    <row r="348" spans="3:5">
      <c r="C348" s="1"/>
      <c r="D348" s="1"/>
      <c r="E348" s="1"/>
    </row>
    <row r="349" spans="3:5">
      <c r="C349" s="1"/>
      <c r="D349" s="1"/>
      <c r="E349" s="1"/>
    </row>
    <row r="350" spans="3:5">
      <c r="C350" s="1"/>
      <c r="D350" s="1"/>
      <c r="E350" s="1"/>
    </row>
    <row r="351" spans="3:5">
      <c r="C351" s="1"/>
      <c r="D351" s="1"/>
      <c r="E351" s="1"/>
    </row>
    <row r="352" spans="3:5">
      <c r="C352" s="1"/>
      <c r="D352" s="1"/>
      <c r="E352" s="1"/>
    </row>
    <row r="353" spans="3:5">
      <c r="C353" s="1"/>
      <c r="D353" s="1"/>
      <c r="E353" s="1"/>
    </row>
    <row r="354" spans="3:5">
      <c r="C354" s="1"/>
      <c r="D354" s="1"/>
      <c r="E354" s="1"/>
    </row>
    <row r="355" spans="3:5">
      <c r="C355" s="1"/>
      <c r="D355" s="1"/>
      <c r="E355" s="1"/>
    </row>
    <row r="356" spans="3:5">
      <c r="C356" s="1"/>
      <c r="D356" s="1"/>
      <c r="E356" s="1"/>
    </row>
    <row r="357" spans="3:5">
      <c r="C357" s="1"/>
      <c r="D357" s="1"/>
      <c r="E357" s="1"/>
    </row>
    <row r="358" spans="3:5">
      <c r="C358" s="1"/>
      <c r="D358" s="1"/>
      <c r="E358" s="1"/>
    </row>
    <row r="359" spans="3:5">
      <c r="C359" s="1"/>
      <c r="D359" s="1"/>
      <c r="E359" s="1"/>
    </row>
    <row r="360" spans="3:5">
      <c r="C360" s="1"/>
      <c r="D360" s="1"/>
      <c r="E360" s="1"/>
    </row>
    <row r="361" spans="3:5">
      <c r="C361" s="1"/>
      <c r="D361" s="1"/>
      <c r="E361" s="1"/>
    </row>
    <row r="362" spans="3:5">
      <c r="C362" s="1"/>
      <c r="D362" s="1"/>
      <c r="E362" s="1"/>
    </row>
    <row r="363" spans="3:5">
      <c r="C363" s="1"/>
      <c r="D363" s="1"/>
      <c r="E363" s="1"/>
    </row>
    <row r="364" spans="3:5">
      <c r="C364" s="1"/>
      <c r="D364" s="1"/>
      <c r="E364" s="1"/>
    </row>
    <row r="365" spans="3:5">
      <c r="C365" s="1"/>
      <c r="D365" s="1"/>
      <c r="E365" s="1"/>
    </row>
    <row r="366" spans="3:5">
      <c r="C366" s="1"/>
      <c r="D366" s="1"/>
      <c r="E366" s="1"/>
    </row>
    <row r="367" spans="3:5">
      <c r="C367" s="1"/>
      <c r="D367" s="1"/>
      <c r="E367" s="1"/>
    </row>
    <row r="368" spans="3:5">
      <c r="C368" s="1"/>
      <c r="D368" s="1"/>
      <c r="E368" s="1"/>
    </row>
    <row r="369" spans="3:5">
      <c r="C369" s="1"/>
      <c r="D369" s="1"/>
      <c r="E369" s="1"/>
    </row>
    <row r="370" spans="3:5">
      <c r="C370" s="1"/>
      <c r="D370" s="1"/>
      <c r="E370" s="1"/>
    </row>
    <row r="371" spans="3:5">
      <c r="C371" s="1"/>
      <c r="D371" s="1"/>
      <c r="E371" s="1"/>
    </row>
    <row r="372" spans="3:5">
      <c r="C372" s="1"/>
      <c r="D372" s="1"/>
      <c r="E372" s="1"/>
    </row>
    <row r="373" spans="3:5">
      <c r="C373" s="1"/>
      <c r="D373" s="1"/>
      <c r="E373" s="1"/>
    </row>
    <row r="374" spans="3:5">
      <c r="C374" s="1"/>
      <c r="D374" s="1"/>
      <c r="E374" s="1"/>
    </row>
    <row r="375" spans="3:5">
      <c r="C375" s="1"/>
      <c r="D375" s="1"/>
      <c r="E375" s="1"/>
    </row>
    <row r="376" spans="3:5">
      <c r="C376" s="1"/>
      <c r="D376" s="1"/>
      <c r="E376" s="1"/>
    </row>
    <row r="377" spans="3:5">
      <c r="C377" s="1"/>
      <c r="D377" s="1"/>
      <c r="E377" s="1"/>
    </row>
    <row r="378" spans="3:5">
      <c r="C378" s="1"/>
      <c r="D378" s="1"/>
      <c r="E378" s="1"/>
    </row>
    <row r="379" spans="3:5">
      <c r="C379" s="1"/>
      <c r="D379" s="1"/>
      <c r="E379" s="1"/>
    </row>
    <row r="380" spans="3:5">
      <c r="C380" s="1"/>
      <c r="D380" s="1"/>
      <c r="E380" s="1"/>
    </row>
    <row r="381" spans="3:5">
      <c r="C381" s="1"/>
      <c r="D381" s="1"/>
      <c r="E381" s="1"/>
    </row>
    <row r="382" spans="3:5">
      <c r="C382" s="1"/>
      <c r="D382" s="1"/>
      <c r="E382" s="1"/>
    </row>
    <row r="383" spans="3:5">
      <c r="C383" s="1"/>
      <c r="D383" s="1"/>
      <c r="E383" s="1"/>
    </row>
    <row r="384" spans="3:5">
      <c r="C384" s="1"/>
      <c r="D384" s="1"/>
      <c r="E384" s="1"/>
    </row>
    <row r="385" spans="3:5">
      <c r="C385" s="1"/>
      <c r="D385" s="1"/>
      <c r="E385" s="1"/>
    </row>
    <row r="386" spans="3:5">
      <c r="C386" s="1"/>
      <c r="D386" s="1"/>
      <c r="E386" s="1"/>
    </row>
    <row r="387" spans="3:5">
      <c r="C387" s="1"/>
      <c r="D387" s="1"/>
      <c r="E387" s="1"/>
    </row>
    <row r="388" spans="3:5">
      <c r="C388" s="1"/>
      <c r="D388" s="1"/>
      <c r="E388" s="1"/>
    </row>
    <row r="389" spans="3:5">
      <c r="C389" s="1"/>
      <c r="D389" s="1"/>
      <c r="E389" s="1"/>
    </row>
    <row r="390" spans="3:5">
      <c r="C390" s="1"/>
      <c r="D390" s="1"/>
      <c r="E390" s="1"/>
    </row>
    <row r="391" spans="3:5">
      <c r="C391" s="1"/>
      <c r="D391" s="1"/>
      <c r="E391" s="1"/>
    </row>
    <row r="392" spans="3:5">
      <c r="C392" s="1"/>
      <c r="D392" s="1"/>
      <c r="E392" s="1"/>
    </row>
    <row r="393" spans="3:5">
      <c r="C393" s="1"/>
      <c r="D393" s="1"/>
      <c r="E393" s="1"/>
    </row>
    <row r="394" spans="3:5">
      <c r="C394" s="1"/>
      <c r="D394" s="1"/>
      <c r="E394" s="1"/>
    </row>
    <row r="395" spans="3:5">
      <c r="C395" s="1"/>
      <c r="D395" s="1"/>
      <c r="E395" s="1"/>
    </row>
    <row r="396" spans="3:5">
      <c r="C396" s="1"/>
      <c r="D396" s="1"/>
      <c r="E396" s="1"/>
    </row>
    <row r="397" spans="3:5">
      <c r="C397" s="1"/>
      <c r="D397" s="1"/>
      <c r="E397" s="1"/>
    </row>
    <row r="398" spans="3:5">
      <c r="C398" s="1"/>
      <c r="D398" s="1"/>
      <c r="E398" s="1"/>
    </row>
    <row r="399" spans="3:5">
      <c r="C399" s="1"/>
      <c r="D399" s="1"/>
      <c r="E399" s="1"/>
    </row>
    <row r="400" spans="3:5">
      <c r="C400" s="1"/>
      <c r="D400" s="1"/>
      <c r="E400" s="1"/>
    </row>
    <row r="401" spans="2:5">
      <c r="C401" s="1"/>
      <c r="D401" s="1"/>
      <c r="E401" s="1"/>
    </row>
    <row r="402" spans="2:5">
      <c r="B402" s="40"/>
      <c r="C402" s="1"/>
      <c r="D402" s="1"/>
      <c r="E402" s="1"/>
    </row>
    <row r="403" spans="2:5">
      <c r="B403" s="40"/>
      <c r="C403" s="1"/>
      <c r="D403" s="1"/>
      <c r="E403" s="1"/>
    </row>
    <row r="404" spans="2:5">
      <c r="B404" s="3"/>
      <c r="C404" s="1"/>
      <c r="D404" s="1"/>
      <c r="E404" s="1"/>
    </row>
  </sheetData>
  <sheetProtection sheet="1" objects="1" scenarios="1"/>
  <mergeCells count="2">
    <mergeCell ref="B6:M6"/>
    <mergeCell ref="B7:M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0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indexed="43"/>
    <pageSetUpPr fitToPage="1"/>
  </sheetPr>
  <dimension ref="B1:K620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61.140625" style="2" bestFit="1" customWidth="1"/>
    <col min="3" max="3" width="33.7109375" style="2" customWidth="1"/>
    <col min="4" max="4" width="12.28515625" style="1" bestFit="1" customWidth="1"/>
    <col min="5" max="5" width="11.28515625" style="1" bestFit="1" customWidth="1"/>
    <col min="6" max="6" width="15.42578125" style="1" bestFit="1" customWidth="1"/>
    <col min="7" max="7" width="9.5703125" style="1" bestFit="1" customWidth="1"/>
    <col min="8" max="8" width="14.28515625" style="1" bestFit="1" customWidth="1"/>
    <col min="9" max="9" width="8" style="1" bestFit="1" customWidth="1"/>
    <col min="10" max="10" width="9.140625" style="1" bestFit="1" customWidth="1"/>
    <col min="11" max="11" width="9.28515625" style="1" bestFit="1" customWidth="1"/>
    <col min="12" max="16384" width="9.140625" style="1"/>
  </cols>
  <sheetData>
    <row r="1" spans="2:11">
      <c r="B1" s="45" t="s">
        <v>152</v>
      </c>
      <c r="C1" s="45" t="s" vm="1">
        <v>239</v>
      </c>
    </row>
    <row r="2" spans="2:11">
      <c r="B2" s="45" t="s">
        <v>151</v>
      </c>
      <c r="C2" s="45" t="s">
        <v>240</v>
      </c>
    </row>
    <row r="3" spans="2:11">
      <c r="B3" s="45" t="s">
        <v>153</v>
      </c>
      <c r="C3" s="45" t="s">
        <v>241</v>
      </c>
    </row>
    <row r="4" spans="2:11">
      <c r="B4" s="45" t="s">
        <v>154</v>
      </c>
      <c r="C4" s="45" t="s">
        <v>242</v>
      </c>
    </row>
    <row r="6" spans="2:11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3"/>
    </row>
    <row r="7" spans="2:11" ht="26.25" customHeight="1">
      <c r="B7" s="161" t="s">
        <v>104</v>
      </c>
      <c r="C7" s="162"/>
      <c r="D7" s="162"/>
      <c r="E7" s="162"/>
      <c r="F7" s="162"/>
      <c r="G7" s="162"/>
      <c r="H7" s="162"/>
      <c r="I7" s="162"/>
      <c r="J7" s="162"/>
      <c r="K7" s="163"/>
    </row>
    <row r="8" spans="2:11" s="3" customFormat="1" ht="63">
      <c r="B8" s="21" t="s">
        <v>122</v>
      </c>
      <c r="C8" s="29" t="s">
        <v>49</v>
      </c>
      <c r="D8" s="29" t="s">
        <v>109</v>
      </c>
      <c r="E8" s="29" t="s">
        <v>110</v>
      </c>
      <c r="F8" s="29" t="s">
        <v>214</v>
      </c>
      <c r="G8" s="29" t="s">
        <v>213</v>
      </c>
      <c r="H8" s="29" t="s">
        <v>117</v>
      </c>
      <c r="I8" s="29" t="s">
        <v>63</v>
      </c>
      <c r="J8" s="29" t="s">
        <v>155</v>
      </c>
      <c r="K8" s="30" t="s">
        <v>157</v>
      </c>
    </row>
    <row r="9" spans="2:11" s="3" customFormat="1" ht="21" customHeight="1">
      <c r="B9" s="14"/>
      <c r="C9" s="15"/>
      <c r="D9" s="15"/>
      <c r="E9" s="31" t="s">
        <v>21</v>
      </c>
      <c r="F9" s="31" t="s">
        <v>221</v>
      </c>
      <c r="G9" s="31"/>
      <c r="H9" s="31" t="s">
        <v>217</v>
      </c>
      <c r="I9" s="31" t="s">
        <v>19</v>
      </c>
      <c r="J9" s="31" t="s">
        <v>19</v>
      </c>
      <c r="K9" s="32" t="s">
        <v>19</v>
      </c>
    </row>
    <row r="10" spans="2:11" s="4" customFormat="1" ht="18" customHeight="1">
      <c r="B10" s="17"/>
      <c r="C10" s="18" t="s">
        <v>0</v>
      </c>
      <c r="D10" s="18" t="s">
        <v>2</v>
      </c>
      <c r="E10" s="18" t="s">
        <v>3</v>
      </c>
      <c r="F10" s="18" t="s">
        <v>4</v>
      </c>
      <c r="G10" s="18" t="s">
        <v>5</v>
      </c>
      <c r="H10" s="18" t="s">
        <v>6</v>
      </c>
      <c r="I10" s="18" t="s">
        <v>7</v>
      </c>
      <c r="J10" s="18" t="s">
        <v>8</v>
      </c>
      <c r="K10" s="19" t="s">
        <v>9</v>
      </c>
    </row>
    <row r="11" spans="2:11" s="4" customFormat="1" ht="18" customHeight="1">
      <c r="B11" s="89" t="s">
        <v>2542</v>
      </c>
      <c r="C11" s="89"/>
      <c r="D11" s="90"/>
      <c r="E11" s="111"/>
      <c r="F11" s="92"/>
      <c r="G11" s="112"/>
      <c r="H11" s="92">
        <f>H12+H81</f>
        <v>11951785.077585112</v>
      </c>
      <c r="I11" s="93"/>
      <c r="J11" s="93">
        <v>1</v>
      </c>
      <c r="K11" s="93">
        <v>0.11680222282436575</v>
      </c>
    </row>
    <row r="12" spans="2:11" ht="21" customHeight="1">
      <c r="B12" s="94" t="s">
        <v>2543</v>
      </c>
      <c r="C12" s="95"/>
      <c r="D12" s="96"/>
      <c r="E12" s="113"/>
      <c r="F12" s="98"/>
      <c r="G12" s="114"/>
      <c r="H12" s="98">
        <f>H13+H37+H42</f>
        <v>1253715.964809035</v>
      </c>
      <c r="I12" s="99"/>
      <c r="J12" s="99">
        <v>0.10489780033750787</v>
      </c>
      <c r="K12" s="99">
        <v>1.2252296248807424E-2</v>
      </c>
    </row>
    <row r="13" spans="2:11">
      <c r="B13" s="100" t="s">
        <v>201</v>
      </c>
      <c r="C13" s="95"/>
      <c r="D13" s="96"/>
      <c r="E13" s="113"/>
      <c r="F13" s="98"/>
      <c r="G13" s="114"/>
      <c r="H13" s="98">
        <f>SUM(H14:H35)</f>
        <v>210895.32476938402</v>
      </c>
      <c r="I13" s="99"/>
      <c r="J13" s="99">
        <v>1.7645508461825068E-2</v>
      </c>
      <c r="K13" s="99">
        <v>2.0610346112073233E-3</v>
      </c>
    </row>
    <row r="14" spans="2:11">
      <c r="B14" s="101" t="s">
        <v>2544</v>
      </c>
      <c r="C14" s="102">
        <v>5224</v>
      </c>
      <c r="D14" s="103" t="s">
        <v>138</v>
      </c>
      <c r="E14" s="115">
        <v>40801</v>
      </c>
      <c r="F14" s="105">
        <v>7964361.9199999999</v>
      </c>
      <c r="G14" s="116">
        <v>155.4093</v>
      </c>
      <c r="H14" s="105">
        <v>43555.926740000003</v>
      </c>
      <c r="I14" s="106">
        <v>8.152208118109143E-2</v>
      </c>
      <c r="J14" s="106">
        <v>3.6443030440620381E-3</v>
      </c>
      <c r="K14" s="106">
        <v>4.2566269619204861E-4</v>
      </c>
    </row>
    <row r="15" spans="2:11">
      <c r="B15" s="101" t="s">
        <v>2545</v>
      </c>
      <c r="C15" s="102">
        <v>7034</v>
      </c>
      <c r="D15" s="103" t="s">
        <v>138</v>
      </c>
      <c r="E15" s="115">
        <v>43850</v>
      </c>
      <c r="F15" s="105">
        <v>9091621.2899999991</v>
      </c>
      <c r="G15" s="116">
        <v>79.4833</v>
      </c>
      <c r="H15" s="105">
        <v>25429.422290000006</v>
      </c>
      <c r="I15" s="106">
        <v>0.14452742892857143</v>
      </c>
      <c r="J15" s="106">
        <v>2.1276673003281401E-3</v>
      </c>
      <c r="K15" s="106">
        <v>2.4851627010904418E-4</v>
      </c>
    </row>
    <row r="16" spans="2:11">
      <c r="B16" s="101" t="s">
        <v>2546</v>
      </c>
      <c r="C16" s="137">
        <v>91381</v>
      </c>
      <c r="D16" s="103" t="s">
        <v>138</v>
      </c>
      <c r="E16" s="115">
        <v>44742</v>
      </c>
      <c r="F16" s="105">
        <v>2544868.41</v>
      </c>
      <c r="G16" s="116">
        <v>100</v>
      </c>
      <c r="H16" s="105">
        <v>8955.3919500000011</v>
      </c>
      <c r="I16" s="106">
        <v>1.9842852587360758E-2</v>
      </c>
      <c r="J16" s="106">
        <v>7.4929325551881655E-4</v>
      </c>
      <c r="K16" s="106">
        <v>8.7519117791903239E-5</v>
      </c>
    </row>
    <row r="17" spans="2:11">
      <c r="B17" s="101" t="s">
        <v>2547</v>
      </c>
      <c r="C17" s="102">
        <v>5039</v>
      </c>
      <c r="D17" s="103" t="s">
        <v>138</v>
      </c>
      <c r="E17" s="115">
        <v>39173</v>
      </c>
      <c r="F17" s="105">
        <v>3512431</v>
      </c>
      <c r="G17" s="116">
        <v>30.777899999999999</v>
      </c>
      <c r="H17" s="105">
        <v>3804.2237500000001</v>
      </c>
      <c r="I17" s="106">
        <v>2.0100502512562814E-2</v>
      </c>
      <c r="J17" s="106">
        <v>3.1829753675488207E-4</v>
      </c>
      <c r="K17" s="106">
        <v>3.7177859812490486E-5</v>
      </c>
    </row>
    <row r="18" spans="2:11">
      <c r="B18" s="101" t="s">
        <v>2548</v>
      </c>
      <c r="C18" s="102">
        <v>5028</v>
      </c>
      <c r="D18" s="103" t="s">
        <v>138</v>
      </c>
      <c r="E18" s="115">
        <v>38961</v>
      </c>
      <c r="F18" s="105">
        <v>1669667.85</v>
      </c>
      <c r="G18" s="116">
        <v>0</v>
      </c>
      <c r="H18" s="105">
        <v>0</v>
      </c>
      <c r="I18" s="106">
        <v>0.1</v>
      </c>
      <c r="J18" s="106">
        <v>0</v>
      </c>
      <c r="K18" s="106">
        <v>3.7177859812490486E-5</v>
      </c>
    </row>
    <row r="19" spans="2:11">
      <c r="B19" s="101" t="s">
        <v>2549</v>
      </c>
      <c r="C19" s="102">
        <v>8401</v>
      </c>
      <c r="D19" s="103" t="s">
        <v>138</v>
      </c>
      <c r="E19" s="115">
        <v>44621</v>
      </c>
      <c r="F19" s="105">
        <v>567682.99886499997</v>
      </c>
      <c r="G19" s="116">
        <v>68.820300000000003</v>
      </c>
      <c r="H19" s="105">
        <v>1374.8069272499997</v>
      </c>
      <c r="I19" s="106">
        <v>5.0460713383794042E-2</v>
      </c>
      <c r="J19" s="106">
        <v>1.1502942182547051E-4</v>
      </c>
      <c r="K19" s="106">
        <v>1.3435692159416568E-5</v>
      </c>
    </row>
    <row r="20" spans="2:11">
      <c r="B20" s="101" t="s">
        <v>2550</v>
      </c>
      <c r="C20" s="137">
        <v>72111</v>
      </c>
      <c r="D20" s="103" t="s">
        <v>138</v>
      </c>
      <c r="E20" s="115">
        <v>43466</v>
      </c>
      <c r="F20" s="105">
        <v>2385678.1300000004</v>
      </c>
      <c r="G20" s="116">
        <v>100</v>
      </c>
      <c r="H20" s="105">
        <v>8395.2013599999991</v>
      </c>
      <c r="I20" s="106">
        <v>2.1616029962000002E-2</v>
      </c>
      <c r="J20" s="106">
        <v>7.0242238339667472E-4</v>
      </c>
      <c r="K20" s="106">
        <v>8.2044495742320474E-5</v>
      </c>
    </row>
    <row r="21" spans="2:11">
      <c r="B21" s="101" t="s">
        <v>2551</v>
      </c>
      <c r="C21" s="102">
        <v>8507</v>
      </c>
      <c r="D21" s="103" t="s">
        <v>138</v>
      </c>
      <c r="E21" s="115">
        <v>44621</v>
      </c>
      <c r="F21" s="105">
        <v>454146.39909099997</v>
      </c>
      <c r="G21" s="116">
        <v>91.620900000000006</v>
      </c>
      <c r="H21" s="105">
        <v>1464.2313370730001</v>
      </c>
      <c r="I21" s="106">
        <v>3.0276426696943092E-2</v>
      </c>
      <c r="J21" s="106">
        <v>1.2251151836945536E-4</v>
      </c>
      <c r="K21" s="106">
        <v>1.4309617667140504E-5</v>
      </c>
    </row>
    <row r="22" spans="2:11" ht="16.5" customHeight="1">
      <c r="B22" s="101" t="s">
        <v>2552</v>
      </c>
      <c r="C22" s="102">
        <v>5086</v>
      </c>
      <c r="D22" s="103" t="s">
        <v>138</v>
      </c>
      <c r="E22" s="115">
        <v>39508</v>
      </c>
      <c r="F22" s="105">
        <v>979961</v>
      </c>
      <c r="G22" s="116">
        <v>9.1796000000000006</v>
      </c>
      <c r="H22" s="105">
        <v>316.55692999999997</v>
      </c>
      <c r="I22" s="106">
        <v>1.33333332E-2</v>
      </c>
      <c r="J22" s="106">
        <v>2.6486163192080282E-5</v>
      </c>
      <c r="K22" s="106">
        <v>3.0936427349238759E-6</v>
      </c>
    </row>
    <row r="23" spans="2:11" ht="16.5" customHeight="1">
      <c r="B23" s="101" t="s">
        <v>2553</v>
      </c>
      <c r="C23" s="102">
        <v>5122</v>
      </c>
      <c r="D23" s="103" t="s">
        <v>138</v>
      </c>
      <c r="E23" s="115">
        <v>40634</v>
      </c>
      <c r="F23" s="105">
        <v>1632000</v>
      </c>
      <c r="G23" s="116">
        <v>250.40199999999999</v>
      </c>
      <c r="H23" s="105">
        <v>14380.606900000001</v>
      </c>
      <c r="I23" s="106">
        <v>2.1516263764080498E-2</v>
      </c>
      <c r="J23" s="106">
        <v>1.2032183315479961E-3</v>
      </c>
      <c r="K23" s="106">
        <v>1.4053857566783063E-4</v>
      </c>
    </row>
    <row r="24" spans="2:11" ht="16.5" customHeight="1">
      <c r="B24" s="101" t="s">
        <v>2554</v>
      </c>
      <c r="C24" s="102">
        <v>5077</v>
      </c>
      <c r="D24" s="103" t="s">
        <v>138</v>
      </c>
      <c r="E24" s="115">
        <v>38808</v>
      </c>
      <c r="F24" s="105">
        <v>1938820</v>
      </c>
      <c r="G24" s="116">
        <v>60.029499999999999</v>
      </c>
      <c r="H24" s="105">
        <v>4095.63724</v>
      </c>
      <c r="I24" s="106">
        <v>1.8097909691430641E-2</v>
      </c>
      <c r="J24" s="106">
        <v>3.4267996064468178E-4</v>
      </c>
      <c r="K24" s="106">
        <v>4.0025781120665014E-5</v>
      </c>
    </row>
    <row r="25" spans="2:11">
      <c r="B25" s="101" t="s">
        <v>2555</v>
      </c>
      <c r="C25" s="102">
        <v>5074</v>
      </c>
      <c r="D25" s="103" t="s">
        <v>138</v>
      </c>
      <c r="E25" s="115">
        <v>38261</v>
      </c>
      <c r="F25" s="105">
        <v>1220443</v>
      </c>
      <c r="G25" s="116">
        <v>31.1526</v>
      </c>
      <c r="H25" s="105">
        <v>1337.9228500000002</v>
      </c>
      <c r="I25" s="106">
        <v>1.7623785060317403E-2</v>
      </c>
      <c r="J25" s="106">
        <v>1.1194334915843781E-4</v>
      </c>
      <c r="K25" s="106">
        <v>1.3075232012109629E-5</v>
      </c>
    </row>
    <row r="26" spans="2:11">
      <c r="B26" s="101" t="s">
        <v>2556</v>
      </c>
      <c r="C26" s="102">
        <v>5277</v>
      </c>
      <c r="D26" s="103" t="s">
        <v>138</v>
      </c>
      <c r="E26" s="115">
        <v>42481</v>
      </c>
      <c r="F26" s="105">
        <v>6968134.96</v>
      </c>
      <c r="G26" s="116">
        <v>125.977</v>
      </c>
      <c r="H26" s="105">
        <v>30890.652460000001</v>
      </c>
      <c r="I26" s="106">
        <v>3.4213098729227759E-2</v>
      </c>
      <c r="J26" s="106">
        <v>2.5846057521640622E-3</v>
      </c>
      <c r="K26" s="106">
        <v>3.0188769697740421E-4</v>
      </c>
    </row>
    <row r="27" spans="2:11">
      <c r="B27" s="101" t="s">
        <v>2557</v>
      </c>
      <c r="C27" s="102">
        <v>5123</v>
      </c>
      <c r="D27" s="103" t="s">
        <v>138</v>
      </c>
      <c r="E27" s="115">
        <v>40664</v>
      </c>
      <c r="F27" s="105">
        <v>2243395.48</v>
      </c>
      <c r="G27" s="116">
        <v>60.204799999999999</v>
      </c>
      <c r="H27" s="105">
        <v>4752.8731600000001</v>
      </c>
      <c r="I27" s="106">
        <v>9.45945945945946E-3</v>
      </c>
      <c r="J27" s="106">
        <v>3.976705679670899E-4</v>
      </c>
      <c r="K27" s="106">
        <v>4.6448806290384122E-5</v>
      </c>
    </row>
    <row r="28" spans="2:11">
      <c r="B28" s="101" t="s">
        <v>2558</v>
      </c>
      <c r="C28" s="137">
        <v>85741</v>
      </c>
      <c r="D28" s="103" t="s">
        <v>138</v>
      </c>
      <c r="E28" s="115">
        <v>44404</v>
      </c>
      <c r="F28" s="105">
        <v>1399799.57</v>
      </c>
      <c r="G28" s="116">
        <v>100</v>
      </c>
      <c r="H28" s="105">
        <v>4925.8946999999989</v>
      </c>
      <c r="I28" s="106">
        <v>8.0820560751999997E-3</v>
      </c>
      <c r="J28" s="106">
        <v>4.1214719542296332E-4</v>
      </c>
      <c r="K28" s="106">
        <v>4.8139708556230386E-5</v>
      </c>
    </row>
    <row r="29" spans="2:11">
      <c r="B29" s="101" t="s">
        <v>2559</v>
      </c>
      <c r="C29" s="137">
        <v>72112</v>
      </c>
      <c r="D29" s="103" t="s">
        <v>138</v>
      </c>
      <c r="E29" s="115">
        <v>43466</v>
      </c>
      <c r="F29" s="105">
        <v>943934.72</v>
      </c>
      <c r="G29" s="116">
        <v>100</v>
      </c>
      <c r="H29" s="105">
        <v>3321.7062299999998</v>
      </c>
      <c r="I29" s="106">
        <v>5.6215410522913456E-3</v>
      </c>
      <c r="J29" s="106">
        <v>2.7792553233293537E-4</v>
      </c>
      <c r="K29" s="106">
        <v>3.2462319956131991E-5</v>
      </c>
    </row>
    <row r="30" spans="2:11">
      <c r="B30" s="101" t="s">
        <v>2560</v>
      </c>
      <c r="C30" s="102">
        <v>8402</v>
      </c>
      <c r="D30" s="103" t="s">
        <v>138</v>
      </c>
      <c r="E30" s="115">
        <v>44560</v>
      </c>
      <c r="F30" s="105">
        <v>667830.99866300018</v>
      </c>
      <c r="G30" s="116">
        <v>105.0689</v>
      </c>
      <c r="H30" s="105">
        <v>2469.2213850609996</v>
      </c>
      <c r="I30" s="106">
        <v>2.9917853363251191E-2</v>
      </c>
      <c r="J30" s="106">
        <v>2.0659854315020098E-4</v>
      </c>
      <c r="K30" s="106">
        <v>2.4131169072219115E-5</v>
      </c>
    </row>
    <row r="31" spans="2:11">
      <c r="B31" s="101" t="s">
        <v>2561</v>
      </c>
      <c r="C31" s="102">
        <v>8291</v>
      </c>
      <c r="D31" s="103" t="s">
        <v>138</v>
      </c>
      <c r="E31" s="115">
        <v>44279</v>
      </c>
      <c r="F31" s="105">
        <v>1045093.91</v>
      </c>
      <c r="G31" s="116">
        <v>101.1065</v>
      </c>
      <c r="H31" s="105">
        <v>3718.3790899999999</v>
      </c>
      <c r="I31" s="106">
        <v>0.13229036873968081</v>
      </c>
      <c r="J31" s="106">
        <v>3.1111495612419222E-4</v>
      </c>
      <c r="K31" s="106">
        <v>3.6338918429210671E-5</v>
      </c>
    </row>
    <row r="32" spans="2:11">
      <c r="B32" s="101" t="s">
        <v>2562</v>
      </c>
      <c r="C32" s="102">
        <v>2162</v>
      </c>
      <c r="D32" s="103" t="s">
        <v>138</v>
      </c>
      <c r="E32" s="115">
        <v>38504</v>
      </c>
      <c r="F32" s="105">
        <v>895491</v>
      </c>
      <c r="G32" s="116">
        <v>0.12509999999999999</v>
      </c>
      <c r="H32" s="105">
        <v>3.9421900000000001</v>
      </c>
      <c r="I32" s="106">
        <v>5.7574501404817832E-3</v>
      </c>
      <c r="J32" s="106">
        <v>3.2984110527666217E-7</v>
      </c>
      <c r="K32" s="106">
        <v>3.8526174275159777E-8</v>
      </c>
    </row>
    <row r="33" spans="2:11">
      <c r="B33" s="101" t="s">
        <v>2563</v>
      </c>
      <c r="C33" s="102">
        <v>6645</v>
      </c>
      <c r="D33" s="103" t="s">
        <v>138</v>
      </c>
      <c r="E33" s="115">
        <v>43466</v>
      </c>
      <c r="F33" s="105">
        <v>7878433.9699999997</v>
      </c>
      <c r="G33" s="116">
        <v>160.79310000000001</v>
      </c>
      <c r="H33" s="105">
        <v>44578.615270000002</v>
      </c>
      <c r="I33" s="106">
        <v>0.13028993287500001</v>
      </c>
      <c r="J33" s="106">
        <v>3.729870892158899E-3</v>
      </c>
      <c r="K33" s="106">
        <v>4.3565721105205967E-4</v>
      </c>
    </row>
    <row r="34" spans="2:11">
      <c r="B34" s="101" t="s">
        <v>2564</v>
      </c>
      <c r="C34" s="102">
        <v>5226</v>
      </c>
      <c r="D34" s="103" t="s">
        <v>139</v>
      </c>
      <c r="E34" s="115">
        <v>40909</v>
      </c>
      <c r="F34" s="105">
        <v>4303333.47</v>
      </c>
      <c r="G34" s="116">
        <v>57.781517999999998</v>
      </c>
      <c r="H34" s="105">
        <v>2486.5306299999997</v>
      </c>
      <c r="I34" s="106">
        <v>6.4444439733333345E-2</v>
      </c>
      <c r="J34" s="106">
        <v>2.0804679919117928E-4</v>
      </c>
      <c r="K34" s="106">
        <v>2.4300328597024202E-5</v>
      </c>
    </row>
    <row r="35" spans="2:11">
      <c r="B35" s="101" t="s">
        <v>2565</v>
      </c>
      <c r="C35" s="102">
        <v>5260</v>
      </c>
      <c r="D35" s="103" t="s">
        <v>139</v>
      </c>
      <c r="E35" s="115">
        <v>41959</v>
      </c>
      <c r="F35" s="105">
        <v>755307.36</v>
      </c>
      <c r="G35" s="116">
        <v>84.413540999999995</v>
      </c>
      <c r="H35" s="105">
        <v>637.58137999999997</v>
      </c>
      <c r="I35" s="106">
        <v>6.4444439866666675E-2</v>
      </c>
      <c r="J35" s="106">
        <v>5.3346121593078854E-5</v>
      </c>
      <c r="K35" s="106">
        <v>6.2309455811305066E-6</v>
      </c>
    </row>
    <row r="36" spans="2:11">
      <c r="B36" s="107"/>
      <c r="C36" s="102"/>
      <c r="D36" s="102"/>
      <c r="E36" s="102"/>
      <c r="F36" s="105"/>
      <c r="G36" s="116"/>
      <c r="H36" s="102"/>
      <c r="I36" s="102"/>
      <c r="J36" s="106"/>
      <c r="K36" s="102"/>
    </row>
    <row r="37" spans="2:11">
      <c r="B37" s="100" t="s">
        <v>204</v>
      </c>
      <c r="C37" s="102"/>
      <c r="D37" s="103"/>
      <c r="E37" s="115"/>
      <c r="F37" s="105"/>
      <c r="G37" s="116"/>
      <c r="H37" s="105">
        <f>SUM(H38:H40)</f>
        <v>146274.23853999999</v>
      </c>
      <c r="I37" s="106"/>
      <c r="J37" s="106">
        <v>1.2238693851269404E-2</v>
      </c>
      <c r="K37" s="106">
        <v>1.4295066462951642E-3</v>
      </c>
    </row>
    <row r="38" spans="2:11">
      <c r="B38" s="101" t="s">
        <v>2566</v>
      </c>
      <c r="C38" s="102">
        <v>8510</v>
      </c>
      <c r="D38" s="103" t="s">
        <v>139</v>
      </c>
      <c r="E38" s="115">
        <v>44655</v>
      </c>
      <c r="F38" s="105">
        <v>15973034.66</v>
      </c>
      <c r="G38" s="116">
        <v>86.824830000000006</v>
      </c>
      <c r="H38" s="105">
        <v>13868.555399999999</v>
      </c>
      <c r="I38" s="106">
        <v>3.8807178480952387E-2</v>
      </c>
      <c r="J38" s="106">
        <v>1.1603752334937234E-3</v>
      </c>
      <c r="K38" s="106">
        <v>1.3553440658240932E-4</v>
      </c>
    </row>
    <row r="39" spans="2:11">
      <c r="B39" s="101" t="s">
        <v>2567</v>
      </c>
      <c r="C39" s="102">
        <v>5265</v>
      </c>
      <c r="D39" s="103" t="s">
        <v>139</v>
      </c>
      <c r="E39" s="115">
        <v>42170</v>
      </c>
      <c r="F39" s="105">
        <v>34436565.649999999</v>
      </c>
      <c r="G39" s="116">
        <v>87.935699</v>
      </c>
      <c r="H39" s="105">
        <v>30282.035059999998</v>
      </c>
      <c r="I39" s="106">
        <v>5.1162791058139541E-2</v>
      </c>
      <c r="J39" s="106">
        <v>2.5336830325826593E-3</v>
      </c>
      <c r="K39" s="106">
        <v>2.9593981013803457E-4</v>
      </c>
    </row>
    <row r="40" spans="2:11">
      <c r="B40" s="101" t="s">
        <v>2568</v>
      </c>
      <c r="C40" s="102">
        <v>7004</v>
      </c>
      <c r="D40" s="103" t="s">
        <v>139</v>
      </c>
      <c r="E40" s="115">
        <v>43614</v>
      </c>
      <c r="F40" s="105">
        <v>108664720.95</v>
      </c>
      <c r="G40" s="116">
        <v>93.980468000000002</v>
      </c>
      <c r="H40" s="105">
        <v>102123.64807999998</v>
      </c>
      <c r="I40" s="106">
        <v>9.7460772986666666E-2</v>
      </c>
      <c r="J40" s="106">
        <v>8.5446355851930209E-3</v>
      </c>
      <c r="K40" s="106">
        <v>9.9803242957472002E-4</v>
      </c>
    </row>
    <row r="41" spans="2:11">
      <c r="B41" s="107"/>
      <c r="C41" s="102"/>
      <c r="D41" s="102"/>
      <c r="E41" s="102"/>
      <c r="F41" s="105"/>
      <c r="G41" s="116"/>
      <c r="H41" s="102"/>
      <c r="I41" s="102"/>
      <c r="J41" s="106"/>
      <c r="K41" s="102"/>
    </row>
    <row r="42" spans="2:11">
      <c r="B42" s="100" t="s">
        <v>205</v>
      </c>
      <c r="C42" s="95"/>
      <c r="D42" s="96"/>
      <c r="E42" s="113"/>
      <c r="F42" s="98"/>
      <c r="G42" s="114"/>
      <c r="H42" s="98">
        <f>SUM(H43:H79)</f>
        <v>896546.40149965102</v>
      </c>
      <c r="I42" s="99"/>
      <c r="J42" s="99">
        <v>7.5013598024413375E-2</v>
      </c>
      <c r="K42" s="99">
        <v>8.761754991304934E-3</v>
      </c>
    </row>
    <row r="43" spans="2:11">
      <c r="B43" s="101" t="s">
        <v>2569</v>
      </c>
      <c r="C43" s="102">
        <v>5271</v>
      </c>
      <c r="D43" s="103" t="s">
        <v>138</v>
      </c>
      <c r="E43" s="115">
        <v>42352</v>
      </c>
      <c r="F43" s="105">
        <v>11284602.560000001</v>
      </c>
      <c r="G43" s="116">
        <v>90.465800000000002</v>
      </c>
      <c r="H43" s="105">
        <v>35924.43634</v>
      </c>
      <c r="I43" s="106">
        <v>9.7020626432391135E-2</v>
      </c>
      <c r="J43" s="106">
        <v>3.0057799824023419E-3</v>
      </c>
      <c r="K43" s="106">
        <v>3.5108178326557658E-4</v>
      </c>
    </row>
    <row r="44" spans="2:11">
      <c r="B44" s="101" t="s">
        <v>2570</v>
      </c>
      <c r="C44" s="137">
        <v>83021</v>
      </c>
      <c r="D44" s="103" t="s">
        <v>138</v>
      </c>
      <c r="E44" s="115">
        <v>44255</v>
      </c>
      <c r="F44" s="105">
        <v>2782834.31</v>
      </c>
      <c r="G44" s="116">
        <v>100</v>
      </c>
      <c r="H44" s="105">
        <v>9792.7939499999993</v>
      </c>
      <c r="I44" s="106">
        <v>6.3893540186700003E-3</v>
      </c>
      <c r="J44" s="106">
        <v>8.1935827045743863E-4</v>
      </c>
      <c r="K44" s="106">
        <v>9.5702867278956699E-5</v>
      </c>
    </row>
    <row r="45" spans="2:11">
      <c r="B45" s="101" t="s">
        <v>2571</v>
      </c>
      <c r="C45" s="102">
        <v>5272</v>
      </c>
      <c r="D45" s="103" t="s">
        <v>138</v>
      </c>
      <c r="E45" s="115">
        <v>42403</v>
      </c>
      <c r="F45" s="105">
        <v>11471546.310000001</v>
      </c>
      <c r="G45" s="116">
        <v>124.8242</v>
      </c>
      <c r="H45" s="105">
        <v>50389.496740000002</v>
      </c>
      <c r="I45" s="106">
        <v>1.1681818181818182E-2</v>
      </c>
      <c r="J45" s="106">
        <v>4.2160644969056202E-3</v>
      </c>
      <c r="K45" s="106">
        <v>4.9244570480946773E-4</v>
      </c>
    </row>
    <row r="46" spans="2:11">
      <c r="B46" s="101" t="s">
        <v>2572</v>
      </c>
      <c r="C46" s="102">
        <v>5072</v>
      </c>
      <c r="D46" s="103" t="s">
        <v>138</v>
      </c>
      <c r="E46" s="115">
        <v>38596</v>
      </c>
      <c r="F46" s="105">
        <v>1938383</v>
      </c>
      <c r="G46" s="116">
        <v>7.3757999999999999</v>
      </c>
      <c r="H46" s="105">
        <v>503.11583000000002</v>
      </c>
      <c r="I46" s="106">
        <v>1.3644705513143262E-2</v>
      </c>
      <c r="J46" s="106">
        <v>4.2095454924644744E-5</v>
      </c>
      <c r="K46" s="106">
        <v>4.9168427060014008E-6</v>
      </c>
    </row>
    <row r="47" spans="2:11">
      <c r="B47" s="101" t="s">
        <v>2573</v>
      </c>
      <c r="C47" s="102">
        <v>5084</v>
      </c>
      <c r="D47" s="103" t="s">
        <v>138</v>
      </c>
      <c r="E47" s="115">
        <v>39356</v>
      </c>
      <c r="F47" s="105">
        <v>2430946</v>
      </c>
      <c r="G47" s="116">
        <v>1.7847999999999999</v>
      </c>
      <c r="H47" s="105">
        <v>152.68068</v>
      </c>
      <c r="I47" s="106">
        <v>5.8964002476488107E-3</v>
      </c>
      <c r="J47" s="106">
        <v>1.2774717668502119E-5</v>
      </c>
      <c r="K47" s="106">
        <v>1.4921154196347466E-6</v>
      </c>
    </row>
    <row r="48" spans="2:11">
      <c r="B48" s="101" t="s">
        <v>2574</v>
      </c>
      <c r="C48" s="102">
        <v>8292</v>
      </c>
      <c r="D48" s="103" t="s">
        <v>138</v>
      </c>
      <c r="E48" s="115">
        <v>44317</v>
      </c>
      <c r="F48" s="105">
        <v>4001944.89</v>
      </c>
      <c r="G48" s="116">
        <v>125.226</v>
      </c>
      <c r="H48" s="105">
        <v>17635.382290000001</v>
      </c>
      <c r="I48" s="106">
        <v>1.3565912808000001E-2</v>
      </c>
      <c r="J48" s="106">
        <v>1.4755437933001894E-3</v>
      </c>
      <c r="K48" s="106">
        <v>1.7234679493215865E-4</v>
      </c>
    </row>
    <row r="49" spans="2:11">
      <c r="B49" s="101" t="s">
        <v>2575</v>
      </c>
      <c r="C49" s="102">
        <v>5099</v>
      </c>
      <c r="D49" s="103" t="s">
        <v>138</v>
      </c>
      <c r="E49" s="115">
        <v>39722</v>
      </c>
      <c r="F49" s="105">
        <v>3720536.41</v>
      </c>
      <c r="G49" s="116">
        <v>25.7484</v>
      </c>
      <c r="H49" s="105">
        <v>3371.1266900000001</v>
      </c>
      <c r="I49" s="106">
        <v>4.5509570207614661E-2</v>
      </c>
      <c r="J49" s="106">
        <v>2.820605180007193E-4</v>
      </c>
      <c r="K49" s="106">
        <v>3.2945295473476046E-5</v>
      </c>
    </row>
    <row r="50" spans="2:11">
      <c r="B50" s="101" t="s">
        <v>2576</v>
      </c>
      <c r="C50" s="102">
        <v>5228</v>
      </c>
      <c r="D50" s="103" t="s">
        <v>138</v>
      </c>
      <c r="E50" s="115">
        <v>41081</v>
      </c>
      <c r="F50" s="105">
        <v>3241575.98</v>
      </c>
      <c r="G50" s="116">
        <v>86.635099999999994</v>
      </c>
      <c r="H50" s="105">
        <v>9882.5575700000009</v>
      </c>
      <c r="I50" s="106">
        <v>1.1320754716981131E-2</v>
      </c>
      <c r="J50" s="106">
        <v>8.268687485506901E-4</v>
      </c>
      <c r="K50" s="106">
        <v>9.6580107814722157E-5</v>
      </c>
    </row>
    <row r="51" spans="2:11">
      <c r="B51" s="101" t="s">
        <v>2577</v>
      </c>
      <c r="C51" s="137">
        <v>50431</v>
      </c>
      <c r="D51" s="103" t="s">
        <v>138</v>
      </c>
      <c r="E51" s="115">
        <v>38078</v>
      </c>
      <c r="F51" s="105">
        <v>1925000</v>
      </c>
      <c r="G51" s="116">
        <v>0</v>
      </c>
      <c r="H51" s="105">
        <v>0</v>
      </c>
      <c r="I51" s="106">
        <v>6.3969703948210124E-2</v>
      </c>
      <c r="J51" s="106">
        <v>0</v>
      </c>
      <c r="K51" s="106">
        <v>9.6580107814722157E-5</v>
      </c>
    </row>
    <row r="52" spans="2:11">
      <c r="B52" s="101" t="s">
        <v>2578</v>
      </c>
      <c r="C52" s="102">
        <v>7038</v>
      </c>
      <c r="D52" s="103" t="s">
        <v>138</v>
      </c>
      <c r="E52" s="115">
        <v>43556</v>
      </c>
      <c r="F52" s="105">
        <v>15661518.270000003</v>
      </c>
      <c r="G52" s="116">
        <v>120.3712</v>
      </c>
      <c r="H52" s="105">
        <v>66340.038409999994</v>
      </c>
      <c r="I52" s="106">
        <v>2.9647646400000002E-2</v>
      </c>
      <c r="J52" s="106">
        <v>5.5506385012519992E-3</v>
      </c>
      <c r="K52" s="106">
        <v>6.4832691504073964E-4</v>
      </c>
    </row>
    <row r="53" spans="2:11">
      <c r="B53" s="101" t="s">
        <v>2579</v>
      </c>
      <c r="C53" s="137">
        <v>83791</v>
      </c>
      <c r="D53" s="103" t="s">
        <v>139</v>
      </c>
      <c r="E53" s="115">
        <v>44308</v>
      </c>
      <c r="F53" s="105">
        <v>27869729.030000005</v>
      </c>
      <c r="G53" s="116">
        <v>100</v>
      </c>
      <c r="H53" s="105">
        <v>27869.729030000006</v>
      </c>
      <c r="I53" s="106">
        <v>1.2053835929999999E-2</v>
      </c>
      <c r="J53" s="106">
        <v>2.3318465692968326E-3</v>
      </c>
      <c r="K53" s="106">
        <v>2.7236486257924147E-4</v>
      </c>
    </row>
    <row r="54" spans="2:11">
      <c r="B54" s="101" t="s">
        <v>2580</v>
      </c>
      <c r="C54" s="102">
        <v>7079</v>
      </c>
      <c r="D54" s="103" t="s">
        <v>139</v>
      </c>
      <c r="E54" s="115">
        <v>44166</v>
      </c>
      <c r="F54" s="105">
        <v>63915438.600000009</v>
      </c>
      <c r="G54" s="116">
        <v>56.796007000000003</v>
      </c>
      <c r="H54" s="105">
        <v>36301.412520000005</v>
      </c>
      <c r="I54" s="106">
        <v>0.16669903904682273</v>
      </c>
      <c r="J54" s="106">
        <v>3.0373213946311224E-3</v>
      </c>
      <c r="K54" s="106">
        <v>3.5476589032491768E-4</v>
      </c>
    </row>
    <row r="55" spans="2:11">
      <c r="B55" s="101" t="s">
        <v>2581</v>
      </c>
      <c r="C55" s="102">
        <v>8279</v>
      </c>
      <c r="D55" s="103" t="s">
        <v>139</v>
      </c>
      <c r="E55" s="115">
        <v>44308</v>
      </c>
      <c r="F55" s="105">
        <v>6271761.5199999996</v>
      </c>
      <c r="G55" s="116">
        <v>99.501419999999996</v>
      </c>
      <c r="H55" s="105">
        <v>6240.4904900000001</v>
      </c>
      <c r="I55" s="106">
        <v>9.7996273750000001E-2</v>
      </c>
      <c r="J55" s="106">
        <v>5.2213878090353314E-4</v>
      </c>
      <c r="K55" s="106">
        <v>6.0986970232337169E-5</v>
      </c>
    </row>
    <row r="56" spans="2:11">
      <c r="B56" s="101" t="s">
        <v>2582</v>
      </c>
      <c r="C56" s="102">
        <v>7992</v>
      </c>
      <c r="D56" s="103" t="s">
        <v>138</v>
      </c>
      <c r="E56" s="115">
        <v>44196</v>
      </c>
      <c r="F56" s="105">
        <v>7566085.3000000007</v>
      </c>
      <c r="G56" s="116">
        <v>111.49509999999999</v>
      </c>
      <c r="H56" s="105">
        <v>29685.630649999999</v>
      </c>
      <c r="I56" s="106">
        <v>0.13522428888888888</v>
      </c>
      <c r="J56" s="106">
        <v>2.483782167889107E-3</v>
      </c>
      <c r="K56" s="106">
        <v>2.9011127822096971E-4</v>
      </c>
    </row>
    <row r="57" spans="2:11">
      <c r="B57" s="101" t="s">
        <v>2583</v>
      </c>
      <c r="C57" s="102">
        <v>6662</v>
      </c>
      <c r="D57" s="103" t="s">
        <v>138</v>
      </c>
      <c r="E57" s="115">
        <v>43556</v>
      </c>
      <c r="F57" s="105">
        <v>8433132.7300000004</v>
      </c>
      <c r="G57" s="116">
        <v>153.2861</v>
      </c>
      <c r="H57" s="105">
        <v>45489.480520000005</v>
      </c>
      <c r="I57" s="106">
        <v>6.3561373688260869E-2</v>
      </c>
      <c r="J57" s="106">
        <v>3.8060825412215022E-3</v>
      </c>
      <c r="K57" s="106">
        <v>4.4455890106768217E-4</v>
      </c>
    </row>
    <row r="58" spans="2:11">
      <c r="B58" s="101" t="s">
        <v>2584</v>
      </c>
      <c r="C58" s="102">
        <v>5322</v>
      </c>
      <c r="D58" s="103" t="s">
        <v>140</v>
      </c>
      <c r="E58" s="115">
        <v>42527</v>
      </c>
      <c r="F58" s="105">
        <v>7189875.3200000003</v>
      </c>
      <c r="G58" s="116">
        <v>239.4487</v>
      </c>
      <c r="H58" s="105">
        <v>64611.884330000001</v>
      </c>
      <c r="I58" s="106">
        <v>7.7923996240000001E-2</v>
      </c>
      <c r="J58" s="106">
        <v>5.4060446963274346E-3</v>
      </c>
      <c r="K58" s="106">
        <v>6.3143803721891773E-4</v>
      </c>
    </row>
    <row r="59" spans="2:11">
      <c r="B59" s="101" t="s">
        <v>2585</v>
      </c>
      <c r="C59" s="102">
        <v>5259</v>
      </c>
      <c r="D59" s="103" t="s">
        <v>139</v>
      </c>
      <c r="E59" s="115">
        <v>41881</v>
      </c>
      <c r="F59" s="105">
        <v>23180176.75</v>
      </c>
      <c r="G59" s="116">
        <v>77.120400000000004</v>
      </c>
      <c r="H59" s="105">
        <v>17876.64503</v>
      </c>
      <c r="I59" s="106">
        <v>2.5336755999999998E-2</v>
      </c>
      <c r="J59" s="106">
        <v>1.4957301285158122E-3</v>
      </c>
      <c r="K59" s="106">
        <v>1.7470460375602114E-4</v>
      </c>
    </row>
    <row r="60" spans="2:11">
      <c r="B60" s="101" t="s">
        <v>2586</v>
      </c>
      <c r="C60" s="102">
        <v>8283</v>
      </c>
      <c r="D60" s="103" t="s">
        <v>139</v>
      </c>
      <c r="E60" s="115">
        <v>44317</v>
      </c>
      <c r="F60" s="105">
        <v>21612549</v>
      </c>
      <c r="G60" s="116">
        <v>110.47350299999999</v>
      </c>
      <c r="H60" s="105">
        <v>23876.139320000002</v>
      </c>
      <c r="I60" s="106">
        <v>3.6172742763636363E-2</v>
      </c>
      <c r="J60" s="106">
        <v>1.9977048754748943E-3</v>
      </c>
      <c r="K60" s="106">
        <v>2.3333637000254044E-4</v>
      </c>
    </row>
    <row r="61" spans="2:11">
      <c r="B61" s="101" t="s">
        <v>2587</v>
      </c>
      <c r="C61" s="102">
        <v>5279</v>
      </c>
      <c r="D61" s="103" t="s">
        <v>139</v>
      </c>
      <c r="E61" s="115">
        <v>42589</v>
      </c>
      <c r="F61" s="105">
        <v>14622036.060000001</v>
      </c>
      <c r="G61" s="116">
        <v>136.99380500000001</v>
      </c>
      <c r="H61" s="105">
        <v>20031.282829999996</v>
      </c>
      <c r="I61" s="106">
        <v>3.2386492384176006E-2</v>
      </c>
      <c r="J61" s="106">
        <v>1.6760076172778644E-3</v>
      </c>
      <c r="K61" s="106">
        <v>1.9576141516862346E-4</v>
      </c>
    </row>
    <row r="62" spans="2:11">
      <c r="B62" s="101" t="s">
        <v>2588</v>
      </c>
      <c r="C62" s="102">
        <v>5067</v>
      </c>
      <c r="D62" s="103" t="s">
        <v>138</v>
      </c>
      <c r="E62" s="115">
        <v>38322</v>
      </c>
      <c r="F62" s="105">
        <v>2149426.58</v>
      </c>
      <c r="G62" s="116">
        <v>5.8261000000000003</v>
      </c>
      <c r="H62" s="105">
        <v>440.67640999999998</v>
      </c>
      <c r="I62" s="106">
        <v>5.4200541824751584E-2</v>
      </c>
      <c r="J62" s="106">
        <v>3.6871179254107875E-5</v>
      </c>
      <c r="K62" s="106">
        <v>4.3066356950354407E-6</v>
      </c>
    </row>
    <row r="63" spans="2:11">
      <c r="B63" s="101" t="s">
        <v>2589</v>
      </c>
      <c r="C63" s="102">
        <v>5081</v>
      </c>
      <c r="D63" s="103" t="s">
        <v>138</v>
      </c>
      <c r="E63" s="115">
        <v>39295</v>
      </c>
      <c r="F63" s="105">
        <v>3039184</v>
      </c>
      <c r="G63" s="116">
        <v>7.0260999999999996</v>
      </c>
      <c r="H63" s="105">
        <v>751.43356999999992</v>
      </c>
      <c r="I63" s="106">
        <v>2.4999999499999998E-2</v>
      </c>
      <c r="J63" s="106">
        <v>6.287207853269073E-5</v>
      </c>
      <c r="K63" s="106">
        <v>7.3435985262063663E-6</v>
      </c>
    </row>
    <row r="64" spans="2:11">
      <c r="B64" s="101" t="s">
        <v>2590</v>
      </c>
      <c r="C64" s="102">
        <v>5078</v>
      </c>
      <c r="D64" s="103" t="s">
        <v>138</v>
      </c>
      <c r="E64" s="115">
        <v>39052</v>
      </c>
      <c r="F64" s="105">
        <v>7462294.5599999996</v>
      </c>
      <c r="G64" s="116">
        <v>6.5258000000000003</v>
      </c>
      <c r="H64" s="105">
        <v>1713.66299</v>
      </c>
      <c r="I64" s="106">
        <v>8.5387029288702926E-2</v>
      </c>
      <c r="J64" s="106">
        <v>1.4338134252618714E-4</v>
      </c>
      <c r="K64" s="106">
        <v>1.6747259518600421E-5</v>
      </c>
    </row>
    <row r="65" spans="2:11">
      <c r="B65" s="101" t="s">
        <v>2591</v>
      </c>
      <c r="C65" s="102">
        <v>7067</v>
      </c>
      <c r="D65" s="103" t="s">
        <v>139</v>
      </c>
      <c r="E65" s="115">
        <v>44048</v>
      </c>
      <c r="F65" s="105">
        <v>49882897.979999997</v>
      </c>
      <c r="G65" s="116">
        <v>133.2003</v>
      </c>
      <c r="H65" s="105">
        <v>66444.169740000012</v>
      </c>
      <c r="I65" s="106">
        <v>0.16365637945695363</v>
      </c>
      <c r="J65" s="106">
        <v>5.559351118599498E-3</v>
      </c>
      <c r="K65" s="106">
        <v>6.4934456811354562E-4</v>
      </c>
    </row>
    <row r="66" spans="2:11">
      <c r="B66" s="101" t="s">
        <v>2592</v>
      </c>
      <c r="C66" s="102">
        <v>5289</v>
      </c>
      <c r="D66" s="103" t="s">
        <v>138</v>
      </c>
      <c r="E66" s="115">
        <v>42736</v>
      </c>
      <c r="F66" s="105">
        <v>8280445.5499999998</v>
      </c>
      <c r="G66" s="116">
        <v>118.5232</v>
      </c>
      <c r="H66" s="105">
        <v>34536.342369999998</v>
      </c>
      <c r="I66" s="106">
        <v>4.8904761904761902E-2</v>
      </c>
      <c r="J66" s="106">
        <v>2.88963884022181E-3</v>
      </c>
      <c r="K66" s="106">
        <v>3.3751623969752973E-4</v>
      </c>
    </row>
    <row r="67" spans="2:11">
      <c r="B67" s="101" t="s">
        <v>2593</v>
      </c>
      <c r="C67" s="102">
        <v>8405</v>
      </c>
      <c r="D67" s="103" t="s">
        <v>138</v>
      </c>
      <c r="E67" s="115">
        <v>44581</v>
      </c>
      <c r="F67" s="105">
        <v>294869.01941000001</v>
      </c>
      <c r="G67" s="116">
        <v>16.830200000000001</v>
      </c>
      <c r="H67" s="105">
        <v>174.63758965099998</v>
      </c>
      <c r="I67" s="106">
        <v>4.2739788614168356E-2</v>
      </c>
      <c r="J67" s="106">
        <v>1.4611841538164831E-5</v>
      </c>
      <c r="K67" s="106">
        <v>1.706695571215052E-6</v>
      </c>
    </row>
    <row r="68" spans="2:11">
      <c r="B68" s="101" t="s">
        <v>2594</v>
      </c>
      <c r="C68" s="102">
        <v>5230</v>
      </c>
      <c r="D68" s="103" t="s">
        <v>138</v>
      </c>
      <c r="E68" s="115">
        <v>40372</v>
      </c>
      <c r="F68" s="105">
        <v>4476766.5999999996</v>
      </c>
      <c r="G68" s="116">
        <v>30.575700000000001</v>
      </c>
      <c r="H68" s="105">
        <v>4816.8167699999995</v>
      </c>
      <c r="I68" s="106">
        <v>4.573170731707317E-2</v>
      </c>
      <c r="J68" s="106">
        <v>4.0302069847773992E-4</v>
      </c>
      <c r="K68" s="106">
        <v>4.707371342642851E-5</v>
      </c>
    </row>
    <row r="69" spans="2:11">
      <c r="B69" s="101" t="s">
        <v>2595</v>
      </c>
      <c r="C69" s="102">
        <v>5049</v>
      </c>
      <c r="D69" s="103" t="s">
        <v>138</v>
      </c>
      <c r="E69" s="115">
        <v>38565</v>
      </c>
      <c r="F69" s="105">
        <v>1313941.82</v>
      </c>
      <c r="G69" s="116">
        <v>0</v>
      </c>
      <c r="H69" s="105">
        <v>0</v>
      </c>
      <c r="I69" s="106">
        <v>2.2484587019443034E-2</v>
      </c>
      <c r="J69" s="106">
        <v>0</v>
      </c>
      <c r="K69" s="106">
        <v>4.707371342642851E-5</v>
      </c>
    </row>
    <row r="70" spans="2:11">
      <c r="B70" s="101" t="s">
        <v>2596</v>
      </c>
      <c r="C70" s="102">
        <v>5047</v>
      </c>
      <c r="D70" s="103" t="s">
        <v>138</v>
      </c>
      <c r="E70" s="115">
        <v>38139</v>
      </c>
      <c r="F70" s="105">
        <v>6341868.7599999998</v>
      </c>
      <c r="G70" s="116">
        <v>1.7407999999999999</v>
      </c>
      <c r="H70" s="105">
        <v>388.49496000000005</v>
      </c>
      <c r="I70" s="106">
        <v>4.8000000000000001E-2</v>
      </c>
      <c r="J70" s="106">
        <v>3.2505182906154362E-5</v>
      </c>
      <c r="K70" s="106">
        <v>3.7966776167514069E-6</v>
      </c>
    </row>
    <row r="71" spans="2:11">
      <c r="B71" s="101" t="s">
        <v>2597</v>
      </c>
      <c r="C71" s="102">
        <v>5256</v>
      </c>
      <c r="D71" s="103" t="s">
        <v>138</v>
      </c>
      <c r="E71" s="115">
        <v>41603</v>
      </c>
      <c r="F71" s="105">
        <v>6638533</v>
      </c>
      <c r="G71" s="116">
        <v>114.4259</v>
      </c>
      <c r="H71" s="105">
        <v>26731.031769999998</v>
      </c>
      <c r="I71" s="106">
        <v>2.7615053517973717E-2</v>
      </c>
      <c r="J71" s="106">
        <v>2.2365723276154548E-3</v>
      </c>
      <c r="K71" s="106">
        <v>2.6123661937295075E-4</v>
      </c>
    </row>
    <row r="72" spans="2:11">
      <c r="B72" s="101" t="s">
        <v>2598</v>
      </c>
      <c r="C72" s="102">
        <v>5310</v>
      </c>
      <c r="D72" s="103" t="s">
        <v>138</v>
      </c>
      <c r="E72" s="115">
        <v>42979</v>
      </c>
      <c r="F72" s="105">
        <v>10855029.859999999</v>
      </c>
      <c r="G72" s="116">
        <v>135.9179</v>
      </c>
      <c r="H72" s="105">
        <v>51919.074799999995</v>
      </c>
      <c r="I72" s="106">
        <v>3.6294213318986128E-2</v>
      </c>
      <c r="J72" s="106">
        <v>4.3440435435566768E-3</v>
      </c>
      <c r="K72" s="106">
        <v>5.0739394193325446E-4</v>
      </c>
    </row>
    <row r="73" spans="2:11">
      <c r="B73" s="101" t="s">
        <v>2599</v>
      </c>
      <c r="C73" s="102">
        <v>5083</v>
      </c>
      <c r="D73" s="103" t="s">
        <v>138</v>
      </c>
      <c r="E73" s="115">
        <v>38961</v>
      </c>
      <c r="F73" s="105">
        <v>3693864</v>
      </c>
      <c r="G73" s="116">
        <v>4.2000000000000003E-2</v>
      </c>
      <c r="H73" s="105">
        <v>5.4594499999999995</v>
      </c>
      <c r="I73" s="106">
        <v>2.9136892404740572E-2</v>
      </c>
      <c r="J73" s="106">
        <v>4.567895058844635E-7</v>
      </c>
      <c r="K73" s="106">
        <v>5.3354029650149041E-8</v>
      </c>
    </row>
    <row r="74" spans="2:11">
      <c r="B74" s="101" t="s">
        <v>2600</v>
      </c>
      <c r="C74" s="102">
        <v>5094</v>
      </c>
      <c r="D74" s="103" t="s">
        <v>138</v>
      </c>
      <c r="E74" s="115">
        <v>39630</v>
      </c>
      <c r="F74" s="105">
        <v>4491636</v>
      </c>
      <c r="G74" s="116">
        <v>11.9764</v>
      </c>
      <c r="H74" s="105">
        <v>1892.9978100000001</v>
      </c>
      <c r="I74" s="106">
        <v>3.0521490181236607E-2</v>
      </c>
      <c r="J74" s="106">
        <v>1.5838619902559261E-4</v>
      </c>
      <c r="K74" s="106">
        <v>1.8499860110891611E-5</v>
      </c>
    </row>
    <row r="75" spans="2:11">
      <c r="B75" s="101" t="s">
        <v>2601</v>
      </c>
      <c r="C75" s="102">
        <v>5257</v>
      </c>
      <c r="D75" s="103" t="s">
        <v>138</v>
      </c>
      <c r="E75" s="115">
        <v>41883</v>
      </c>
      <c r="F75" s="105">
        <v>7737823.8200000003</v>
      </c>
      <c r="G75" s="116">
        <v>137.577</v>
      </c>
      <c r="H75" s="105">
        <v>37461.394399999997</v>
      </c>
      <c r="I75" s="106">
        <v>2.4990035069242557E-2</v>
      </c>
      <c r="J75" s="106">
        <v>3.1343765100365437E-3</v>
      </c>
      <c r="K75" s="106">
        <v>3.6610214354074628E-4</v>
      </c>
    </row>
    <row r="76" spans="2:11">
      <c r="B76" s="101" t="s">
        <v>2602</v>
      </c>
      <c r="C76" s="102">
        <v>7029</v>
      </c>
      <c r="D76" s="103" t="s">
        <v>139</v>
      </c>
      <c r="E76" s="115">
        <v>43739</v>
      </c>
      <c r="F76" s="105">
        <v>104344458.34999998</v>
      </c>
      <c r="G76" s="116">
        <v>103.14969000000001</v>
      </c>
      <c r="H76" s="105">
        <v>107630.99574</v>
      </c>
      <c r="I76" s="106">
        <v>8.6453885116279078E-2</v>
      </c>
      <c r="J76" s="106">
        <v>9.0054326648155766E-3</v>
      </c>
      <c r="K76" s="106">
        <v>1.0518545527456109E-3</v>
      </c>
    </row>
    <row r="77" spans="2:11">
      <c r="B77" s="101" t="s">
        <v>2603</v>
      </c>
      <c r="C77" s="102">
        <v>7076</v>
      </c>
      <c r="D77" s="103" t="s">
        <v>139</v>
      </c>
      <c r="E77" s="115">
        <v>44104</v>
      </c>
      <c r="F77" s="105">
        <v>80040433.999999985</v>
      </c>
      <c r="G77" s="116">
        <v>87.762574000000001</v>
      </c>
      <c r="H77" s="105">
        <v>70245.565910000005</v>
      </c>
      <c r="I77" s="106">
        <v>0.1569420221841332</v>
      </c>
      <c r="J77" s="106">
        <v>5.8774120731215447E-3</v>
      </c>
      <c r="K77" s="106">
        <v>6.8649479459536027E-4</v>
      </c>
    </row>
    <row r="78" spans="2:11">
      <c r="B78" s="101" t="s">
        <v>2604</v>
      </c>
      <c r="C78" s="102">
        <v>5221</v>
      </c>
      <c r="D78" s="103" t="s">
        <v>138</v>
      </c>
      <c r="E78" s="115">
        <v>41737</v>
      </c>
      <c r="F78" s="105">
        <v>1875000</v>
      </c>
      <c r="G78" s="116">
        <v>218.17439999999999</v>
      </c>
      <c r="H78" s="105">
        <v>14395.41963</v>
      </c>
      <c r="I78" s="106">
        <v>2.6417380522993687E-2</v>
      </c>
      <c r="J78" s="106">
        <v>1.2044577054075424E-3</v>
      </c>
      <c r="K78" s="106">
        <v>1.4068333728953604E-4</v>
      </c>
    </row>
    <row r="79" spans="2:11">
      <c r="B79" s="101" t="s">
        <v>2605</v>
      </c>
      <c r="C79" s="102">
        <v>5261</v>
      </c>
      <c r="D79" s="103" t="s">
        <v>138</v>
      </c>
      <c r="E79" s="115">
        <v>42005</v>
      </c>
      <c r="F79" s="105">
        <v>2786173</v>
      </c>
      <c r="G79" s="116">
        <v>112.4367</v>
      </c>
      <c r="H79" s="105">
        <v>11023.904369999998</v>
      </c>
      <c r="I79" s="106">
        <v>0.14000000000000001</v>
      </c>
      <c r="J79" s="106">
        <v>9.2236467594535671E-4</v>
      </c>
      <c r="K79" s="106">
        <v>1.0773424440509348E-4</v>
      </c>
    </row>
    <row r="80" spans="2:11">
      <c r="B80" s="107"/>
      <c r="C80" s="102"/>
      <c r="D80" s="102"/>
      <c r="E80" s="102"/>
      <c r="F80" s="105"/>
      <c r="G80" s="116"/>
      <c r="H80" s="102"/>
      <c r="I80" s="102"/>
      <c r="J80" s="106"/>
      <c r="K80" s="102"/>
    </row>
    <row r="81" spans="2:11">
      <c r="B81" s="94" t="s">
        <v>2606</v>
      </c>
      <c r="C81" s="95"/>
      <c r="D81" s="96"/>
      <c r="E81" s="113"/>
      <c r="F81" s="98"/>
      <c r="G81" s="114"/>
      <c r="H81" s="98">
        <f>H82+H116+H130+H112</f>
        <v>10698069.112776078</v>
      </c>
      <c r="I81" s="99"/>
      <c r="J81" s="99">
        <v>0.89510219966249227</v>
      </c>
      <c r="K81" s="99">
        <v>0.10454992657555835</v>
      </c>
    </row>
    <row r="82" spans="2:11">
      <c r="B82" s="100" t="s">
        <v>201</v>
      </c>
      <c r="C82" s="95"/>
      <c r="D82" s="96"/>
      <c r="E82" s="113"/>
      <c r="F82" s="98"/>
      <c r="G82" s="114"/>
      <c r="H82" s="98">
        <f>SUM(H83:H110)</f>
        <v>890341.90753861796</v>
      </c>
      <c r="I82" s="99"/>
      <c r="J82" s="99">
        <v>7.4494471055447029E-2</v>
      </c>
      <c r="K82" s="99">
        <v>8.7011198074015885E-3</v>
      </c>
    </row>
    <row r="83" spans="2:11">
      <c r="B83" s="101" t="s">
        <v>2607</v>
      </c>
      <c r="C83" s="137">
        <v>76203</v>
      </c>
      <c r="D83" s="103" t="s">
        <v>138</v>
      </c>
      <c r="E83" s="115">
        <v>43466</v>
      </c>
      <c r="F83" s="105">
        <v>2988536.03</v>
      </c>
      <c r="G83" s="116">
        <v>100</v>
      </c>
      <c r="H83" s="105">
        <v>10516.65828</v>
      </c>
      <c r="I83" s="106">
        <v>2.4100678496520853E-2</v>
      </c>
      <c r="J83" s="106">
        <v>8.7992364419070632E-4</v>
      </c>
      <c r="K83" s="106">
        <v>1.0277703755719082E-4</v>
      </c>
    </row>
    <row r="84" spans="2:11">
      <c r="B84" s="101" t="s">
        <v>2608</v>
      </c>
      <c r="C84" s="137">
        <v>79692</v>
      </c>
      <c r="D84" s="103" t="s">
        <v>138</v>
      </c>
      <c r="E84" s="115">
        <v>43466</v>
      </c>
      <c r="F84" s="105">
        <v>1155285.1399999999</v>
      </c>
      <c r="G84" s="116">
        <v>100</v>
      </c>
      <c r="H84" s="105">
        <v>4065.4484400000001</v>
      </c>
      <c r="I84" s="106">
        <v>7.1078399901380786E-4</v>
      </c>
      <c r="J84" s="106">
        <v>3.4015407854387589E-4</v>
      </c>
      <c r="K84" s="106">
        <v>3.9730752476698601E-5</v>
      </c>
    </row>
    <row r="85" spans="2:11">
      <c r="B85" s="101" t="s">
        <v>2609</v>
      </c>
      <c r="C85" s="137">
        <v>87255</v>
      </c>
      <c r="D85" s="103" t="s">
        <v>138</v>
      </c>
      <c r="E85" s="115">
        <v>44469</v>
      </c>
      <c r="F85" s="105">
        <v>206760.51</v>
      </c>
      <c r="G85" s="116">
        <v>100</v>
      </c>
      <c r="H85" s="105">
        <v>727.59021999999982</v>
      </c>
      <c r="I85" s="106">
        <v>4.2588643094676644E-4</v>
      </c>
      <c r="J85" s="106">
        <v>6.0877117123550543E-5</v>
      </c>
      <c r="K85" s="106">
        <v>7.1105825991699633E-6</v>
      </c>
    </row>
    <row r="86" spans="2:11">
      <c r="B86" s="101" t="s">
        <v>2610</v>
      </c>
      <c r="C86" s="137">
        <v>79694</v>
      </c>
      <c r="D86" s="103" t="s">
        <v>138</v>
      </c>
      <c r="E86" s="115">
        <v>43466</v>
      </c>
      <c r="F86" s="105">
        <v>1977835.62</v>
      </c>
      <c r="G86" s="116">
        <v>100</v>
      </c>
      <c r="H86" s="105">
        <v>6960.003569999998</v>
      </c>
      <c r="I86" s="106">
        <v>5.9231999941273194E-4</v>
      </c>
      <c r="J86" s="106">
        <v>5.8234008768179963E-4</v>
      </c>
      <c r="K86" s="106">
        <v>6.8018616680970271E-5</v>
      </c>
    </row>
    <row r="87" spans="2:11">
      <c r="B87" s="101" t="s">
        <v>2611</v>
      </c>
      <c r="C87" s="137">
        <v>87254</v>
      </c>
      <c r="D87" s="103" t="s">
        <v>138</v>
      </c>
      <c r="E87" s="115">
        <v>44469</v>
      </c>
      <c r="F87" s="105">
        <v>816580.17</v>
      </c>
      <c r="G87" s="116">
        <v>100</v>
      </c>
      <c r="H87" s="105">
        <v>2873.54558</v>
      </c>
      <c r="I87" s="106">
        <v>4.2597770536402887E-4</v>
      </c>
      <c r="J87" s="106">
        <v>2.4042815038597003E-4</v>
      </c>
      <c r="K87" s="106">
        <v>2.8082542394632195E-5</v>
      </c>
    </row>
    <row r="88" spans="2:11">
      <c r="B88" s="101" t="s">
        <v>2612</v>
      </c>
      <c r="C88" s="137">
        <v>87253</v>
      </c>
      <c r="D88" s="103" t="s">
        <v>138</v>
      </c>
      <c r="E88" s="115">
        <v>44469</v>
      </c>
      <c r="F88" s="105">
        <v>187569.4</v>
      </c>
      <c r="G88" s="116">
        <v>100</v>
      </c>
      <c r="H88" s="105">
        <v>660.0567400000001</v>
      </c>
      <c r="I88" s="106">
        <v>1.8900536704470809E-3</v>
      </c>
      <c r="J88" s="106">
        <v>5.522662394935568E-5</v>
      </c>
      <c r="K88" s="106">
        <v>6.4505924363700964E-6</v>
      </c>
    </row>
    <row r="89" spans="2:11">
      <c r="B89" s="101" t="s">
        <v>2613</v>
      </c>
      <c r="C89" s="137">
        <v>87259</v>
      </c>
      <c r="D89" s="103" t="s">
        <v>138</v>
      </c>
      <c r="E89" s="115">
        <v>44469</v>
      </c>
      <c r="F89" s="105">
        <v>241467.49</v>
      </c>
      <c r="G89" s="116">
        <v>100</v>
      </c>
      <c r="H89" s="105">
        <v>849.72409999999991</v>
      </c>
      <c r="I89" s="106">
        <v>1.0579445400261832E-3</v>
      </c>
      <c r="J89" s="106">
        <v>7.1095999006698556E-5</v>
      </c>
      <c r="K89" s="106">
        <v>8.3041707179012909E-6</v>
      </c>
    </row>
    <row r="90" spans="2:11">
      <c r="B90" s="101" t="s">
        <v>2614</v>
      </c>
      <c r="C90" s="137">
        <v>87252</v>
      </c>
      <c r="D90" s="103" t="s">
        <v>138</v>
      </c>
      <c r="E90" s="115">
        <v>44469</v>
      </c>
      <c r="F90" s="105">
        <v>596794.83000000007</v>
      </c>
      <c r="G90" s="116">
        <v>100</v>
      </c>
      <c r="H90" s="105">
        <v>2100.1210099999998</v>
      </c>
      <c r="I90" s="106">
        <v>1.1177284830214483E-3</v>
      </c>
      <c r="J90" s="106">
        <v>1.7571609566082306E-4</v>
      </c>
      <c r="K90" s="106">
        <v>2.0524030559203024E-5</v>
      </c>
    </row>
    <row r="91" spans="2:11">
      <c r="B91" s="101" t="s">
        <v>2615</v>
      </c>
      <c r="C91" s="137">
        <v>87251</v>
      </c>
      <c r="D91" s="103" t="s">
        <v>138</v>
      </c>
      <c r="E91" s="115">
        <v>44469</v>
      </c>
      <c r="F91" s="105">
        <v>1538765.95</v>
      </c>
      <c r="G91" s="116">
        <v>100</v>
      </c>
      <c r="H91" s="105">
        <v>5414.9173200000005</v>
      </c>
      <c r="I91" s="106">
        <v>6.46889821155515E-4</v>
      </c>
      <c r="J91" s="106">
        <v>4.5306347837383319E-4</v>
      </c>
      <c r="K91" s="106">
        <v>5.2918821354602683E-5</v>
      </c>
    </row>
    <row r="92" spans="2:11">
      <c r="B92" s="101" t="s">
        <v>2616</v>
      </c>
      <c r="C92" s="102">
        <v>5295</v>
      </c>
      <c r="D92" s="103" t="s">
        <v>138</v>
      </c>
      <c r="E92" s="115">
        <v>42879</v>
      </c>
      <c r="F92" s="105">
        <v>14359172</v>
      </c>
      <c r="G92" s="116">
        <v>225.4743</v>
      </c>
      <c r="H92" s="105">
        <v>113931.99764</v>
      </c>
      <c r="I92" s="106">
        <v>1.1054054054054054E-2</v>
      </c>
      <c r="J92" s="106">
        <v>9.5326344057378425E-3</v>
      </c>
      <c r="K92" s="106">
        <v>1.1134328879622069E-3</v>
      </c>
    </row>
    <row r="93" spans="2:11">
      <c r="B93" s="101" t="s">
        <v>2617</v>
      </c>
      <c r="C93" s="102">
        <v>8338</v>
      </c>
      <c r="D93" s="103" t="s">
        <v>138</v>
      </c>
      <c r="E93" s="115">
        <v>44561</v>
      </c>
      <c r="F93" s="105">
        <v>451511.99909599999</v>
      </c>
      <c r="G93" s="116">
        <v>43.419600000000003</v>
      </c>
      <c r="H93" s="105">
        <v>689.88129861799962</v>
      </c>
      <c r="I93" s="106">
        <v>5.0167998515167997E-2</v>
      </c>
      <c r="J93" s="106">
        <v>5.7722030152240257E-5</v>
      </c>
      <c r="K93" s="106">
        <v>6.7420614277167264E-6</v>
      </c>
    </row>
    <row r="94" spans="2:11">
      <c r="B94" s="101" t="s">
        <v>2618</v>
      </c>
      <c r="C94" s="137">
        <v>76202</v>
      </c>
      <c r="D94" s="103" t="s">
        <v>138</v>
      </c>
      <c r="E94" s="115">
        <v>43466</v>
      </c>
      <c r="F94" s="105">
        <v>2767140.7899999996</v>
      </c>
      <c r="G94" s="116">
        <v>100</v>
      </c>
      <c r="H94" s="105">
        <v>9737.5684200000014</v>
      </c>
      <c r="I94" s="106">
        <v>1.3824119640333335E-3</v>
      </c>
      <c r="J94" s="106">
        <v>8.1473757742775497E-4</v>
      </c>
      <c r="K94" s="106">
        <v>9.5163160062100588E-5</v>
      </c>
    </row>
    <row r="95" spans="2:11">
      <c r="B95" s="101" t="s">
        <v>2619</v>
      </c>
      <c r="C95" s="137">
        <v>76201</v>
      </c>
      <c r="D95" s="103" t="s">
        <v>138</v>
      </c>
      <c r="E95" s="115">
        <v>43466</v>
      </c>
      <c r="F95" s="105">
        <v>3244177.36</v>
      </c>
      <c r="G95" s="116">
        <v>100</v>
      </c>
      <c r="H95" s="105">
        <v>11416.26016</v>
      </c>
      <c r="I95" s="106">
        <v>2.3972461804046248E-3</v>
      </c>
      <c r="J95" s="106">
        <v>9.5519289260546144E-4</v>
      </c>
      <c r="K95" s="106">
        <v>1.1156865308235359E-4</v>
      </c>
    </row>
    <row r="96" spans="2:11">
      <c r="B96" s="101" t="s">
        <v>2620</v>
      </c>
      <c r="C96" s="102">
        <v>4024</v>
      </c>
      <c r="D96" s="103" t="s">
        <v>140</v>
      </c>
      <c r="E96" s="115">
        <v>39223</v>
      </c>
      <c r="F96" s="105">
        <v>400683.15</v>
      </c>
      <c r="G96" s="116">
        <v>7.7568999999999999</v>
      </c>
      <c r="H96" s="105">
        <v>116.64545</v>
      </c>
      <c r="I96" s="106">
        <v>7.5668790088457951E-3</v>
      </c>
      <c r="J96" s="106">
        <v>9.759667634866314E-6</v>
      </c>
      <c r="K96" s="106">
        <v>1.1399508737794059E-6</v>
      </c>
    </row>
    <row r="97" spans="2:11">
      <c r="B97" s="101" t="s">
        <v>2621</v>
      </c>
      <c r="C97" s="137">
        <v>87257</v>
      </c>
      <c r="D97" s="103" t="s">
        <v>138</v>
      </c>
      <c r="E97" s="115">
        <v>44469</v>
      </c>
      <c r="F97" s="105">
        <v>98492.590000000026</v>
      </c>
      <c r="G97" s="116">
        <v>100</v>
      </c>
      <c r="H97" s="105">
        <v>346.59541999999999</v>
      </c>
      <c r="I97" s="106">
        <v>3.3539668986851609E-3</v>
      </c>
      <c r="J97" s="106">
        <v>2.8999468928851459E-5</v>
      </c>
      <c r="K97" s="106">
        <v>3.3872024316159797E-6</v>
      </c>
    </row>
    <row r="98" spans="2:11">
      <c r="B98" s="101" t="s">
        <v>2622</v>
      </c>
      <c r="C98" s="137">
        <v>79693</v>
      </c>
      <c r="D98" s="103" t="s">
        <v>138</v>
      </c>
      <c r="E98" s="115">
        <v>43466</v>
      </c>
      <c r="F98" s="105">
        <v>518087.73999999993</v>
      </c>
      <c r="G98" s="116">
        <v>100</v>
      </c>
      <c r="H98" s="105">
        <v>1823.1507899999999</v>
      </c>
      <c r="I98" s="106">
        <v>4.4428442795792075E-3</v>
      </c>
      <c r="J98" s="106">
        <v>1.5254213309343786E-4</v>
      </c>
      <c r="K98" s="106">
        <v>1.7817260219683785E-5</v>
      </c>
    </row>
    <row r="99" spans="2:11">
      <c r="B99" s="101" t="s">
        <v>2623</v>
      </c>
      <c r="C99" s="137">
        <v>87256</v>
      </c>
      <c r="D99" s="103" t="s">
        <v>138</v>
      </c>
      <c r="E99" s="115">
        <v>44469</v>
      </c>
      <c r="F99" s="105">
        <v>333538.27</v>
      </c>
      <c r="G99" s="116">
        <v>100</v>
      </c>
      <c r="H99" s="105">
        <v>1173.72117</v>
      </c>
      <c r="I99" s="106">
        <v>1.7311697599949464E-3</v>
      </c>
      <c r="J99" s="106">
        <v>9.8204675066249249E-5</v>
      </c>
      <c r="K99" s="106">
        <v>1.1470524339482479E-5</v>
      </c>
    </row>
    <row r="100" spans="2:11">
      <c r="B100" s="101" t="s">
        <v>2624</v>
      </c>
      <c r="C100" s="137">
        <v>87258</v>
      </c>
      <c r="D100" s="103" t="s">
        <v>138</v>
      </c>
      <c r="E100" s="115">
        <v>44469</v>
      </c>
      <c r="F100" s="105">
        <v>282965.92000000004</v>
      </c>
      <c r="G100" s="116">
        <v>100</v>
      </c>
      <c r="H100" s="105">
        <v>995.75703999999985</v>
      </c>
      <c r="I100" s="106">
        <v>1.7052855473057057E-3</v>
      </c>
      <c r="J100" s="106">
        <v>8.3314503527383873E-5</v>
      </c>
      <c r="K100" s="106">
        <v>9.731319205506898E-6</v>
      </c>
    </row>
    <row r="101" spans="2:11">
      <c r="B101" s="101" t="s">
        <v>2625</v>
      </c>
      <c r="C101" s="102">
        <v>5327</v>
      </c>
      <c r="D101" s="103" t="s">
        <v>138</v>
      </c>
      <c r="E101" s="115">
        <v>43244</v>
      </c>
      <c r="F101" s="105">
        <v>13150544.35</v>
      </c>
      <c r="G101" s="116">
        <v>184.78649999999999</v>
      </c>
      <c r="H101" s="105">
        <v>85513.215279999989</v>
      </c>
      <c r="I101" s="106">
        <v>2.2627606857142855E-2</v>
      </c>
      <c r="J101" s="106">
        <v>7.154848813404821E-3</v>
      </c>
      <c r="K101" s="106">
        <v>8.3570224537795885E-4</v>
      </c>
    </row>
    <row r="102" spans="2:11">
      <c r="B102" s="101" t="s">
        <v>2626</v>
      </c>
      <c r="C102" s="102">
        <v>5288</v>
      </c>
      <c r="D102" s="103" t="s">
        <v>138</v>
      </c>
      <c r="E102" s="115">
        <v>42649</v>
      </c>
      <c r="F102" s="105">
        <v>11530754.309999997</v>
      </c>
      <c r="G102" s="116">
        <v>296.11779999999999</v>
      </c>
      <c r="H102" s="105">
        <v>120154.90369000001</v>
      </c>
      <c r="I102" s="106">
        <v>2.8565656242424242E-2</v>
      </c>
      <c r="J102" s="106">
        <v>1.0053301905164513E-2</v>
      </c>
      <c r="K102" s="106">
        <v>1.1742480092476464E-3</v>
      </c>
    </row>
    <row r="103" spans="2:11">
      <c r="B103" s="101" t="s">
        <v>2627</v>
      </c>
      <c r="C103" s="102">
        <v>7068</v>
      </c>
      <c r="D103" s="103" t="s">
        <v>138</v>
      </c>
      <c r="E103" s="115">
        <v>43885</v>
      </c>
      <c r="F103" s="105">
        <v>17332243.209999997</v>
      </c>
      <c r="G103" s="116">
        <v>111.65130000000001</v>
      </c>
      <c r="H103" s="105">
        <v>68098.543790000011</v>
      </c>
      <c r="I103" s="106">
        <v>2.6071375999999997E-2</v>
      </c>
      <c r="J103" s="106">
        <v>5.6977717845727331E-3</v>
      </c>
      <c r="K103" s="106">
        <v>6.6551240958404847E-4</v>
      </c>
    </row>
    <row r="104" spans="2:11">
      <c r="B104" s="101" t="s">
        <v>2628</v>
      </c>
      <c r="C104" s="102">
        <v>5275</v>
      </c>
      <c r="D104" s="103" t="s">
        <v>138</v>
      </c>
      <c r="E104" s="115">
        <v>42430</v>
      </c>
      <c r="F104" s="105">
        <v>14091270.949999999</v>
      </c>
      <c r="G104" s="116">
        <v>288.88170000000002</v>
      </c>
      <c r="H104" s="105">
        <v>143248.29566999999</v>
      </c>
      <c r="I104" s="106">
        <v>6.1600000799999999E-2</v>
      </c>
      <c r="J104" s="106">
        <v>1.1985514694317346E-2</v>
      </c>
      <c r="K104" s="106">
        <v>1.3999347579903647E-3</v>
      </c>
    </row>
    <row r="105" spans="2:11">
      <c r="B105" s="101" t="s">
        <v>2629</v>
      </c>
      <c r="C105" s="102">
        <v>5333</v>
      </c>
      <c r="D105" s="103" t="s">
        <v>138</v>
      </c>
      <c r="E105" s="115">
        <v>43321</v>
      </c>
      <c r="F105" s="105">
        <v>17291837.080000002</v>
      </c>
      <c r="G105" s="116">
        <v>190.13419999999999</v>
      </c>
      <c r="H105" s="105">
        <v>115696.61254999999</v>
      </c>
      <c r="I105" s="106">
        <v>9.7272134950000005E-2</v>
      </c>
      <c r="J105" s="106">
        <v>9.6802788704394606E-3</v>
      </c>
      <c r="K105" s="106">
        <v>1.1306780896270696E-3</v>
      </c>
    </row>
    <row r="106" spans="2:11">
      <c r="B106" s="101" t="s">
        <v>2630</v>
      </c>
      <c r="C106" s="102">
        <v>8322</v>
      </c>
      <c r="D106" s="103" t="s">
        <v>138</v>
      </c>
      <c r="E106" s="115">
        <v>44197</v>
      </c>
      <c r="F106" s="105">
        <v>16743374</v>
      </c>
      <c r="G106" s="116">
        <v>107.4875</v>
      </c>
      <c r="H106" s="105">
        <v>63331.563039999986</v>
      </c>
      <c r="I106" s="106">
        <v>9.3043937842000005E-2</v>
      </c>
      <c r="J106" s="106">
        <v>5.2989208414643135E-3</v>
      </c>
      <c r="K106" s="106">
        <v>6.1892573285339048E-4</v>
      </c>
    </row>
    <row r="107" spans="2:11">
      <c r="B107" s="101" t="s">
        <v>2631</v>
      </c>
      <c r="C107" s="102">
        <v>9273</v>
      </c>
      <c r="D107" s="103" t="s">
        <v>138</v>
      </c>
      <c r="E107" s="115">
        <v>44852</v>
      </c>
      <c r="F107" s="105">
        <v>1144878</v>
      </c>
      <c r="G107" s="116">
        <v>100</v>
      </c>
      <c r="H107" s="105">
        <v>4028.8256599999991</v>
      </c>
      <c r="I107" s="106">
        <v>5.6959086567164176E-2</v>
      </c>
      <c r="J107" s="106">
        <v>3.3708986848969167E-4</v>
      </c>
      <c r="K107" s="106">
        <v>3.9372845931169123E-5</v>
      </c>
    </row>
    <row r="108" spans="2:11">
      <c r="B108" s="101" t="s">
        <v>2632</v>
      </c>
      <c r="C108" s="102">
        <v>5300</v>
      </c>
      <c r="D108" s="103" t="s">
        <v>138</v>
      </c>
      <c r="E108" s="115">
        <v>42871</v>
      </c>
      <c r="F108" s="105">
        <v>2356758.84</v>
      </c>
      <c r="G108" s="116">
        <v>122.39400000000001</v>
      </c>
      <c r="H108" s="105">
        <v>10150.666029999998</v>
      </c>
      <c r="I108" s="106">
        <v>1.1666666818181818E-3</v>
      </c>
      <c r="J108" s="106">
        <v>8.4930125200192476E-4</v>
      </c>
      <c r="K108" s="106">
        <v>9.9200274081341646E-5</v>
      </c>
    </row>
    <row r="109" spans="2:11">
      <c r="B109" s="101" t="s">
        <v>2633</v>
      </c>
      <c r="C109" s="102">
        <v>8316</v>
      </c>
      <c r="D109" s="103" t="s">
        <v>138</v>
      </c>
      <c r="E109" s="115">
        <v>44378</v>
      </c>
      <c r="F109" s="105">
        <v>15270507.77</v>
      </c>
      <c r="G109" s="116">
        <v>121.94199999999999</v>
      </c>
      <c r="H109" s="105">
        <v>65527.871109999993</v>
      </c>
      <c r="I109" s="106">
        <v>9.901448435290322E-2</v>
      </c>
      <c r="J109" s="106">
        <v>5.4826848612951323E-3</v>
      </c>
      <c r="K109" s="106">
        <v>6.403897788447709E-4</v>
      </c>
    </row>
    <row r="110" spans="2:11">
      <c r="B110" s="101" t="s">
        <v>2634</v>
      </c>
      <c r="C110" s="137">
        <v>79691</v>
      </c>
      <c r="D110" s="103" t="s">
        <v>138</v>
      </c>
      <c r="E110" s="115">
        <v>43466</v>
      </c>
      <c r="F110" s="105">
        <v>11421360.630000001</v>
      </c>
      <c r="G110" s="116">
        <v>100</v>
      </c>
      <c r="H110" s="105">
        <v>40191.768069999991</v>
      </c>
      <c r="I110" s="106">
        <v>1.6861681076853704E-2</v>
      </c>
      <c r="J110" s="106">
        <v>3.3628255368797688E-3</v>
      </c>
      <c r="K110" s="106">
        <v>3.9278549767809821E-4</v>
      </c>
    </row>
    <row r="111" spans="2:11">
      <c r="B111" s="107"/>
      <c r="C111" s="102"/>
      <c r="D111" s="102"/>
      <c r="E111" s="102"/>
      <c r="F111" s="105"/>
      <c r="G111" s="116"/>
      <c r="H111" s="102"/>
      <c r="I111" s="102"/>
      <c r="J111" s="106"/>
      <c r="K111" s="102"/>
    </row>
    <row r="112" spans="2:11">
      <c r="B112" s="100" t="s">
        <v>2635</v>
      </c>
      <c r="C112" s="102"/>
      <c r="D112" s="103"/>
      <c r="E112" s="115"/>
      <c r="F112" s="105"/>
      <c r="G112" s="116"/>
      <c r="H112" s="105">
        <v>21940.174446001995</v>
      </c>
      <c r="I112" s="106"/>
      <c r="J112" s="106">
        <v>1.8357236432622671E-3</v>
      </c>
      <c r="K112" s="106">
        <v>2.1441660202427585E-4</v>
      </c>
    </row>
    <row r="113" spans="2:11">
      <c r="B113" s="101" t="s">
        <v>2636</v>
      </c>
      <c r="C113" s="102" t="s">
        <v>2637</v>
      </c>
      <c r="D113" s="103" t="s">
        <v>141</v>
      </c>
      <c r="E113" s="115">
        <v>42268</v>
      </c>
      <c r="F113" s="105">
        <v>6925.02</v>
      </c>
      <c r="G113" s="116">
        <v>19528.63</v>
      </c>
      <c r="H113" s="105">
        <v>5730.7655700000005</v>
      </c>
      <c r="I113" s="106">
        <v>7.3017113065043989E-3</v>
      </c>
      <c r="J113" s="106">
        <v>4.7949034665762964E-4</v>
      </c>
      <c r="K113" s="106">
        <v>5.6005538312436839E-5</v>
      </c>
    </row>
    <row r="114" spans="2:11">
      <c r="B114" s="101" t="s">
        <v>2638</v>
      </c>
      <c r="C114" s="102" t="s">
        <v>2639</v>
      </c>
      <c r="D114" s="103" t="s">
        <v>138</v>
      </c>
      <c r="E114" s="115">
        <v>44616</v>
      </c>
      <c r="F114" s="105">
        <v>4741.0055279999988</v>
      </c>
      <c r="G114" s="116">
        <v>97157.75</v>
      </c>
      <c r="H114" s="105">
        <v>16209.408876001997</v>
      </c>
      <c r="I114" s="106">
        <v>5.748017331915602E-3</v>
      </c>
      <c r="J114" s="106">
        <v>1.3562332966046376E-3</v>
      </c>
      <c r="K114" s="106">
        <v>1.5841106371183904E-4</v>
      </c>
    </row>
    <row r="115" spans="2:11">
      <c r="B115" s="107"/>
      <c r="C115" s="102"/>
      <c r="D115" s="102"/>
      <c r="E115" s="102"/>
      <c r="F115" s="105"/>
      <c r="G115" s="116"/>
      <c r="H115" s="102"/>
      <c r="I115" s="102"/>
      <c r="J115" s="106"/>
      <c r="K115" s="102"/>
    </row>
    <row r="116" spans="2:11">
      <c r="B116" s="100" t="s">
        <v>204</v>
      </c>
      <c r="C116" s="95"/>
      <c r="D116" s="96"/>
      <c r="E116" s="113"/>
      <c r="F116" s="98"/>
      <c r="G116" s="114"/>
      <c r="H116" s="98">
        <f>SUM(H117:H128)</f>
        <v>699692.64170999906</v>
      </c>
      <c r="I116" s="99"/>
      <c r="J116" s="99">
        <v>5.8542940420318053E-2</v>
      </c>
      <c r="K116" s="99">
        <v>6.8379455717675584E-3</v>
      </c>
    </row>
    <row r="117" spans="2:11">
      <c r="B117" s="101" t="s">
        <v>2640</v>
      </c>
      <c r="C117" s="102">
        <v>5264</v>
      </c>
      <c r="D117" s="103" t="s">
        <v>138</v>
      </c>
      <c r="E117" s="115">
        <v>42095</v>
      </c>
      <c r="F117" s="105">
        <v>18583361.949999999</v>
      </c>
      <c r="G117" s="116">
        <v>72.244900000000001</v>
      </c>
      <c r="H117" s="105">
        <v>47244.444510000001</v>
      </c>
      <c r="I117" s="106">
        <v>1.0462025291139241E-3</v>
      </c>
      <c r="J117" s="106">
        <v>3.9529195181765295E-3</v>
      </c>
      <c r="K117" s="106">
        <v>4.6170978636883955E-4</v>
      </c>
    </row>
    <row r="118" spans="2:11">
      <c r="B118" s="101" t="s">
        <v>2641</v>
      </c>
      <c r="C118" s="102">
        <v>7064</v>
      </c>
      <c r="D118" s="103" t="s">
        <v>138</v>
      </c>
      <c r="E118" s="115">
        <v>43466</v>
      </c>
      <c r="F118" s="105">
        <v>24037501.810000006</v>
      </c>
      <c r="G118" s="116">
        <v>117.2513</v>
      </c>
      <c r="H118" s="105">
        <v>99180.49311000001</v>
      </c>
      <c r="I118" s="106">
        <v>1.3664276544444443E-3</v>
      </c>
      <c r="J118" s="106">
        <v>8.2983832512605379E-3</v>
      </c>
      <c r="K118" s="106">
        <v>9.6926960959571823E-4</v>
      </c>
    </row>
    <row r="119" spans="2:11">
      <c r="B119" s="101" t="s">
        <v>2642</v>
      </c>
      <c r="C119" s="102">
        <v>7031</v>
      </c>
      <c r="D119" s="103" t="s">
        <v>138</v>
      </c>
      <c r="E119" s="115">
        <v>43090</v>
      </c>
      <c r="F119" s="105">
        <v>27706037.859999996</v>
      </c>
      <c r="G119" s="116">
        <v>106.11020000000001</v>
      </c>
      <c r="H119" s="105">
        <v>103454.84236999997</v>
      </c>
      <c r="I119" s="106">
        <v>2.1570984566666668E-3</v>
      </c>
      <c r="J119" s="106">
        <v>8.6560159590338484E-3</v>
      </c>
      <c r="K119" s="106">
        <v>1.0110419048183377E-3</v>
      </c>
    </row>
    <row r="120" spans="2:11">
      <c r="B120" s="101" t="s">
        <v>2643</v>
      </c>
      <c r="C120" s="102">
        <v>5274</v>
      </c>
      <c r="D120" s="103" t="s">
        <v>138</v>
      </c>
      <c r="E120" s="115">
        <v>42460</v>
      </c>
      <c r="F120" s="105">
        <v>18839087.550000001</v>
      </c>
      <c r="G120" s="116">
        <v>84.753900000000002</v>
      </c>
      <c r="H120" s="105">
        <v>56187.385340000001</v>
      </c>
      <c r="I120" s="106">
        <v>1.8934666666666666E-3</v>
      </c>
      <c r="J120" s="106">
        <v>4.7011709945871012E-3</v>
      </c>
      <c r="K120" s="106">
        <v>5.4910722204520781E-4</v>
      </c>
    </row>
    <row r="121" spans="2:11">
      <c r="B121" s="101" t="s">
        <v>2644</v>
      </c>
      <c r="C121" s="102">
        <v>5344</v>
      </c>
      <c r="D121" s="103" t="s">
        <v>138</v>
      </c>
      <c r="E121" s="115">
        <v>43431</v>
      </c>
      <c r="F121" s="105">
        <v>24432700.02</v>
      </c>
      <c r="G121" s="116">
        <v>93.053299999999993</v>
      </c>
      <c r="H121" s="105">
        <v>80005.990940000003</v>
      </c>
      <c r="I121" s="106">
        <v>6.9357514285714288E-3</v>
      </c>
      <c r="J121" s="106">
        <v>6.6940620519062299E-3</v>
      </c>
      <c r="K121" s="106">
        <v>7.8188132738688247E-4</v>
      </c>
    </row>
    <row r="122" spans="2:11">
      <c r="B122" s="101" t="s">
        <v>2645</v>
      </c>
      <c r="C122" s="102">
        <v>5079</v>
      </c>
      <c r="D122" s="103" t="s">
        <v>140</v>
      </c>
      <c r="E122" s="115">
        <v>38838</v>
      </c>
      <c r="F122" s="105">
        <v>9100000</v>
      </c>
      <c r="G122" s="116">
        <v>13.1691</v>
      </c>
      <c r="H122" s="105">
        <v>4497.5505399989997</v>
      </c>
      <c r="I122" s="106">
        <v>5.020382703777336E-2</v>
      </c>
      <c r="J122" s="106">
        <v>3.763078494823737E-4</v>
      </c>
      <c r="K122" s="106">
        <v>4.3953593285798105E-5</v>
      </c>
    </row>
    <row r="123" spans="2:11">
      <c r="B123" s="101" t="s">
        <v>2646</v>
      </c>
      <c r="C123" s="102">
        <v>7989</v>
      </c>
      <c r="D123" s="103" t="s">
        <v>138</v>
      </c>
      <c r="E123" s="115">
        <v>43830</v>
      </c>
      <c r="F123" s="105">
        <v>18366317.979999997</v>
      </c>
      <c r="G123" s="116">
        <v>131.96610000000001</v>
      </c>
      <c r="H123" s="105">
        <v>85291.106409999993</v>
      </c>
      <c r="I123" s="106">
        <v>2.2957898625000001E-2</v>
      </c>
      <c r="J123" s="106">
        <v>7.1362650731050005E-3</v>
      </c>
      <c r="K123" s="106">
        <v>8.3353162320254912E-4</v>
      </c>
    </row>
    <row r="124" spans="2:11">
      <c r="B124" s="101" t="s">
        <v>2647</v>
      </c>
      <c r="C124" s="102">
        <v>8404</v>
      </c>
      <c r="D124" s="103" t="s">
        <v>138</v>
      </c>
      <c r="E124" s="115">
        <v>44469</v>
      </c>
      <c r="F124" s="105">
        <v>15232750.019999998</v>
      </c>
      <c r="G124" s="116">
        <v>112.65819999999999</v>
      </c>
      <c r="H124" s="105">
        <v>60389.354880000006</v>
      </c>
      <c r="I124" s="106">
        <v>6.4501712312000012E-2</v>
      </c>
      <c r="J124" s="106">
        <v>5.0527477266605093E-3</v>
      </c>
      <c r="K124" s="106">
        <v>5.9017216584470833E-4</v>
      </c>
    </row>
    <row r="125" spans="2:11">
      <c r="B125" s="101" t="s">
        <v>2648</v>
      </c>
      <c r="C125" s="102">
        <v>5048</v>
      </c>
      <c r="D125" s="103" t="s">
        <v>140</v>
      </c>
      <c r="E125" s="115">
        <v>37895</v>
      </c>
      <c r="F125" s="105">
        <v>4692574</v>
      </c>
      <c r="G125" s="116">
        <v>1E-4</v>
      </c>
      <c r="H125" s="105">
        <v>1.7600000000000001E-2</v>
      </c>
      <c r="I125" s="106">
        <v>2.5773195876288658E-2</v>
      </c>
      <c r="J125" s="106">
        <v>1.4725833744363551E-9</v>
      </c>
      <c r="K125" s="106">
        <v>1.7200101142837158E-10</v>
      </c>
    </row>
    <row r="126" spans="2:11">
      <c r="B126" s="101" t="s">
        <v>2649</v>
      </c>
      <c r="C126" s="102">
        <v>5343</v>
      </c>
      <c r="D126" s="103" t="s">
        <v>138</v>
      </c>
      <c r="E126" s="115">
        <v>43382</v>
      </c>
      <c r="F126" s="105">
        <v>7449306.0700000003</v>
      </c>
      <c r="G126" s="116">
        <v>197.82560000000001</v>
      </c>
      <c r="H126" s="105">
        <v>51858.216509999998</v>
      </c>
      <c r="I126" s="106">
        <v>5.8237261749111993E-2</v>
      </c>
      <c r="J126" s="106">
        <v>4.3389515602583464E-3</v>
      </c>
      <c r="K126" s="106">
        <v>5.0679918696542486E-4</v>
      </c>
    </row>
    <row r="127" spans="2:11">
      <c r="B127" s="101" t="s">
        <v>2650</v>
      </c>
      <c r="C127" s="102">
        <v>5299</v>
      </c>
      <c r="D127" s="103" t="s">
        <v>138</v>
      </c>
      <c r="E127" s="115">
        <v>42831</v>
      </c>
      <c r="F127" s="105">
        <v>19277207.080000002</v>
      </c>
      <c r="G127" s="116">
        <v>164.1687</v>
      </c>
      <c r="H127" s="105">
        <v>111366.28663000003</v>
      </c>
      <c r="I127" s="106">
        <v>2.6015469333333333E-2</v>
      </c>
      <c r="J127" s="106">
        <v>9.3179626229574868E-3</v>
      </c>
      <c r="K127" s="106">
        <v>1.088358746555792E-3</v>
      </c>
    </row>
    <row r="128" spans="2:11">
      <c r="B128" s="101" t="s">
        <v>2651</v>
      </c>
      <c r="C128" s="137">
        <v>53431</v>
      </c>
      <c r="D128" s="103" t="s">
        <v>138</v>
      </c>
      <c r="E128" s="115">
        <v>43382</v>
      </c>
      <c r="F128" s="105">
        <v>56701.100000000006</v>
      </c>
      <c r="G128" s="116">
        <v>108.7313</v>
      </c>
      <c r="H128" s="105">
        <v>216.95287000000002</v>
      </c>
      <c r="I128" s="106">
        <v>5.8237261593758E-2</v>
      </c>
      <c r="J128" s="106">
        <v>1.8152340306718855E-5</v>
      </c>
      <c r="K128" s="106">
        <v>2.1202336972890917E-6</v>
      </c>
    </row>
    <row r="129" spans="2:11">
      <c r="B129" s="107"/>
      <c r="C129" s="102"/>
      <c r="D129" s="102"/>
      <c r="E129" s="102"/>
      <c r="F129" s="105"/>
      <c r="G129" s="116"/>
      <c r="H129" s="102"/>
      <c r="I129" s="102"/>
      <c r="J129" s="106"/>
      <c r="K129" s="102"/>
    </row>
    <row r="130" spans="2:11">
      <c r="B130" s="100" t="s">
        <v>205</v>
      </c>
      <c r="C130" s="95"/>
      <c r="D130" s="96"/>
      <c r="E130" s="113"/>
      <c r="F130" s="98"/>
      <c r="G130" s="114"/>
      <c r="H130" s="98">
        <f>SUM(H131:H318)</f>
        <v>9086094.3890814595</v>
      </c>
      <c r="I130" s="99"/>
      <c r="J130" s="99">
        <v>0.7602290645434655</v>
      </c>
      <c r="K130" s="99">
        <v>8.8796444594365004E-2</v>
      </c>
    </row>
    <row r="131" spans="2:11">
      <c r="B131" s="101" t="s">
        <v>2652</v>
      </c>
      <c r="C131" s="102">
        <v>7055</v>
      </c>
      <c r="D131" s="103" t="s">
        <v>138</v>
      </c>
      <c r="E131" s="115">
        <v>43914</v>
      </c>
      <c r="F131" s="105">
        <v>11798385.970000001</v>
      </c>
      <c r="G131" s="116">
        <v>84.928600000000003</v>
      </c>
      <c r="H131" s="105">
        <v>35261.097999999998</v>
      </c>
      <c r="I131" s="106">
        <v>8.8421644550000011E-2</v>
      </c>
      <c r="J131" s="106">
        <v>2.9502787885892618E-3</v>
      </c>
      <c r="K131" s="106">
        <v>3.4459912045880283E-4</v>
      </c>
    </row>
    <row r="132" spans="2:11">
      <c r="B132" s="101" t="s">
        <v>2653</v>
      </c>
      <c r="C132" s="102">
        <v>5238</v>
      </c>
      <c r="D132" s="103" t="s">
        <v>140</v>
      </c>
      <c r="E132" s="115">
        <v>43221</v>
      </c>
      <c r="F132" s="105">
        <v>27758040.390000001</v>
      </c>
      <c r="G132" s="116">
        <v>93.967200000000005</v>
      </c>
      <c r="H132" s="105">
        <v>97891.200349999999</v>
      </c>
      <c r="I132" s="106">
        <v>5.7837300017857148E-3</v>
      </c>
      <c r="J132" s="106">
        <v>8.1905087578993344E-3</v>
      </c>
      <c r="K132" s="106">
        <v>9.5666962898507729E-4</v>
      </c>
    </row>
    <row r="133" spans="2:11">
      <c r="B133" s="101" t="s">
        <v>2654</v>
      </c>
      <c r="C133" s="102">
        <v>7070</v>
      </c>
      <c r="D133" s="103" t="s">
        <v>140</v>
      </c>
      <c r="E133" s="115">
        <v>44075</v>
      </c>
      <c r="F133" s="105">
        <v>59828021.970000006</v>
      </c>
      <c r="G133" s="116">
        <v>102.9534</v>
      </c>
      <c r="H133" s="105">
        <v>231165.97042</v>
      </c>
      <c r="I133" s="106">
        <v>9.2148643020333338E-3</v>
      </c>
      <c r="J133" s="106">
        <v>1.9341543453178307E-2</v>
      </c>
      <c r="K133" s="106">
        <v>2.2591352681852854E-3</v>
      </c>
    </row>
    <row r="134" spans="2:11">
      <c r="B134" s="101" t="s">
        <v>2655</v>
      </c>
      <c r="C134" s="102">
        <v>5339</v>
      </c>
      <c r="D134" s="103" t="s">
        <v>138</v>
      </c>
      <c r="E134" s="115">
        <v>42916</v>
      </c>
      <c r="F134" s="105">
        <v>35992580.530000001</v>
      </c>
      <c r="G134" s="116">
        <v>76.123800000000003</v>
      </c>
      <c r="H134" s="105">
        <v>96416.799560000014</v>
      </c>
      <c r="I134" s="106">
        <v>2.6993919339999999E-2</v>
      </c>
      <c r="J134" s="106">
        <v>8.0671463663874142E-3</v>
      </c>
      <c r="K134" s="106">
        <v>9.4226062744355533E-4</v>
      </c>
    </row>
    <row r="135" spans="2:11">
      <c r="B135" s="101" t="s">
        <v>2656</v>
      </c>
      <c r="C135" s="102">
        <v>7006</v>
      </c>
      <c r="D135" s="103" t="s">
        <v>140</v>
      </c>
      <c r="E135" s="115">
        <v>43617</v>
      </c>
      <c r="F135" s="105">
        <v>14510570.630000001</v>
      </c>
      <c r="G135" s="116">
        <v>165.8237</v>
      </c>
      <c r="H135" s="105">
        <v>90304.555049999995</v>
      </c>
      <c r="I135" s="106">
        <v>9.711269142857143E-4</v>
      </c>
      <c r="J135" s="106">
        <v>7.5557378637785555E-3</v>
      </c>
      <c r="K135" s="106">
        <v>8.8252697756756023E-4</v>
      </c>
    </row>
    <row r="136" spans="2:11">
      <c r="B136" s="101" t="s">
        <v>2657</v>
      </c>
      <c r="C136" s="102">
        <v>5273</v>
      </c>
      <c r="D136" s="103" t="s">
        <v>140</v>
      </c>
      <c r="E136" s="115">
        <v>42401</v>
      </c>
      <c r="F136" s="105">
        <v>8932501.0999999996</v>
      </c>
      <c r="G136" s="116">
        <v>133.10810000000001</v>
      </c>
      <c r="H136" s="105">
        <v>44622.729020000006</v>
      </c>
      <c r="I136" s="106">
        <v>6.9230769999999999E-4</v>
      </c>
      <c r="J136" s="106">
        <v>3.7335618680017428E-3</v>
      </c>
      <c r="K136" s="106">
        <v>4.3608832523489479E-4</v>
      </c>
    </row>
    <row r="137" spans="2:11">
      <c r="B137" s="101" t="s">
        <v>2658</v>
      </c>
      <c r="C137" s="102">
        <v>8417</v>
      </c>
      <c r="D137" s="103" t="s">
        <v>140</v>
      </c>
      <c r="E137" s="115">
        <v>44713</v>
      </c>
      <c r="F137" s="105">
        <v>368084.99999999994</v>
      </c>
      <c r="G137" s="116">
        <v>138.52539999999999</v>
      </c>
      <c r="H137" s="105">
        <v>1913.6217899999997</v>
      </c>
      <c r="I137" s="106">
        <v>7.0998840000000007E-4</v>
      </c>
      <c r="J137" s="106">
        <v>1.6011179732461009E-4</v>
      </c>
      <c r="K137" s="106">
        <v>1.8701413827918797E-5</v>
      </c>
    </row>
    <row r="138" spans="2:11">
      <c r="B138" s="101" t="s">
        <v>2659</v>
      </c>
      <c r="C138" s="137">
        <v>60831</v>
      </c>
      <c r="D138" s="103" t="s">
        <v>138</v>
      </c>
      <c r="E138" s="115">
        <v>42555</v>
      </c>
      <c r="F138" s="105">
        <v>2300599.69</v>
      </c>
      <c r="G138" s="116">
        <v>100</v>
      </c>
      <c r="H138" s="105">
        <v>8095.81034</v>
      </c>
      <c r="I138" s="106">
        <v>1.2867647058823531E-3</v>
      </c>
      <c r="J138" s="106">
        <v>6.7737248348147348E-4</v>
      </c>
      <c r="K138" s="106">
        <v>7.911861175069708E-5</v>
      </c>
    </row>
    <row r="139" spans="2:11">
      <c r="B139" s="101" t="s">
        <v>2660</v>
      </c>
      <c r="C139" s="102">
        <v>9282</v>
      </c>
      <c r="D139" s="103" t="s">
        <v>138</v>
      </c>
      <c r="E139" s="115">
        <v>44848</v>
      </c>
      <c r="F139" s="105">
        <v>4788360.8000000007</v>
      </c>
      <c r="G139" s="116">
        <v>101.4087</v>
      </c>
      <c r="H139" s="105">
        <v>17087.610960000002</v>
      </c>
      <c r="I139" s="106">
        <v>5.2839999999999998E-2</v>
      </c>
      <c r="J139" s="106">
        <v>1.4297120345757072E-3</v>
      </c>
      <c r="K139" s="106">
        <v>1.6699354363718905E-4</v>
      </c>
    </row>
    <row r="140" spans="2:11">
      <c r="B140" s="101" t="s">
        <v>2661</v>
      </c>
      <c r="C140" s="102">
        <v>4020</v>
      </c>
      <c r="D140" s="103" t="s">
        <v>140</v>
      </c>
      <c r="E140" s="115">
        <v>39105</v>
      </c>
      <c r="F140" s="105">
        <v>799098.32</v>
      </c>
      <c r="G140" s="116">
        <v>0.66820000000000002</v>
      </c>
      <c r="H140" s="105">
        <v>20.03941</v>
      </c>
      <c r="I140" s="106">
        <v>5.4421768707482989E-3</v>
      </c>
      <c r="J140" s="106">
        <v>1.6766876136087294E-6</v>
      </c>
      <c r="K140" s="106">
        <v>1.9584084025158087E-7</v>
      </c>
    </row>
    <row r="141" spans="2:11">
      <c r="B141" s="101" t="s">
        <v>2662</v>
      </c>
      <c r="C141" s="102">
        <v>8400</v>
      </c>
      <c r="D141" s="103" t="s">
        <v>138</v>
      </c>
      <c r="E141" s="115">
        <v>44544</v>
      </c>
      <c r="F141" s="105">
        <v>4594949.41</v>
      </c>
      <c r="G141" s="116">
        <v>108.035</v>
      </c>
      <c r="H141" s="105">
        <v>17468.856520000005</v>
      </c>
      <c r="I141" s="106">
        <v>1.481081861861386E-2</v>
      </c>
      <c r="J141" s="106">
        <v>1.4616106637367118E-3</v>
      </c>
      <c r="K141" s="106">
        <v>1.7071937442824454E-4</v>
      </c>
    </row>
    <row r="142" spans="2:11">
      <c r="B142" s="101" t="s">
        <v>2663</v>
      </c>
      <c r="C142" s="102">
        <v>8843</v>
      </c>
      <c r="D142" s="103" t="s">
        <v>138</v>
      </c>
      <c r="E142" s="115">
        <v>44562</v>
      </c>
      <c r="F142" s="105">
        <v>2853580.9842929994</v>
      </c>
      <c r="G142" s="116">
        <v>100.09739999999999</v>
      </c>
      <c r="H142" s="105">
        <v>10051.532159898998</v>
      </c>
      <c r="I142" s="106">
        <v>6.4109686306428569E-3</v>
      </c>
      <c r="J142" s="106">
        <v>8.4100676967497777E-4</v>
      </c>
      <c r="K142" s="106">
        <v>9.8231460108376815E-5</v>
      </c>
    </row>
    <row r="143" spans="2:11">
      <c r="B143" s="101" t="s">
        <v>2664</v>
      </c>
      <c r="C143" s="102">
        <v>5291</v>
      </c>
      <c r="D143" s="103" t="s">
        <v>138</v>
      </c>
      <c r="E143" s="115">
        <v>42787</v>
      </c>
      <c r="F143" s="105">
        <v>22939533.549999997</v>
      </c>
      <c r="G143" s="116">
        <v>67.347099999999998</v>
      </c>
      <c r="H143" s="105">
        <v>54365.4202</v>
      </c>
      <c r="I143" s="106">
        <v>8.6484039765803798E-3</v>
      </c>
      <c r="J143" s="106">
        <v>4.5487280642480896E-3</v>
      </c>
      <c r="K143" s="106">
        <v>5.3130154892775132E-4</v>
      </c>
    </row>
    <row r="144" spans="2:11">
      <c r="B144" s="101" t="s">
        <v>2665</v>
      </c>
      <c r="C144" s="102">
        <v>5281</v>
      </c>
      <c r="D144" s="103" t="s">
        <v>138</v>
      </c>
      <c r="E144" s="115">
        <v>42603</v>
      </c>
      <c r="F144" s="105">
        <v>25871567.149999995</v>
      </c>
      <c r="G144" s="116">
        <v>36.251399999999997</v>
      </c>
      <c r="H144" s="105">
        <v>33004.015800000001</v>
      </c>
      <c r="I144" s="106">
        <v>7.7882352970588238E-3</v>
      </c>
      <c r="J144" s="106">
        <v>2.7614298270860669E-3</v>
      </c>
      <c r="K144" s="106">
        <v>3.2254114197715662E-4</v>
      </c>
    </row>
    <row r="145" spans="2:11">
      <c r="B145" s="101" t="s">
        <v>2666</v>
      </c>
      <c r="C145" s="102">
        <v>5302</v>
      </c>
      <c r="D145" s="103" t="s">
        <v>138</v>
      </c>
      <c r="E145" s="115">
        <v>42948</v>
      </c>
      <c r="F145" s="105">
        <v>23101046.859999999</v>
      </c>
      <c r="G145" s="116">
        <v>103.0787</v>
      </c>
      <c r="H145" s="105">
        <v>83795.338700000008</v>
      </c>
      <c r="I145" s="106">
        <v>1.1802340425531915E-3</v>
      </c>
      <c r="J145" s="106">
        <v>7.0111149218683687E-3</v>
      </c>
      <c r="K145" s="106">
        <v>8.1891380735130495E-4</v>
      </c>
    </row>
    <row r="146" spans="2:11">
      <c r="B146" s="101" t="s">
        <v>2667</v>
      </c>
      <c r="C146" s="102">
        <v>7025</v>
      </c>
      <c r="D146" s="103" t="s">
        <v>138</v>
      </c>
      <c r="E146" s="115">
        <v>43556</v>
      </c>
      <c r="F146" s="105">
        <v>21370352.779999997</v>
      </c>
      <c r="G146" s="116">
        <v>115.52630000000001</v>
      </c>
      <c r="H146" s="105">
        <v>86878.401670000021</v>
      </c>
      <c r="I146" s="106">
        <v>9.9065819259259256E-3</v>
      </c>
      <c r="J146" s="106">
        <v>7.2690732895935046E-3</v>
      </c>
      <c r="K146" s="106">
        <v>8.4904391809774589E-4</v>
      </c>
    </row>
    <row r="147" spans="2:11">
      <c r="B147" s="101" t="s">
        <v>2668</v>
      </c>
      <c r="C147" s="102">
        <v>5044</v>
      </c>
      <c r="D147" s="103" t="s">
        <v>138</v>
      </c>
      <c r="E147" s="115">
        <v>37773</v>
      </c>
      <c r="F147" s="105">
        <v>2788169.39</v>
      </c>
      <c r="G147" s="116">
        <v>1E-4</v>
      </c>
      <c r="H147" s="105">
        <v>9.8200000000000006E-3</v>
      </c>
      <c r="I147" s="106">
        <v>0</v>
      </c>
      <c r="J147" s="106">
        <v>8.2163458732755714E-10</v>
      </c>
      <c r="K147" s="106">
        <v>9.5968746149239143E-11</v>
      </c>
    </row>
    <row r="148" spans="2:11">
      <c r="B148" s="101" t="s">
        <v>2669</v>
      </c>
      <c r="C148" s="102">
        <v>9386</v>
      </c>
      <c r="D148" s="103" t="s">
        <v>138</v>
      </c>
      <c r="E148" s="115">
        <v>44896</v>
      </c>
      <c r="F148" s="105">
        <v>644530.87</v>
      </c>
      <c r="G148" s="116">
        <v>100</v>
      </c>
      <c r="H148" s="105">
        <v>2268.1041399999999</v>
      </c>
      <c r="I148" s="106">
        <v>1.9297461802754597E-2</v>
      </c>
      <c r="J148" s="106">
        <v>1.8977116182126516E-4</v>
      </c>
      <c r="K148" s="106">
        <v>2.2165693528686186E-5</v>
      </c>
    </row>
    <row r="149" spans="2:11">
      <c r="B149" s="101" t="s">
        <v>2670</v>
      </c>
      <c r="C149" s="102">
        <v>7045</v>
      </c>
      <c r="D149" s="103" t="s">
        <v>140</v>
      </c>
      <c r="E149" s="115">
        <v>43909</v>
      </c>
      <c r="F149" s="105">
        <v>45808969.520000003</v>
      </c>
      <c r="G149" s="116">
        <v>97.799700000000001</v>
      </c>
      <c r="H149" s="105">
        <v>168138.28356000001</v>
      </c>
      <c r="I149" s="106">
        <v>1.6694869062500003E-2</v>
      </c>
      <c r="J149" s="106">
        <v>1.4068047782768269E-2</v>
      </c>
      <c r="K149" s="106">
        <v>1.6431792518267238E-3</v>
      </c>
    </row>
    <row r="150" spans="2:11">
      <c r="B150" s="101" t="s">
        <v>2671</v>
      </c>
      <c r="C150" s="102">
        <v>7086</v>
      </c>
      <c r="D150" s="103" t="s">
        <v>138</v>
      </c>
      <c r="E150" s="115">
        <v>44160</v>
      </c>
      <c r="F150" s="105">
        <v>29793831.460000001</v>
      </c>
      <c r="G150" s="116">
        <v>97.109499999999997</v>
      </c>
      <c r="H150" s="105">
        <v>101813.96283000002</v>
      </c>
      <c r="I150" s="106">
        <v>1.2440066810000001E-2</v>
      </c>
      <c r="J150" s="106">
        <v>8.5187243720988085E-3</v>
      </c>
      <c r="K150" s="106">
        <v>9.9500594228924032E-4</v>
      </c>
    </row>
    <row r="151" spans="2:11">
      <c r="B151" s="101" t="s">
        <v>2672</v>
      </c>
      <c r="C151" s="102">
        <v>7062</v>
      </c>
      <c r="D151" s="103" t="s">
        <v>138</v>
      </c>
      <c r="E151" s="115">
        <v>42064</v>
      </c>
      <c r="F151" s="105">
        <v>9296328.4499999993</v>
      </c>
      <c r="G151" s="116">
        <v>71.477900000000005</v>
      </c>
      <c r="H151" s="105">
        <v>23383.122809999997</v>
      </c>
      <c r="I151" s="106">
        <v>5.9405940594059407E-3</v>
      </c>
      <c r="J151" s="106">
        <v>1.9564544257050852E-3</v>
      </c>
      <c r="K151" s="106">
        <v>2.2851822577692191E-4</v>
      </c>
    </row>
    <row r="152" spans="2:11">
      <c r="B152" s="101" t="s">
        <v>2673</v>
      </c>
      <c r="C152" s="102">
        <v>4021</v>
      </c>
      <c r="D152" s="103" t="s">
        <v>140</v>
      </c>
      <c r="E152" s="115">
        <v>39126</v>
      </c>
      <c r="F152" s="105">
        <v>330048.71000000002</v>
      </c>
      <c r="G152" s="116">
        <v>0.81589999999999996</v>
      </c>
      <c r="H152" s="105">
        <v>10.106350000000001</v>
      </c>
      <c r="I152" s="106">
        <v>1E-3</v>
      </c>
      <c r="J152" s="106">
        <v>8.4559335149061686E-7</v>
      </c>
      <c r="K152" s="106">
        <v>9.8767183059609271E-8</v>
      </c>
    </row>
    <row r="153" spans="2:11">
      <c r="B153" s="101" t="s">
        <v>2674</v>
      </c>
      <c r="C153" s="137">
        <v>87952</v>
      </c>
      <c r="D153" s="103" t="s">
        <v>140</v>
      </c>
      <c r="E153" s="115">
        <v>44819</v>
      </c>
      <c r="F153" s="105">
        <v>762990.77</v>
      </c>
      <c r="G153" s="116">
        <v>100</v>
      </c>
      <c r="H153" s="105">
        <v>2863.5043500000002</v>
      </c>
      <c r="I153" s="106">
        <v>1.8596363005214272E-3</v>
      </c>
      <c r="J153" s="106">
        <v>2.3958800559296486E-4</v>
      </c>
      <c r="K153" s="106">
        <v>2.798441161531487E-5</v>
      </c>
    </row>
    <row r="154" spans="2:11">
      <c r="B154" s="101" t="s">
        <v>2675</v>
      </c>
      <c r="C154" s="102">
        <v>8318</v>
      </c>
      <c r="D154" s="103" t="s">
        <v>140</v>
      </c>
      <c r="E154" s="115">
        <v>44256</v>
      </c>
      <c r="F154" s="105">
        <v>3295974</v>
      </c>
      <c r="G154" s="116">
        <v>96.082700000000003</v>
      </c>
      <c r="H154" s="105">
        <v>11885.2286</v>
      </c>
      <c r="I154" s="106">
        <v>1.306923076923077E-2</v>
      </c>
      <c r="J154" s="106">
        <v>9.944312521440611E-4</v>
      </c>
      <c r="K154" s="106">
        <v>1.1615178069644367E-4</v>
      </c>
    </row>
    <row r="155" spans="2:11">
      <c r="B155" s="101" t="s">
        <v>2676</v>
      </c>
      <c r="C155" s="102">
        <v>6650</v>
      </c>
      <c r="D155" s="103" t="s">
        <v>140</v>
      </c>
      <c r="E155" s="115">
        <v>43466</v>
      </c>
      <c r="F155" s="105">
        <v>29214990.119999994</v>
      </c>
      <c r="G155" s="116">
        <v>133.43350000000001</v>
      </c>
      <c r="H155" s="105">
        <v>146301.63725</v>
      </c>
      <c r="I155" s="106">
        <v>8.602499999999999E-3</v>
      </c>
      <c r="J155" s="106">
        <v>1.2240986287907303E-2</v>
      </c>
      <c r="K155" s="106">
        <v>1.4297744079901547E-3</v>
      </c>
    </row>
    <row r="156" spans="2:11">
      <c r="B156" s="101" t="s">
        <v>2677</v>
      </c>
      <c r="C156" s="102">
        <v>7035</v>
      </c>
      <c r="D156" s="103" t="s">
        <v>140</v>
      </c>
      <c r="E156" s="115">
        <v>43847</v>
      </c>
      <c r="F156" s="105">
        <v>8058615.5199999996</v>
      </c>
      <c r="G156" s="116">
        <v>150.96969999999999</v>
      </c>
      <c r="H156" s="105">
        <v>45659.252010000011</v>
      </c>
      <c r="I156" s="106">
        <v>2.01465389E-2</v>
      </c>
      <c r="J156" s="106">
        <v>3.8202872385866898E-3</v>
      </c>
      <c r="K156" s="106">
        <v>4.4621804129448353E-4</v>
      </c>
    </row>
    <row r="157" spans="2:11">
      <c r="B157" s="101" t="s">
        <v>2678</v>
      </c>
      <c r="C157" s="102">
        <v>7040</v>
      </c>
      <c r="D157" s="103" t="s">
        <v>140</v>
      </c>
      <c r="E157" s="115">
        <v>43891</v>
      </c>
      <c r="F157" s="105">
        <v>2455163.0499999998</v>
      </c>
      <c r="G157" s="116">
        <v>134.35130000000001</v>
      </c>
      <c r="H157" s="105">
        <v>12379.433599999998</v>
      </c>
      <c r="I157" s="106">
        <v>7.6723845312499997E-3</v>
      </c>
      <c r="J157" s="106">
        <v>1.035781142289704E-3</v>
      </c>
      <c r="K157" s="106">
        <v>1.2098153977899811E-4</v>
      </c>
    </row>
    <row r="158" spans="2:11">
      <c r="B158" s="101" t="s">
        <v>2679</v>
      </c>
      <c r="C158" s="137">
        <v>84032</v>
      </c>
      <c r="D158" s="103" t="s">
        <v>138</v>
      </c>
      <c r="E158" s="115">
        <v>44314</v>
      </c>
      <c r="F158" s="105">
        <v>4284976.8999999994</v>
      </c>
      <c r="G158" s="116">
        <v>100</v>
      </c>
      <c r="H158" s="105">
        <v>15078.833730000004</v>
      </c>
      <c r="I158" s="106">
        <v>6.4761500800605123E-2</v>
      </c>
      <c r="J158" s="106">
        <v>1.2616386282209167E-3</v>
      </c>
      <c r="K158" s="106">
        <v>1.4736219617728669E-4</v>
      </c>
    </row>
    <row r="159" spans="2:11">
      <c r="B159" s="101" t="s">
        <v>2680</v>
      </c>
      <c r="C159" s="102">
        <v>8314</v>
      </c>
      <c r="D159" s="103" t="s">
        <v>138</v>
      </c>
      <c r="E159" s="115">
        <v>44264</v>
      </c>
      <c r="F159" s="105">
        <v>3140742.28</v>
      </c>
      <c r="G159" s="116">
        <v>100.64239999999999</v>
      </c>
      <c r="H159" s="105">
        <v>11123.27189</v>
      </c>
      <c r="I159" s="106">
        <v>1.3427373838177777E-2</v>
      </c>
      <c r="J159" s="106">
        <v>9.3067870764484387E-4</v>
      </c>
      <c r="K159" s="106">
        <v>1.0870534178822581E-4</v>
      </c>
    </row>
    <row r="160" spans="2:11">
      <c r="B160" s="101" t="s">
        <v>2681</v>
      </c>
      <c r="C160" s="137">
        <v>84035</v>
      </c>
      <c r="D160" s="103" t="s">
        <v>138</v>
      </c>
      <c r="E160" s="115">
        <v>44314</v>
      </c>
      <c r="F160" s="105">
        <v>2339088.2500000005</v>
      </c>
      <c r="G160" s="116">
        <v>100</v>
      </c>
      <c r="H160" s="105">
        <v>8231.2516100000012</v>
      </c>
      <c r="I160" s="106">
        <v>3.7237862960347951E-2</v>
      </c>
      <c r="J160" s="106">
        <v>6.8870478816411822E-4</v>
      </c>
      <c r="K160" s="106">
        <v>8.0442250127352966E-5</v>
      </c>
    </row>
    <row r="161" spans="2:11">
      <c r="B161" s="101" t="s">
        <v>2682</v>
      </c>
      <c r="C161" s="102">
        <v>4025</v>
      </c>
      <c r="D161" s="103" t="s">
        <v>138</v>
      </c>
      <c r="E161" s="115">
        <v>39247</v>
      </c>
      <c r="F161" s="105">
        <v>704030.2</v>
      </c>
      <c r="G161" s="116">
        <v>2.7000000000000001E-3</v>
      </c>
      <c r="H161" s="105">
        <v>6.6900000000000001E-2</v>
      </c>
      <c r="I161" s="106">
        <v>2.0127731060541891E-3</v>
      </c>
      <c r="J161" s="106">
        <v>5.5974902130563722E-9</v>
      </c>
      <c r="K161" s="106">
        <v>6.5379929912261701E-10</v>
      </c>
    </row>
    <row r="162" spans="2:11">
      <c r="B162" s="101" t="s">
        <v>2683</v>
      </c>
      <c r="C162" s="102">
        <v>7032</v>
      </c>
      <c r="D162" s="103" t="s">
        <v>138</v>
      </c>
      <c r="E162" s="115">
        <v>43853</v>
      </c>
      <c r="F162" s="105">
        <v>6507601.7999999998</v>
      </c>
      <c r="G162" s="116">
        <v>80.963899999999995</v>
      </c>
      <c r="H162" s="105">
        <v>18540.936109999999</v>
      </c>
      <c r="I162" s="106">
        <v>1.1918684615384615E-2</v>
      </c>
      <c r="J162" s="106">
        <v>1.5513110376177649E-3</v>
      </c>
      <c r="K162" s="106">
        <v>1.8119657748572824E-4</v>
      </c>
    </row>
    <row r="163" spans="2:11">
      <c r="B163" s="101" t="s">
        <v>2684</v>
      </c>
      <c r="C163" s="102">
        <v>8337</v>
      </c>
      <c r="D163" s="103" t="s">
        <v>138</v>
      </c>
      <c r="E163" s="115">
        <v>44470</v>
      </c>
      <c r="F163" s="105">
        <v>6869985.3162600007</v>
      </c>
      <c r="G163" s="116">
        <v>123.79989999999999</v>
      </c>
      <c r="H163" s="105">
        <v>29929.218000142002</v>
      </c>
      <c r="I163" s="106">
        <v>1.3342905086956671E-2</v>
      </c>
      <c r="J163" s="106">
        <v>2.5041630020960458E-3</v>
      </c>
      <c r="K163" s="106">
        <v>2.9249180495935501E-4</v>
      </c>
    </row>
    <row r="164" spans="2:11">
      <c r="B164" s="101" t="s">
        <v>2685</v>
      </c>
      <c r="C164" s="102">
        <v>8111</v>
      </c>
      <c r="D164" s="103" t="s">
        <v>138</v>
      </c>
      <c r="E164" s="115">
        <v>44377</v>
      </c>
      <c r="F164" s="105">
        <v>5471006</v>
      </c>
      <c r="G164" s="116">
        <v>100.12690000000001</v>
      </c>
      <c r="H164" s="105">
        <v>19276.9015</v>
      </c>
      <c r="I164" s="106">
        <v>5.3375668292682931E-3</v>
      </c>
      <c r="J164" s="106">
        <v>1.6128889011106382E-3</v>
      </c>
      <c r="K164" s="106">
        <v>1.883890088184712E-4</v>
      </c>
    </row>
    <row r="165" spans="2:11">
      <c r="B165" s="101" t="s">
        <v>2686</v>
      </c>
      <c r="C165" s="102">
        <v>9237</v>
      </c>
      <c r="D165" s="103" t="s">
        <v>138</v>
      </c>
      <c r="E165" s="115">
        <v>44712</v>
      </c>
      <c r="F165" s="105">
        <v>5063243.8800000008</v>
      </c>
      <c r="G165" s="116">
        <v>98.955399999999997</v>
      </c>
      <c r="H165" s="105">
        <v>17631.43304</v>
      </c>
      <c r="I165" s="106">
        <v>3.7214605194805192E-3</v>
      </c>
      <c r="J165" s="106">
        <v>1.4752133614881727E-3</v>
      </c>
      <c r="K165" s="106">
        <v>1.7230819976202317E-4</v>
      </c>
    </row>
    <row r="166" spans="2:11">
      <c r="B166" s="101" t="s">
        <v>2687</v>
      </c>
      <c r="C166" s="102">
        <v>5266</v>
      </c>
      <c r="D166" s="103" t="s">
        <v>138</v>
      </c>
      <c r="E166" s="115">
        <v>42170</v>
      </c>
      <c r="F166" s="105">
        <v>13213412.43</v>
      </c>
      <c r="G166" s="116">
        <v>98.243899999999996</v>
      </c>
      <c r="H166" s="105">
        <v>45681.447009999996</v>
      </c>
      <c r="I166" s="106">
        <v>3.4000000499999996E-3</v>
      </c>
      <c r="J166" s="106">
        <v>3.8221442833591664E-3</v>
      </c>
      <c r="K166" s="106">
        <v>4.4643494825179317E-4</v>
      </c>
    </row>
    <row r="167" spans="2:11">
      <c r="B167" s="101" t="s">
        <v>2688</v>
      </c>
      <c r="C167" s="102">
        <v>6648</v>
      </c>
      <c r="D167" s="103" t="s">
        <v>138</v>
      </c>
      <c r="E167" s="115">
        <v>43466</v>
      </c>
      <c r="F167" s="105">
        <v>44371413.099999994</v>
      </c>
      <c r="G167" s="116">
        <v>117.6467</v>
      </c>
      <c r="H167" s="105">
        <v>183697.09003999998</v>
      </c>
      <c r="I167" s="106">
        <v>7.1865905242857143E-3</v>
      </c>
      <c r="J167" s="106">
        <v>1.5369845495752392E-2</v>
      </c>
      <c r="K167" s="106">
        <v>1.7952321183709455E-3</v>
      </c>
    </row>
    <row r="168" spans="2:11">
      <c r="B168" s="101" t="s">
        <v>2689</v>
      </c>
      <c r="C168" s="102">
        <v>6665</v>
      </c>
      <c r="D168" s="103" t="s">
        <v>138</v>
      </c>
      <c r="E168" s="115">
        <v>43586</v>
      </c>
      <c r="F168" s="105">
        <v>6254063.6899999985</v>
      </c>
      <c r="G168" s="116">
        <v>204.38380000000001</v>
      </c>
      <c r="H168" s="105">
        <v>44980.889130000003</v>
      </c>
      <c r="I168" s="106">
        <v>1.5909593927893741E-2</v>
      </c>
      <c r="J168" s="106">
        <v>3.7635289488751685E-3</v>
      </c>
      <c r="K168" s="106">
        <v>4.3958854689246847E-4</v>
      </c>
    </row>
    <row r="169" spans="2:11">
      <c r="B169" s="101" t="s">
        <v>2690</v>
      </c>
      <c r="C169" s="102">
        <v>7016</v>
      </c>
      <c r="D169" s="103" t="s">
        <v>138</v>
      </c>
      <c r="E169" s="115">
        <v>43627</v>
      </c>
      <c r="F169" s="105">
        <v>5966344.3699999992</v>
      </c>
      <c r="G169" s="116">
        <v>81.7239</v>
      </c>
      <c r="H169" s="105">
        <v>17158.395179999996</v>
      </c>
      <c r="I169" s="106">
        <v>3.0350608914027147E-2</v>
      </c>
      <c r="J169" s="106">
        <v>1.43563451557255E-3</v>
      </c>
      <c r="K169" s="106">
        <v>1.6768530258225539E-4</v>
      </c>
    </row>
    <row r="170" spans="2:11">
      <c r="B170" s="101" t="s">
        <v>2691</v>
      </c>
      <c r="C170" s="102">
        <v>7042</v>
      </c>
      <c r="D170" s="103" t="s">
        <v>138</v>
      </c>
      <c r="E170" s="115">
        <v>43558</v>
      </c>
      <c r="F170" s="105">
        <v>6390292.6200000001</v>
      </c>
      <c r="G170" s="116">
        <v>102.0005</v>
      </c>
      <c r="H170" s="105">
        <v>22937.300899999995</v>
      </c>
      <c r="I170" s="106">
        <v>3.2940813591290349E-2</v>
      </c>
      <c r="J170" s="106">
        <v>1.9191527249877293E-3</v>
      </c>
      <c r="K170" s="106">
        <v>2.2416130421800548E-4</v>
      </c>
    </row>
    <row r="171" spans="2:11">
      <c r="B171" s="101" t="s">
        <v>2692</v>
      </c>
      <c r="C171" s="102">
        <v>7057</v>
      </c>
      <c r="D171" s="103" t="s">
        <v>138</v>
      </c>
      <c r="E171" s="115">
        <v>43917</v>
      </c>
      <c r="F171" s="105">
        <v>1035617.9099999998</v>
      </c>
      <c r="G171" s="116">
        <v>113.1194</v>
      </c>
      <c r="H171" s="105">
        <v>4122.4548600000007</v>
      </c>
      <c r="I171" s="106">
        <v>0.18355015956862744</v>
      </c>
      <c r="J171" s="106">
        <v>3.4492377776706545E-4</v>
      </c>
      <c r="K171" s="106">
        <v>4.0287863948170798E-5</v>
      </c>
    </row>
    <row r="172" spans="2:11">
      <c r="B172" s="101" t="s">
        <v>2693</v>
      </c>
      <c r="C172" s="137">
        <v>87954</v>
      </c>
      <c r="D172" s="103" t="s">
        <v>140</v>
      </c>
      <c r="E172" s="115">
        <v>44837</v>
      </c>
      <c r="F172" s="105">
        <v>1594880.37</v>
      </c>
      <c r="G172" s="116">
        <v>100</v>
      </c>
      <c r="H172" s="105">
        <v>5985.5860999999995</v>
      </c>
      <c r="I172" s="106">
        <v>4.1874761138288152E-3</v>
      </c>
      <c r="J172" s="106">
        <v>5.008110555180307E-4</v>
      </c>
      <c r="K172" s="106">
        <v>5.8495844499522838E-5</v>
      </c>
    </row>
    <row r="173" spans="2:11">
      <c r="B173" s="101" t="s">
        <v>2694</v>
      </c>
      <c r="C173" s="137">
        <v>87953</v>
      </c>
      <c r="D173" s="103" t="s">
        <v>140</v>
      </c>
      <c r="E173" s="115">
        <v>44792</v>
      </c>
      <c r="F173" s="105">
        <v>2156278.2800000003</v>
      </c>
      <c r="G173" s="116">
        <v>100</v>
      </c>
      <c r="H173" s="105">
        <v>8092.5123899999999</v>
      </c>
      <c r="I173" s="106">
        <v>6.4224812931280633E-3</v>
      </c>
      <c r="J173" s="106">
        <v>6.7709654562126201E-4</v>
      </c>
      <c r="K173" s="106">
        <v>7.9086381595262978E-5</v>
      </c>
    </row>
    <row r="174" spans="2:11">
      <c r="B174" s="101" t="s">
        <v>2695</v>
      </c>
      <c r="C174" s="102">
        <v>5237</v>
      </c>
      <c r="D174" s="103" t="s">
        <v>138</v>
      </c>
      <c r="E174" s="115">
        <v>43007</v>
      </c>
      <c r="F174" s="105">
        <v>46557744.320000008</v>
      </c>
      <c r="G174" s="116">
        <v>40.684100000000001</v>
      </c>
      <c r="H174" s="105">
        <v>66655.487800000003</v>
      </c>
      <c r="I174" s="106">
        <v>2.9210708137499999E-2</v>
      </c>
      <c r="J174" s="106">
        <v>5.5770319971150733E-3</v>
      </c>
      <c r="K174" s="106">
        <v>6.5140973402565236E-4</v>
      </c>
    </row>
    <row r="175" spans="2:11">
      <c r="B175" s="101" t="s">
        <v>2696</v>
      </c>
      <c r="C175" s="137">
        <v>87342</v>
      </c>
      <c r="D175" s="103" t="s">
        <v>138</v>
      </c>
      <c r="E175" s="115">
        <v>44421</v>
      </c>
      <c r="F175" s="105">
        <v>955128.33</v>
      </c>
      <c r="G175" s="116">
        <v>100</v>
      </c>
      <c r="H175" s="105">
        <v>3361.0966400000002</v>
      </c>
      <c r="I175" s="106">
        <v>5.1497031250670698E-3</v>
      </c>
      <c r="J175" s="106">
        <v>2.8122130863283496E-4</v>
      </c>
      <c r="K175" s="106">
        <v>3.2847273953892123E-5</v>
      </c>
    </row>
    <row r="176" spans="2:11">
      <c r="B176" s="101" t="s">
        <v>2697</v>
      </c>
      <c r="C176" s="102">
        <v>8409</v>
      </c>
      <c r="D176" s="103" t="s">
        <v>141</v>
      </c>
      <c r="E176" s="115">
        <v>44644</v>
      </c>
      <c r="F176" s="105">
        <v>16718883.119999999</v>
      </c>
      <c r="G176" s="116">
        <v>101.9517</v>
      </c>
      <c r="H176" s="105">
        <v>72230.67833000001</v>
      </c>
      <c r="I176" s="106">
        <v>2.991390854788889E-2</v>
      </c>
      <c r="J176" s="106">
        <v>6.0435054564214954E-3</v>
      </c>
      <c r="K176" s="106">
        <v>7.0589487096121384E-4</v>
      </c>
    </row>
    <row r="177" spans="2:11">
      <c r="B177" s="101" t="s">
        <v>2698</v>
      </c>
      <c r="C177" s="102">
        <v>5222</v>
      </c>
      <c r="D177" s="103" t="s">
        <v>138</v>
      </c>
      <c r="E177" s="115">
        <v>40664</v>
      </c>
      <c r="F177" s="105">
        <v>3264615.95</v>
      </c>
      <c r="G177" s="116">
        <v>8.7139000000000006</v>
      </c>
      <c r="H177" s="105">
        <v>1001.0688299999999</v>
      </c>
      <c r="I177" s="106">
        <v>6.2053986968662739E-3</v>
      </c>
      <c r="J177" s="106">
        <v>8.3758938393434863E-5</v>
      </c>
      <c r="K177" s="106">
        <v>9.7832301857623046E-6</v>
      </c>
    </row>
    <row r="178" spans="2:11">
      <c r="B178" s="101" t="s">
        <v>2699</v>
      </c>
      <c r="C178" s="102">
        <v>8329</v>
      </c>
      <c r="D178" s="103" t="s">
        <v>138</v>
      </c>
      <c r="E178" s="115">
        <v>43810</v>
      </c>
      <c r="F178" s="105">
        <v>21409980.02</v>
      </c>
      <c r="G178" s="116">
        <v>109.2992</v>
      </c>
      <c r="H178" s="105">
        <v>82347.896819999994</v>
      </c>
      <c r="I178" s="106">
        <v>2.6228749819285713E-3</v>
      </c>
      <c r="J178" s="106">
        <v>6.8900081691438851E-3</v>
      </c>
      <c r="K178" s="106">
        <v>8.0476826943404439E-4</v>
      </c>
    </row>
    <row r="179" spans="2:11">
      <c r="B179" s="101" t="s">
        <v>2700</v>
      </c>
      <c r="C179" s="102">
        <v>4027</v>
      </c>
      <c r="D179" s="103" t="s">
        <v>138</v>
      </c>
      <c r="E179" s="115">
        <v>39293</v>
      </c>
      <c r="F179" s="105">
        <v>202346.57999999996</v>
      </c>
      <c r="G179" s="116">
        <v>0</v>
      </c>
      <c r="H179" s="105">
        <v>0</v>
      </c>
      <c r="I179" s="106">
        <v>5.5423599999999994E-4</v>
      </c>
      <c r="J179" s="106">
        <v>0</v>
      </c>
      <c r="K179" s="106">
        <v>8.0476826943404439E-4</v>
      </c>
    </row>
    <row r="180" spans="2:11">
      <c r="B180" s="101" t="s">
        <v>2701</v>
      </c>
      <c r="C180" s="102">
        <v>5290</v>
      </c>
      <c r="D180" s="103" t="s">
        <v>138</v>
      </c>
      <c r="E180" s="115">
        <v>42359</v>
      </c>
      <c r="F180" s="105">
        <v>27720745.299999997</v>
      </c>
      <c r="G180" s="116">
        <v>57.8476</v>
      </c>
      <c r="H180" s="105">
        <v>56429.930430000008</v>
      </c>
      <c r="I180" s="106">
        <v>5.8628634770066818E-3</v>
      </c>
      <c r="J180" s="106">
        <v>4.7214646233987596E-3</v>
      </c>
      <c r="K180" s="106">
        <v>8.0476826943404439E-4</v>
      </c>
    </row>
    <row r="181" spans="2:11">
      <c r="B181" s="101" t="s">
        <v>2702</v>
      </c>
      <c r="C181" s="102">
        <v>8278</v>
      </c>
      <c r="D181" s="103" t="s">
        <v>138</v>
      </c>
      <c r="E181" s="115">
        <v>44256</v>
      </c>
      <c r="F181" s="105">
        <v>4514159.45</v>
      </c>
      <c r="G181" s="116">
        <v>106.9448</v>
      </c>
      <c r="H181" s="105">
        <v>16988.531370000001</v>
      </c>
      <c r="I181" s="106">
        <v>1.8056639359600002E-2</v>
      </c>
      <c r="J181" s="106">
        <v>1.4214220938382088E-3</v>
      </c>
      <c r="K181" s="106">
        <v>8.0476826943404439E-4</v>
      </c>
    </row>
    <row r="182" spans="2:11">
      <c r="B182" s="101" t="s">
        <v>2703</v>
      </c>
      <c r="C182" s="102">
        <v>8413</v>
      </c>
      <c r="D182" s="103" t="s">
        <v>140</v>
      </c>
      <c r="E182" s="115">
        <v>44661</v>
      </c>
      <c r="F182" s="105">
        <v>1101056.6299999999</v>
      </c>
      <c r="G182" s="116">
        <v>147.36240000000001</v>
      </c>
      <c r="H182" s="105">
        <v>6089.4056700000001</v>
      </c>
      <c r="I182" s="106">
        <v>7.3023466666666667E-3</v>
      </c>
      <c r="J182" s="106">
        <v>5.0949758805911782E-4</v>
      </c>
      <c r="K182" s="106">
        <v>8.0476826943404439E-4</v>
      </c>
    </row>
    <row r="183" spans="2:11">
      <c r="B183" s="101" t="s">
        <v>2704</v>
      </c>
      <c r="C183" s="102">
        <v>7053</v>
      </c>
      <c r="D183" s="103" t="s">
        <v>145</v>
      </c>
      <c r="E183" s="115">
        <v>43096</v>
      </c>
      <c r="F183" s="105">
        <v>263459130.12</v>
      </c>
      <c r="G183" s="116">
        <v>50.495600000000003</v>
      </c>
      <c r="H183" s="105">
        <v>67142.899999999994</v>
      </c>
      <c r="I183" s="106">
        <v>1.3875587714223554E-2</v>
      </c>
      <c r="J183" s="106">
        <v>5.6178135370137912E-3</v>
      </c>
      <c r="K183" s="106">
        <v>6.5617310853602329E-4</v>
      </c>
    </row>
    <row r="184" spans="2:11">
      <c r="B184" s="101" t="s">
        <v>2705</v>
      </c>
      <c r="C184" s="102">
        <v>8281</v>
      </c>
      <c r="D184" s="103" t="s">
        <v>140</v>
      </c>
      <c r="E184" s="115">
        <v>44302</v>
      </c>
      <c r="F184" s="105">
        <v>19676240.09</v>
      </c>
      <c r="G184" s="116">
        <v>159.63059999999999</v>
      </c>
      <c r="H184" s="105">
        <v>117879.10334999999</v>
      </c>
      <c r="I184" s="106">
        <v>1.0110022547142857E-2</v>
      </c>
      <c r="J184" s="106">
        <v>9.8628868060610698E-3</v>
      </c>
      <c r="K184" s="106">
        <v>1.1520071024130423E-3</v>
      </c>
    </row>
    <row r="185" spans="2:11">
      <c r="B185" s="101" t="s">
        <v>2706</v>
      </c>
      <c r="C185" s="102">
        <v>5255</v>
      </c>
      <c r="D185" s="103" t="s">
        <v>138</v>
      </c>
      <c r="E185" s="115">
        <v>41378</v>
      </c>
      <c r="F185" s="105">
        <v>2079065.02</v>
      </c>
      <c r="G185" s="116">
        <v>110.7513</v>
      </c>
      <c r="H185" s="105">
        <v>8102.81963</v>
      </c>
      <c r="I185" s="106">
        <v>2.8089888202247188E-2</v>
      </c>
      <c r="J185" s="106">
        <v>6.7795894734059864E-4</v>
      </c>
      <c r="K185" s="106">
        <v>7.9187112033049056E-5</v>
      </c>
    </row>
    <row r="186" spans="2:11">
      <c r="B186" s="101" t="s">
        <v>2707</v>
      </c>
      <c r="C186" s="102">
        <v>8327</v>
      </c>
      <c r="D186" s="103" t="s">
        <v>138</v>
      </c>
      <c r="E186" s="115">
        <v>44427</v>
      </c>
      <c r="F186" s="105">
        <v>3403623.8400000008</v>
      </c>
      <c r="G186" s="116">
        <v>171.32490000000001</v>
      </c>
      <c r="H186" s="105">
        <v>20520.186859999998</v>
      </c>
      <c r="I186" s="106">
        <v>2.0628023263636362E-2</v>
      </c>
      <c r="J186" s="106">
        <v>1.7169139778615539E-3</v>
      </c>
      <c r="K186" s="106">
        <v>2.0053936901245342E-4</v>
      </c>
    </row>
    <row r="187" spans="2:11">
      <c r="B187" s="101" t="s">
        <v>2708</v>
      </c>
      <c r="C187" s="102">
        <v>5332</v>
      </c>
      <c r="D187" s="103" t="s">
        <v>138</v>
      </c>
      <c r="E187" s="115">
        <v>43318</v>
      </c>
      <c r="F187" s="105">
        <v>18170726.43</v>
      </c>
      <c r="G187" s="116">
        <v>105.5604</v>
      </c>
      <c r="H187" s="105">
        <v>67498.260999999999</v>
      </c>
      <c r="I187" s="106">
        <v>8.7679537037037049E-3</v>
      </c>
      <c r="J187" s="106">
        <v>5.6475464177253298E-3</v>
      </c>
      <c r="K187" s="106">
        <v>6.5964597509410273E-4</v>
      </c>
    </row>
    <row r="188" spans="2:11">
      <c r="B188" s="101" t="s">
        <v>2709</v>
      </c>
      <c r="C188" s="102">
        <v>5294</v>
      </c>
      <c r="D188" s="103" t="s">
        <v>141</v>
      </c>
      <c r="E188" s="115">
        <v>42646</v>
      </c>
      <c r="F188" s="105">
        <v>23643169.219999999</v>
      </c>
      <c r="G188" s="116">
        <v>51.252400000000002</v>
      </c>
      <c r="H188" s="105">
        <v>51349.930169999985</v>
      </c>
      <c r="I188" s="106">
        <v>3.9405281666666667E-2</v>
      </c>
      <c r="J188" s="106">
        <v>4.2964234912960097E-3</v>
      </c>
      <c r="K188" s="106">
        <v>5.0183181397819604E-4</v>
      </c>
    </row>
    <row r="189" spans="2:11">
      <c r="B189" s="101" t="s">
        <v>2710</v>
      </c>
      <c r="C189" s="102">
        <v>8323</v>
      </c>
      <c r="D189" s="103" t="s">
        <v>138</v>
      </c>
      <c r="E189" s="115">
        <v>44406</v>
      </c>
      <c r="F189" s="105">
        <v>25551072.159999996</v>
      </c>
      <c r="G189" s="116">
        <v>96.047300000000007</v>
      </c>
      <c r="H189" s="105">
        <v>86360.183420000001</v>
      </c>
      <c r="I189" s="106">
        <v>1.6923739539337979E-3</v>
      </c>
      <c r="J189" s="106">
        <v>7.2257142225889857E-3</v>
      </c>
      <c r="K189" s="106">
        <v>8.4397948269202753E-4</v>
      </c>
    </row>
    <row r="190" spans="2:11">
      <c r="B190" s="101" t="s">
        <v>2711</v>
      </c>
      <c r="C190" s="137">
        <v>60832</v>
      </c>
      <c r="D190" s="103" t="s">
        <v>138</v>
      </c>
      <c r="E190" s="115">
        <v>42555</v>
      </c>
      <c r="F190" s="105">
        <v>0.34</v>
      </c>
      <c r="G190" s="116">
        <v>100</v>
      </c>
      <c r="H190" s="105">
        <v>1.1700000000000002E-3</v>
      </c>
      <c r="I190" s="106">
        <v>1.945598284960422E-2</v>
      </c>
      <c r="J190" s="106">
        <v>9.7893326596053158E-11</v>
      </c>
      <c r="K190" s="106">
        <v>1.1434158146090611E-11</v>
      </c>
    </row>
    <row r="191" spans="2:11">
      <c r="B191" s="101" t="s">
        <v>2712</v>
      </c>
      <c r="C191" s="102">
        <v>7060</v>
      </c>
      <c r="D191" s="103" t="s">
        <v>140</v>
      </c>
      <c r="E191" s="115">
        <v>44197</v>
      </c>
      <c r="F191" s="105">
        <v>24177112.899999999</v>
      </c>
      <c r="G191" s="116">
        <v>115.27070000000001</v>
      </c>
      <c r="H191" s="105">
        <v>104592.83475000001</v>
      </c>
      <c r="I191" s="106">
        <v>2.0053896774774775E-3</v>
      </c>
      <c r="J191" s="106">
        <v>8.7512312237510836E-3</v>
      </c>
      <c r="K191" s="106">
        <v>1.0221632593841211E-3</v>
      </c>
    </row>
    <row r="192" spans="2:11">
      <c r="B192" s="101" t="s">
        <v>2713</v>
      </c>
      <c r="C192" s="137">
        <v>60833</v>
      </c>
      <c r="D192" s="103" t="s">
        <v>138</v>
      </c>
      <c r="E192" s="115">
        <v>42555</v>
      </c>
      <c r="F192" s="105">
        <v>6557367.5300000003</v>
      </c>
      <c r="G192" s="116">
        <v>100</v>
      </c>
      <c r="H192" s="105">
        <v>23075.37631</v>
      </c>
      <c r="I192" s="106">
        <v>4.3709933221415826E-3</v>
      </c>
      <c r="J192" s="106">
        <v>1.9307054268732117E-3</v>
      </c>
      <c r="K192" s="106">
        <v>2.2551068547785707E-4</v>
      </c>
    </row>
    <row r="193" spans="2:11">
      <c r="B193" s="101" t="s">
        <v>2714</v>
      </c>
      <c r="C193" s="102">
        <v>8313</v>
      </c>
      <c r="D193" s="103" t="s">
        <v>138</v>
      </c>
      <c r="E193" s="115">
        <v>44357</v>
      </c>
      <c r="F193" s="105">
        <v>2218827.02</v>
      </c>
      <c r="G193" s="116">
        <v>102.2286</v>
      </c>
      <c r="H193" s="105">
        <v>7982.0625599999985</v>
      </c>
      <c r="I193" s="106">
        <v>0.15878775950980389</v>
      </c>
      <c r="J193" s="106">
        <v>6.6785526247539132E-4</v>
      </c>
      <c r="K193" s="106">
        <v>7.8006979182075942E-5</v>
      </c>
    </row>
    <row r="194" spans="2:11">
      <c r="B194" s="101" t="s">
        <v>2715</v>
      </c>
      <c r="C194" s="102">
        <v>6657</v>
      </c>
      <c r="D194" s="103" t="s">
        <v>138</v>
      </c>
      <c r="E194" s="115">
        <v>42916</v>
      </c>
      <c r="F194" s="105">
        <v>3697877.23</v>
      </c>
      <c r="G194" s="116">
        <v>95.878399999999999</v>
      </c>
      <c r="H194" s="105">
        <v>12476.49317</v>
      </c>
      <c r="I194" s="106">
        <v>0.15872424577688599</v>
      </c>
      <c r="J194" s="106">
        <v>1.0439020689437918E-3</v>
      </c>
      <c r="K194" s="106">
        <v>1.2193008206358919E-4</v>
      </c>
    </row>
    <row r="195" spans="2:11">
      <c r="B195" s="101" t="s">
        <v>2716</v>
      </c>
      <c r="C195" s="102">
        <v>7009</v>
      </c>
      <c r="D195" s="103" t="s">
        <v>138</v>
      </c>
      <c r="E195" s="115">
        <v>42916</v>
      </c>
      <c r="F195" s="105">
        <v>2554090.1199999996</v>
      </c>
      <c r="G195" s="116">
        <v>98.380700000000004</v>
      </c>
      <c r="H195" s="105">
        <v>8842.3030099999996</v>
      </c>
      <c r="I195" s="106">
        <v>0.15872424494545018</v>
      </c>
      <c r="J195" s="106">
        <v>7.3983115933264423E-4</v>
      </c>
      <c r="K195" s="106">
        <v>8.6413923924780352E-5</v>
      </c>
    </row>
    <row r="196" spans="2:11">
      <c r="B196" s="101" t="s">
        <v>2717</v>
      </c>
      <c r="C196" s="102">
        <v>7987</v>
      </c>
      <c r="D196" s="103" t="s">
        <v>138</v>
      </c>
      <c r="E196" s="115">
        <v>42916</v>
      </c>
      <c r="F196" s="105">
        <v>2991850.2300000004</v>
      </c>
      <c r="G196" s="116">
        <v>99.990200000000002</v>
      </c>
      <c r="H196" s="105">
        <v>10527.289199999999</v>
      </c>
      <c r="I196" s="106">
        <v>0.15872551254410033</v>
      </c>
      <c r="J196" s="106">
        <v>8.80813128057011E-4</v>
      </c>
      <c r="K196" s="106">
        <v>1.0288093124994161E-4</v>
      </c>
    </row>
    <row r="197" spans="2:11">
      <c r="B197" s="101" t="s">
        <v>2718</v>
      </c>
      <c r="C197" s="102">
        <v>7988</v>
      </c>
      <c r="D197" s="103" t="s">
        <v>138</v>
      </c>
      <c r="E197" s="115">
        <v>42916</v>
      </c>
      <c r="F197" s="105">
        <v>2989875.88</v>
      </c>
      <c r="G197" s="116">
        <v>0.81669999999999998</v>
      </c>
      <c r="H197" s="105">
        <v>85.928070000000005</v>
      </c>
      <c r="I197" s="106">
        <v>0.15872551254410033</v>
      </c>
      <c r="J197" s="106">
        <v>7.1895595045115531E-6</v>
      </c>
      <c r="K197" s="106">
        <v>8.397565312549951E-7</v>
      </c>
    </row>
    <row r="198" spans="2:11">
      <c r="B198" s="101" t="s">
        <v>2719</v>
      </c>
      <c r="C198" s="102">
        <v>8271</v>
      </c>
      <c r="D198" s="103" t="s">
        <v>138</v>
      </c>
      <c r="E198" s="115">
        <v>42916</v>
      </c>
      <c r="F198" s="105">
        <v>1838683.4199999997</v>
      </c>
      <c r="G198" s="116">
        <v>108.1523</v>
      </c>
      <c r="H198" s="105">
        <v>6997.8074200000001</v>
      </c>
      <c r="I198" s="106">
        <v>0.15872424266666665</v>
      </c>
      <c r="J198" s="106">
        <v>5.8550311728405478E-4</v>
      </c>
      <c r="K198" s="106">
        <v>6.8388065569372912E-5</v>
      </c>
    </row>
    <row r="199" spans="2:11">
      <c r="B199" s="101" t="s">
        <v>2720</v>
      </c>
      <c r="C199" s="102">
        <v>7999</v>
      </c>
      <c r="D199" s="103" t="s">
        <v>140</v>
      </c>
      <c r="E199" s="115">
        <v>44228</v>
      </c>
      <c r="F199" s="105">
        <v>22187785.469999999</v>
      </c>
      <c r="G199" s="116">
        <v>103.43089999999999</v>
      </c>
      <c r="H199" s="105">
        <v>86127.695330000017</v>
      </c>
      <c r="I199" s="106">
        <v>4.1726598433962266E-2</v>
      </c>
      <c r="J199" s="106">
        <v>7.2062620580385069E-3</v>
      </c>
      <c r="K199" s="106">
        <v>8.4170742663378616E-4</v>
      </c>
    </row>
    <row r="200" spans="2:11">
      <c r="B200" s="101" t="s">
        <v>2721</v>
      </c>
      <c r="C200" s="137">
        <v>60834</v>
      </c>
      <c r="D200" s="103" t="s">
        <v>138</v>
      </c>
      <c r="E200" s="115">
        <v>42555</v>
      </c>
      <c r="F200" s="105">
        <v>544572.70000000007</v>
      </c>
      <c r="G200" s="116">
        <v>100</v>
      </c>
      <c r="H200" s="105">
        <v>1916.35133</v>
      </c>
      <c r="I200" s="106">
        <v>4.553744715447154E-3</v>
      </c>
      <c r="J200" s="106">
        <v>1.60340176598693E-4</v>
      </c>
      <c r="K200" s="106">
        <v>1.8728089034778696E-5</v>
      </c>
    </row>
    <row r="201" spans="2:11">
      <c r="B201" s="101" t="s">
        <v>2722</v>
      </c>
      <c r="C201" s="102">
        <v>4028</v>
      </c>
      <c r="D201" s="103" t="s">
        <v>138</v>
      </c>
      <c r="E201" s="115">
        <v>39321</v>
      </c>
      <c r="F201" s="105">
        <v>394776.73</v>
      </c>
      <c r="G201" s="116">
        <v>0</v>
      </c>
      <c r="H201" s="105">
        <v>0</v>
      </c>
      <c r="I201" s="106">
        <v>1.8721967687484928E-3</v>
      </c>
      <c r="J201" s="106">
        <v>0</v>
      </c>
      <c r="K201" s="106">
        <v>1.8728089034778696E-5</v>
      </c>
    </row>
    <row r="202" spans="2:11">
      <c r="B202" s="101" t="s">
        <v>2723</v>
      </c>
      <c r="C202" s="137">
        <v>87957</v>
      </c>
      <c r="D202" s="103" t="s">
        <v>140</v>
      </c>
      <c r="E202" s="115">
        <v>44895</v>
      </c>
      <c r="F202" s="105">
        <v>3980821.44</v>
      </c>
      <c r="G202" s="116">
        <v>100</v>
      </c>
      <c r="H202" s="105">
        <v>14940.022919999998</v>
      </c>
      <c r="I202" s="106">
        <v>6.7046641267452895E-3</v>
      </c>
      <c r="J202" s="106">
        <v>1.2500243957778456E-3</v>
      </c>
      <c r="K202" s="106">
        <v>1.8728089034778696E-5</v>
      </c>
    </row>
    <row r="203" spans="2:11">
      <c r="B203" s="101" t="s">
        <v>2724</v>
      </c>
      <c r="C203" s="102">
        <v>7991</v>
      </c>
      <c r="D203" s="103" t="s">
        <v>138</v>
      </c>
      <c r="E203" s="115">
        <v>44105</v>
      </c>
      <c r="F203" s="105">
        <v>25820535.77</v>
      </c>
      <c r="G203" s="116">
        <v>109.4187</v>
      </c>
      <c r="H203" s="105">
        <v>99420.528390000007</v>
      </c>
      <c r="I203" s="106">
        <v>5.1022840097222234E-3</v>
      </c>
      <c r="J203" s="106">
        <v>8.3184668854995245E-3</v>
      </c>
      <c r="K203" s="106">
        <v>9.7161542271722331E-4</v>
      </c>
    </row>
    <row r="204" spans="2:11">
      <c r="B204" s="101" t="s">
        <v>2725</v>
      </c>
      <c r="C204" s="102">
        <v>5087</v>
      </c>
      <c r="D204" s="103" t="s">
        <v>138</v>
      </c>
      <c r="E204" s="115">
        <v>39630</v>
      </c>
      <c r="F204" s="105">
        <v>4800000</v>
      </c>
      <c r="G204" s="116">
        <v>0.47210000000000002</v>
      </c>
      <c r="H204" s="105">
        <v>79.743350000000007</v>
      </c>
      <c r="I204" s="106">
        <v>4.577497024626934E-3</v>
      </c>
      <c r="J204" s="106">
        <v>6.672087013173825E-6</v>
      </c>
      <c r="K204" s="106">
        <v>7.7931459401628611E-7</v>
      </c>
    </row>
    <row r="205" spans="2:11">
      <c r="B205" s="101" t="s">
        <v>2726</v>
      </c>
      <c r="C205" s="102">
        <v>5223</v>
      </c>
      <c r="D205" s="103" t="s">
        <v>138</v>
      </c>
      <c r="E205" s="115">
        <v>40725</v>
      </c>
      <c r="F205" s="105">
        <v>5093397.0599999996</v>
      </c>
      <c r="G205" s="116">
        <v>4.2948000000000004</v>
      </c>
      <c r="H205" s="105">
        <v>769.78555000000006</v>
      </c>
      <c r="I205" s="106">
        <v>3.1603746480491869E-3</v>
      </c>
      <c r="J205" s="106">
        <v>6.4407579705190083E-5</v>
      </c>
      <c r="K205" s="106">
        <v>7.5229484763037101E-6</v>
      </c>
    </row>
    <row r="206" spans="2:11">
      <c r="B206" s="101" t="s">
        <v>2727</v>
      </c>
      <c r="C206" s="102">
        <v>9229</v>
      </c>
      <c r="D206" s="103" t="s">
        <v>138</v>
      </c>
      <c r="E206" s="115">
        <v>44735</v>
      </c>
      <c r="F206" s="105">
        <v>3935781.97</v>
      </c>
      <c r="G206" s="116">
        <v>99.527100000000004</v>
      </c>
      <c r="H206" s="105">
        <v>13784.52002</v>
      </c>
      <c r="I206" s="106">
        <v>2.6210962795999999E-2</v>
      </c>
      <c r="J206" s="106">
        <v>1.1533440344339257E-3</v>
      </c>
      <c r="K206" s="106">
        <v>1.3471314690310436E-4</v>
      </c>
    </row>
    <row r="207" spans="2:11">
      <c r="B207" s="101" t="s">
        <v>2728</v>
      </c>
      <c r="C207" s="102">
        <v>7027</v>
      </c>
      <c r="D207" s="103" t="s">
        <v>141</v>
      </c>
      <c r="E207" s="115">
        <v>43738</v>
      </c>
      <c r="F207" s="105">
        <v>27881377.840000004</v>
      </c>
      <c r="G207" s="116">
        <v>95.965100000000007</v>
      </c>
      <c r="H207" s="105">
        <v>113382.88724999999</v>
      </c>
      <c r="I207" s="106">
        <v>1.1617240766666665E-2</v>
      </c>
      <c r="J207" s="106">
        <v>9.4866906085194179E-3</v>
      </c>
      <c r="K207" s="106">
        <v>1.108066550322103E-3</v>
      </c>
    </row>
    <row r="208" spans="2:11">
      <c r="B208" s="101" t="s">
        <v>2729</v>
      </c>
      <c r="C208" s="102">
        <v>9246</v>
      </c>
      <c r="D208" s="103" t="s">
        <v>140</v>
      </c>
      <c r="E208" s="115">
        <v>44816</v>
      </c>
      <c r="F208" s="105">
        <v>15946115</v>
      </c>
      <c r="G208" s="116">
        <v>101.0787</v>
      </c>
      <c r="H208" s="105">
        <v>60491.32591</v>
      </c>
      <c r="I208" s="106">
        <v>9.7940784090909099E-3</v>
      </c>
      <c r="J208" s="106">
        <v>5.0612795927657446E-3</v>
      </c>
      <c r="K208" s="106">
        <v>5.9116870677063972E-4</v>
      </c>
    </row>
    <row r="209" spans="2:11">
      <c r="B209" s="101" t="s">
        <v>2730</v>
      </c>
      <c r="C209" s="102">
        <v>9245</v>
      </c>
      <c r="D209" s="103" t="s">
        <v>138</v>
      </c>
      <c r="E209" s="115">
        <v>44816</v>
      </c>
      <c r="F209" s="105">
        <v>1487558</v>
      </c>
      <c r="G209" s="116">
        <v>102.8746</v>
      </c>
      <c r="H209" s="105">
        <v>5385.1937800000005</v>
      </c>
      <c r="I209" s="106">
        <v>1.0512945833333332E-2</v>
      </c>
      <c r="J209" s="106">
        <v>4.5057652434920853E-4</v>
      </c>
      <c r="K209" s="106">
        <v>5.262833959646452E-5</v>
      </c>
    </row>
    <row r="210" spans="2:11">
      <c r="B210" s="101" t="s">
        <v>2731</v>
      </c>
      <c r="C210" s="102">
        <v>8412</v>
      </c>
      <c r="D210" s="103" t="s">
        <v>140</v>
      </c>
      <c r="E210" s="115">
        <v>44440</v>
      </c>
      <c r="F210" s="105">
        <v>4096086.7999999989</v>
      </c>
      <c r="G210" s="116">
        <v>99.973600000000005</v>
      </c>
      <c r="H210" s="105">
        <v>15368.55537</v>
      </c>
      <c r="I210" s="106">
        <v>1.3885039905084745E-2</v>
      </c>
      <c r="J210" s="106">
        <v>1.2858794958503729E-3</v>
      </c>
      <c r="K210" s="106">
        <v>1.5019358339959837E-4</v>
      </c>
    </row>
    <row r="211" spans="2:11">
      <c r="B211" s="101" t="s">
        <v>2732</v>
      </c>
      <c r="C211" s="102">
        <v>7018</v>
      </c>
      <c r="D211" s="103" t="s">
        <v>138</v>
      </c>
      <c r="E211" s="115">
        <v>43525</v>
      </c>
      <c r="F211" s="105">
        <v>44572045.760000013</v>
      </c>
      <c r="G211" s="116">
        <v>108.2933</v>
      </c>
      <c r="H211" s="105">
        <v>169856.98951000001</v>
      </c>
      <c r="I211" s="106">
        <v>2.7591600086363638E-3</v>
      </c>
      <c r="J211" s="106">
        <v>1.4211851067286157E-2</v>
      </c>
      <c r="K211" s="106">
        <v>1.6599757951078582E-3</v>
      </c>
    </row>
    <row r="212" spans="2:11">
      <c r="B212" s="101" t="s">
        <v>2733</v>
      </c>
      <c r="C212" s="102">
        <v>5270</v>
      </c>
      <c r="D212" s="103" t="s">
        <v>138</v>
      </c>
      <c r="E212" s="115">
        <v>42267</v>
      </c>
      <c r="F212" s="105">
        <v>4553589.17</v>
      </c>
      <c r="G212" s="116">
        <v>32.314399999999999</v>
      </c>
      <c r="H212" s="105">
        <v>5178.0854100000006</v>
      </c>
      <c r="I212" s="106">
        <v>3.4045284160085516E-2</v>
      </c>
      <c r="J212" s="106">
        <v>4.3324786853281007E-4</v>
      </c>
      <c r="K212" s="106">
        <v>5.0604314078550804E-5</v>
      </c>
    </row>
    <row r="213" spans="2:11">
      <c r="B213" s="101" t="s">
        <v>2734</v>
      </c>
      <c r="C213" s="102">
        <v>8287</v>
      </c>
      <c r="D213" s="103" t="s">
        <v>138</v>
      </c>
      <c r="E213" s="115">
        <v>43800</v>
      </c>
      <c r="F213" s="105">
        <v>6098199.8899999997</v>
      </c>
      <c r="G213" s="116">
        <v>213.8672</v>
      </c>
      <c r="H213" s="105">
        <v>45894.971689999998</v>
      </c>
      <c r="I213" s="106">
        <v>4.6506803409090913E-2</v>
      </c>
      <c r="J213" s="106">
        <v>3.8400097886887035E-3</v>
      </c>
      <c r="K213" s="106">
        <v>4.4852167898616358E-4</v>
      </c>
    </row>
    <row r="214" spans="2:11">
      <c r="B214" s="101" t="s">
        <v>2735</v>
      </c>
      <c r="C214" s="137">
        <v>1181106</v>
      </c>
      <c r="D214" s="103" t="s">
        <v>138</v>
      </c>
      <c r="E214" s="115">
        <v>44287</v>
      </c>
      <c r="F214" s="105">
        <v>8778684.6899999995</v>
      </c>
      <c r="G214" s="116">
        <v>123.11279999999999</v>
      </c>
      <c r="H214" s="105">
        <v>38032.241879999994</v>
      </c>
      <c r="I214" s="106">
        <v>6.085092746666667E-2</v>
      </c>
      <c r="J214" s="106">
        <v>3.182139038922162E-3</v>
      </c>
      <c r="K214" s="106">
        <v>3.7168091308229949E-4</v>
      </c>
    </row>
    <row r="215" spans="2:11">
      <c r="B215" s="101" t="s">
        <v>2736</v>
      </c>
      <c r="C215" s="137">
        <v>62171</v>
      </c>
      <c r="D215" s="103" t="s">
        <v>138</v>
      </c>
      <c r="E215" s="115">
        <v>42549</v>
      </c>
      <c r="F215" s="105">
        <v>1695978.65</v>
      </c>
      <c r="G215" s="116">
        <v>100</v>
      </c>
      <c r="H215" s="105">
        <v>5968.1488600000002</v>
      </c>
      <c r="I215" s="106">
        <v>3.6403046139580172E-4</v>
      </c>
      <c r="J215" s="106">
        <v>4.9935209019302752E-4</v>
      </c>
      <c r="K215" s="106">
        <v>5.8325434106538796E-5</v>
      </c>
    </row>
    <row r="216" spans="2:11">
      <c r="B216" s="101" t="s">
        <v>2737</v>
      </c>
      <c r="C216" s="137">
        <v>62172</v>
      </c>
      <c r="D216" s="103" t="s">
        <v>138</v>
      </c>
      <c r="E216" s="115">
        <v>42549</v>
      </c>
      <c r="F216" s="105">
        <v>3712529.02</v>
      </c>
      <c r="G216" s="116">
        <v>100</v>
      </c>
      <c r="H216" s="105">
        <v>13064.389590000002</v>
      </c>
      <c r="I216" s="106">
        <v>1.6454418440097799E-3</v>
      </c>
      <c r="J216" s="106">
        <v>1.0930910742837155E-3</v>
      </c>
      <c r="K216" s="106">
        <v>1.2767546722581186E-4</v>
      </c>
    </row>
    <row r="217" spans="2:11">
      <c r="B217" s="101" t="s">
        <v>2738</v>
      </c>
      <c r="C217" s="102">
        <v>5059</v>
      </c>
      <c r="D217" s="103" t="s">
        <v>140</v>
      </c>
      <c r="E217" s="115">
        <v>38504</v>
      </c>
      <c r="F217" s="105">
        <v>2882100</v>
      </c>
      <c r="G217" s="116">
        <v>4.351</v>
      </c>
      <c r="H217" s="105">
        <v>470.62683000000004</v>
      </c>
      <c r="I217" s="106">
        <v>6.2630480167014616E-3</v>
      </c>
      <c r="J217" s="106">
        <v>3.9377116217141182E-5</v>
      </c>
      <c r="K217" s="106">
        <v>4.5993347025754708E-6</v>
      </c>
    </row>
    <row r="218" spans="2:11">
      <c r="B218" s="101" t="s">
        <v>2739</v>
      </c>
      <c r="C218" s="137">
        <v>62173</v>
      </c>
      <c r="D218" s="103" t="s">
        <v>138</v>
      </c>
      <c r="E218" s="115">
        <v>42549</v>
      </c>
      <c r="F218" s="105">
        <v>11368207.6</v>
      </c>
      <c r="G218" s="116">
        <v>100</v>
      </c>
      <c r="H218" s="105">
        <v>40004.722559999995</v>
      </c>
      <c r="I218" s="106">
        <v>1.0578368262125748E-2</v>
      </c>
      <c r="J218" s="106">
        <v>3.3471755307269866E-3</v>
      </c>
      <c r="K218" s="106">
        <v>3.9095754217223825E-4</v>
      </c>
    </row>
    <row r="219" spans="2:11">
      <c r="B219" s="101" t="s">
        <v>2740</v>
      </c>
      <c r="C219" s="137">
        <v>87956</v>
      </c>
      <c r="D219" s="103" t="s">
        <v>140</v>
      </c>
      <c r="E219" s="115">
        <v>44837</v>
      </c>
      <c r="F219" s="105">
        <v>2551808.6199999992</v>
      </c>
      <c r="G219" s="116">
        <v>100</v>
      </c>
      <c r="H219" s="105">
        <v>9576.9377400000012</v>
      </c>
      <c r="I219" s="106">
        <v>3.3508598051102938E-3</v>
      </c>
      <c r="J219" s="106">
        <v>8.0129768715545913E-4</v>
      </c>
      <c r="K219" s="106">
        <v>9.3593351003780874E-5</v>
      </c>
    </row>
    <row r="220" spans="2:11">
      <c r="B220" s="101" t="s">
        <v>2741</v>
      </c>
      <c r="C220" s="102">
        <v>4023</v>
      </c>
      <c r="D220" s="103" t="s">
        <v>140</v>
      </c>
      <c r="E220" s="115">
        <v>39205</v>
      </c>
      <c r="F220" s="105">
        <v>2534941</v>
      </c>
      <c r="G220" s="116">
        <v>2.2829000000000002</v>
      </c>
      <c r="H220" s="105">
        <v>217.186749999</v>
      </c>
      <c r="I220" s="106">
        <v>4.000000079240492E-2</v>
      </c>
      <c r="J220" s="106">
        <v>1.8171908931613205E-5</v>
      </c>
      <c r="K220" s="106">
        <v>2.122519356174368E-6</v>
      </c>
    </row>
    <row r="221" spans="2:11">
      <c r="B221" s="101" t="s">
        <v>2742</v>
      </c>
      <c r="C221" s="102">
        <v>4030</v>
      </c>
      <c r="D221" s="103" t="s">
        <v>138</v>
      </c>
      <c r="E221" s="115">
        <v>39377</v>
      </c>
      <c r="F221" s="105">
        <v>600000</v>
      </c>
      <c r="G221" s="116">
        <v>1E-4</v>
      </c>
      <c r="H221" s="105">
        <v>2.1100009999999998E-3</v>
      </c>
      <c r="I221" s="106">
        <v>0</v>
      </c>
      <c r="J221" s="106">
        <v>1.7654274958205018E-10</v>
      </c>
      <c r="K221" s="106">
        <v>2.0620585574708831E-11</v>
      </c>
    </row>
    <row r="222" spans="2:11">
      <c r="B222" s="101" t="s">
        <v>2743</v>
      </c>
      <c r="C222" s="102">
        <v>8299</v>
      </c>
      <c r="D222" s="103" t="s">
        <v>141</v>
      </c>
      <c r="E222" s="115">
        <v>44286</v>
      </c>
      <c r="F222" s="105">
        <v>19685109.830000006</v>
      </c>
      <c r="G222" s="116">
        <v>99.711500000000001</v>
      </c>
      <c r="H222" s="105">
        <v>83176.961609999998</v>
      </c>
      <c r="I222" s="106">
        <v>4.4380987525000005E-2</v>
      </c>
      <c r="J222" s="106">
        <v>6.9593756138077809E-3</v>
      </c>
      <c r="K222" s="106">
        <v>8.128705411624337E-4</v>
      </c>
    </row>
    <row r="223" spans="2:11">
      <c r="B223" s="101" t="s">
        <v>2744</v>
      </c>
      <c r="C223" s="102">
        <v>5326</v>
      </c>
      <c r="D223" s="103" t="s">
        <v>141</v>
      </c>
      <c r="E223" s="115">
        <v>43220</v>
      </c>
      <c r="F223" s="105">
        <v>30118688.329999998</v>
      </c>
      <c r="G223" s="116">
        <v>91.823800000000006</v>
      </c>
      <c r="H223" s="105">
        <v>117195.59161999998</v>
      </c>
      <c r="I223" s="106">
        <v>2.499301692307692E-2</v>
      </c>
      <c r="J223" s="106">
        <v>9.8056977145934421E-3</v>
      </c>
      <c r="K223" s="106">
        <v>1.1453272894083172E-3</v>
      </c>
    </row>
    <row r="224" spans="2:11">
      <c r="B224" s="101" t="s">
        <v>2745</v>
      </c>
      <c r="C224" s="102">
        <v>7036</v>
      </c>
      <c r="D224" s="103" t="s">
        <v>138</v>
      </c>
      <c r="E224" s="115">
        <v>37987</v>
      </c>
      <c r="F224" s="105">
        <v>115481757.84</v>
      </c>
      <c r="G224" s="116">
        <v>120.93770000000001</v>
      </c>
      <c r="H224" s="105">
        <v>491466.9951099999</v>
      </c>
      <c r="I224" s="106">
        <v>5.6741049484210528E-3</v>
      </c>
      <c r="J224" s="106">
        <v>4.1120802618362456E-2</v>
      </c>
      <c r="K224" s="106">
        <v>4.8030011501467348E-3</v>
      </c>
    </row>
    <row r="225" spans="2:11">
      <c r="B225" s="101" t="s">
        <v>2746</v>
      </c>
      <c r="C225" s="137">
        <v>62174</v>
      </c>
      <c r="D225" s="103" t="s">
        <v>138</v>
      </c>
      <c r="E225" s="115">
        <v>42549</v>
      </c>
      <c r="F225" s="105">
        <v>2725126.89</v>
      </c>
      <c r="G225" s="116">
        <v>100</v>
      </c>
      <c r="H225" s="105">
        <v>9589.7214999999978</v>
      </c>
      <c r="I225" s="106">
        <v>5.0072640628840625E-3</v>
      </c>
      <c r="J225" s="106">
        <v>8.0236729808948074E-4</v>
      </c>
      <c r="K225" s="106">
        <v>9.3718283938431835E-5</v>
      </c>
    </row>
    <row r="226" spans="2:11">
      <c r="B226" s="101" t="s">
        <v>2747</v>
      </c>
      <c r="C226" s="137">
        <v>60837</v>
      </c>
      <c r="D226" s="103" t="s">
        <v>138</v>
      </c>
      <c r="E226" s="115">
        <v>42555</v>
      </c>
      <c r="F226" s="105">
        <v>1355740.4</v>
      </c>
      <c r="G226" s="116">
        <v>100</v>
      </c>
      <c r="H226" s="105">
        <v>4770.8504599999997</v>
      </c>
      <c r="I226" s="106">
        <v>2.3279983371440448E-3</v>
      </c>
      <c r="J226" s="106">
        <v>3.9917471984761568E-4</v>
      </c>
      <c r="K226" s="106">
        <v>4.6624494573494984E-5</v>
      </c>
    </row>
    <row r="227" spans="2:11">
      <c r="B227" s="101" t="s">
        <v>2748</v>
      </c>
      <c r="C227" s="102">
        <v>5309</v>
      </c>
      <c r="D227" s="103" t="s">
        <v>138</v>
      </c>
      <c r="E227" s="115">
        <v>42795</v>
      </c>
      <c r="F227" s="105">
        <v>21480668.680000003</v>
      </c>
      <c r="G227" s="116">
        <v>112.96040000000001</v>
      </c>
      <c r="H227" s="105">
        <v>85387.300730000003</v>
      </c>
      <c r="I227" s="106">
        <v>3.1886516000000004E-2</v>
      </c>
      <c r="J227" s="106">
        <v>7.1443136047156389E-3</v>
      </c>
      <c r="K227" s="106">
        <v>8.3447170958514383E-4</v>
      </c>
    </row>
    <row r="228" spans="2:11">
      <c r="B228" s="101" t="s">
        <v>2749</v>
      </c>
      <c r="C228" s="102">
        <v>7046</v>
      </c>
      <c r="D228" s="103" t="s">
        <v>138</v>
      </c>
      <c r="E228" s="115">
        <v>43795</v>
      </c>
      <c r="F228" s="105">
        <v>26908412.119999994</v>
      </c>
      <c r="G228" s="116">
        <v>160.65639999999999</v>
      </c>
      <c r="H228" s="105">
        <v>152126.67332999999</v>
      </c>
      <c r="I228" s="106">
        <v>3.1037585100000004E-3</v>
      </c>
      <c r="J228" s="106">
        <v>1.2728364201935707E-2</v>
      </c>
      <c r="K228" s="106">
        <v>1.4867012317041747E-3</v>
      </c>
    </row>
    <row r="229" spans="2:11">
      <c r="B229" s="101" t="s">
        <v>2750</v>
      </c>
      <c r="C229" s="102">
        <v>8315</v>
      </c>
      <c r="D229" s="103" t="s">
        <v>138</v>
      </c>
      <c r="E229" s="115">
        <v>44337</v>
      </c>
      <c r="F229" s="105">
        <v>28361708.749999996</v>
      </c>
      <c r="G229" s="116">
        <v>83.593100000000007</v>
      </c>
      <c r="H229" s="105">
        <v>83429.970660000006</v>
      </c>
      <c r="I229" s="106">
        <v>5.6542481853947366E-3</v>
      </c>
      <c r="J229" s="106">
        <v>6.9805447570243694E-3</v>
      </c>
      <c r="K229" s="106">
        <v>8.1534314414541853E-4</v>
      </c>
    </row>
    <row r="230" spans="2:11">
      <c r="B230" s="101" t="s">
        <v>2751</v>
      </c>
      <c r="C230" s="137">
        <v>62175</v>
      </c>
      <c r="D230" s="103" t="s">
        <v>138</v>
      </c>
      <c r="E230" s="115">
        <v>42549</v>
      </c>
      <c r="F230" s="105">
        <v>9617237.6400000025</v>
      </c>
      <c r="G230" s="116">
        <v>100</v>
      </c>
      <c r="H230" s="105">
        <v>33843.059300000008</v>
      </c>
      <c r="I230" s="106">
        <v>7.4634030408745244E-4</v>
      </c>
      <c r="J230" s="106">
        <v>2.8316321855252091E-3</v>
      </c>
      <c r="K230" s="106">
        <v>3.3074093349036123E-4</v>
      </c>
    </row>
    <row r="231" spans="2:11">
      <c r="B231" s="101" t="s">
        <v>2752</v>
      </c>
      <c r="C231" s="137">
        <v>62176</v>
      </c>
      <c r="D231" s="103" t="s">
        <v>138</v>
      </c>
      <c r="E231" s="115">
        <v>42549</v>
      </c>
      <c r="F231" s="105">
        <v>1866703.23</v>
      </c>
      <c r="G231" s="116">
        <v>100</v>
      </c>
      <c r="H231" s="105">
        <v>6568.9286700000002</v>
      </c>
      <c r="I231" s="106">
        <v>1.2751769312871529E-3</v>
      </c>
      <c r="J231" s="106">
        <v>5.4961904246024528E-4</v>
      </c>
      <c r="K231" s="106">
        <v>6.4196725865956121E-5</v>
      </c>
    </row>
    <row r="232" spans="2:11">
      <c r="B232" s="101" t="s">
        <v>2753</v>
      </c>
      <c r="C232" s="102">
        <v>8296</v>
      </c>
      <c r="D232" s="103" t="s">
        <v>138</v>
      </c>
      <c r="E232" s="115">
        <v>44085</v>
      </c>
      <c r="F232" s="105">
        <v>4276181</v>
      </c>
      <c r="G232" s="116">
        <v>104.5996</v>
      </c>
      <c r="H232" s="105">
        <v>15740.02332</v>
      </c>
      <c r="I232" s="106">
        <v>3.6324564615384611E-3</v>
      </c>
      <c r="J232" s="106">
        <v>1.3169600371745749E-3</v>
      </c>
      <c r="K232" s="106">
        <v>1.5382385971284972E-4</v>
      </c>
    </row>
    <row r="233" spans="2:11">
      <c r="B233" s="101" t="s">
        <v>2754</v>
      </c>
      <c r="C233" s="102">
        <v>8333</v>
      </c>
      <c r="D233" s="103" t="s">
        <v>138</v>
      </c>
      <c r="E233" s="115">
        <v>44501</v>
      </c>
      <c r="F233" s="105">
        <v>2781778.98</v>
      </c>
      <c r="G233" s="116">
        <v>115.6281</v>
      </c>
      <c r="H233" s="105">
        <v>11318.92755</v>
      </c>
      <c r="I233" s="106">
        <v>9.9942271397499994E-3</v>
      </c>
      <c r="J233" s="106">
        <v>9.4704912082838771E-4</v>
      </c>
      <c r="K233" s="106">
        <v>1.1061744243661705E-4</v>
      </c>
    </row>
    <row r="234" spans="2:11">
      <c r="B234" s="101" t="s">
        <v>2755</v>
      </c>
      <c r="C234" s="137">
        <v>87955</v>
      </c>
      <c r="D234" s="103" t="s">
        <v>140</v>
      </c>
      <c r="E234" s="115">
        <v>44827</v>
      </c>
      <c r="F234" s="105">
        <v>2985616.07</v>
      </c>
      <c r="G234" s="116">
        <v>100</v>
      </c>
      <c r="H234" s="105">
        <v>11205.017169999999</v>
      </c>
      <c r="I234" s="106">
        <v>5.3761861182543055E-3</v>
      </c>
      <c r="J234" s="106">
        <v>9.3751829515999403E-4</v>
      </c>
      <c r="K234" s="106">
        <v>1.0950422081319714E-4</v>
      </c>
    </row>
    <row r="235" spans="2:11">
      <c r="B235" s="101" t="s">
        <v>2756</v>
      </c>
      <c r="C235" s="137">
        <v>84031</v>
      </c>
      <c r="D235" s="103" t="s">
        <v>138</v>
      </c>
      <c r="E235" s="115">
        <v>44314</v>
      </c>
      <c r="F235" s="105">
        <v>2540456.04</v>
      </c>
      <c r="G235" s="116">
        <v>100</v>
      </c>
      <c r="H235" s="105">
        <v>8939.8648599999997</v>
      </c>
      <c r="I235" s="106">
        <v>4.0475938000378207E-2</v>
      </c>
      <c r="J235" s="106">
        <v>7.4799411150816997E-4</v>
      </c>
      <c r="K235" s="106">
        <v>8.736737488369076E-5</v>
      </c>
    </row>
    <row r="236" spans="2:11">
      <c r="B236" s="101" t="s">
        <v>2757</v>
      </c>
      <c r="C236" s="102">
        <v>6653</v>
      </c>
      <c r="D236" s="103" t="s">
        <v>138</v>
      </c>
      <c r="E236" s="115">
        <v>39264</v>
      </c>
      <c r="F236" s="105">
        <v>216813869.49000001</v>
      </c>
      <c r="G236" s="116">
        <v>82.456999999999994</v>
      </c>
      <c r="H236" s="105">
        <v>629120.52926999971</v>
      </c>
      <c r="I236" s="106">
        <v>2.1638218668696065E-2</v>
      </c>
      <c r="J236" s="106">
        <v>5.2638206359068282E-2</v>
      </c>
      <c r="K236" s="106">
        <v>6.1482595082268405E-3</v>
      </c>
    </row>
    <row r="237" spans="2:11">
      <c r="B237" s="101" t="s">
        <v>2758</v>
      </c>
      <c r="C237" s="102">
        <v>8410</v>
      </c>
      <c r="D237" s="103" t="s">
        <v>140</v>
      </c>
      <c r="E237" s="115">
        <v>44651</v>
      </c>
      <c r="F237" s="105">
        <v>2393812.8999989997</v>
      </c>
      <c r="G237" s="116">
        <v>114.31959999999999</v>
      </c>
      <c r="H237" s="105">
        <v>10270.449779999</v>
      </c>
      <c r="I237" s="106">
        <v>1.5958752650266667E-2</v>
      </c>
      <c r="J237" s="106">
        <v>8.5932349965966179E-4</v>
      </c>
      <c r="K237" s="106">
        <v>1.0037089488546162E-4</v>
      </c>
    </row>
    <row r="238" spans="2:11">
      <c r="B238" s="101" t="s">
        <v>2759</v>
      </c>
      <c r="C238" s="102">
        <v>7001</v>
      </c>
      <c r="D238" s="103" t="s">
        <v>140</v>
      </c>
      <c r="E238" s="115">
        <v>43602</v>
      </c>
      <c r="F238" s="105">
        <v>11819432.539999999</v>
      </c>
      <c r="G238" s="116">
        <v>73.470600000000005</v>
      </c>
      <c r="H238" s="105">
        <v>32590.331389999996</v>
      </c>
      <c r="I238" s="106">
        <v>2.0422212233333334E-2</v>
      </c>
      <c r="J238" s="106">
        <v>2.7268170552434807E-3</v>
      </c>
      <c r="K238" s="106">
        <v>3.1849829328782991E-4</v>
      </c>
    </row>
    <row r="239" spans="2:11">
      <c r="B239" s="101" t="s">
        <v>2760</v>
      </c>
      <c r="C239" s="102">
        <v>8319</v>
      </c>
      <c r="D239" s="103" t="s">
        <v>140</v>
      </c>
      <c r="E239" s="115">
        <v>44377</v>
      </c>
      <c r="F239" s="105">
        <v>6178510.7800000003</v>
      </c>
      <c r="G239" s="116">
        <v>105.48399999999999</v>
      </c>
      <c r="H239" s="105">
        <v>24459.578139999998</v>
      </c>
      <c r="I239" s="106">
        <v>7.1272965400000004E-3</v>
      </c>
      <c r="J239" s="106">
        <v>2.0465209156074375E-3</v>
      </c>
      <c r="K239" s="106">
        <v>2.3903819199950493E-4</v>
      </c>
    </row>
    <row r="240" spans="2:11">
      <c r="B240" s="101" t="s">
        <v>2761</v>
      </c>
      <c r="C240" s="102">
        <v>8411</v>
      </c>
      <c r="D240" s="103" t="s">
        <v>140</v>
      </c>
      <c r="E240" s="115">
        <v>44651</v>
      </c>
      <c r="F240" s="105">
        <v>4979130.62</v>
      </c>
      <c r="G240" s="116">
        <v>103.40770000000001</v>
      </c>
      <c r="H240" s="105">
        <v>19323.463099999997</v>
      </c>
      <c r="I240" s="106">
        <v>2.39381289754E-2</v>
      </c>
      <c r="J240" s="106">
        <v>1.6167846873633173E-3</v>
      </c>
      <c r="K240" s="106">
        <v>1.8884404531243273E-4</v>
      </c>
    </row>
    <row r="241" spans="2:11">
      <c r="B241" s="101" t="s">
        <v>2762</v>
      </c>
      <c r="C241" s="102">
        <v>9384</v>
      </c>
      <c r="D241" s="103" t="s">
        <v>140</v>
      </c>
      <c r="E241" s="115">
        <v>44910</v>
      </c>
      <c r="F241" s="105">
        <v>934391.20000099996</v>
      </c>
      <c r="G241" s="116">
        <v>100</v>
      </c>
      <c r="H241" s="105">
        <v>3506.7701699999998</v>
      </c>
      <c r="I241" s="106">
        <v>9.3439119499999987E-3</v>
      </c>
      <c r="J241" s="106">
        <v>2.9340974149496304E-4</v>
      </c>
      <c r="K241" s="106">
        <v>3.4270910004934236E-5</v>
      </c>
    </row>
    <row r="242" spans="2:11">
      <c r="B242" s="101" t="s">
        <v>2763</v>
      </c>
      <c r="C242" s="102">
        <v>5303</v>
      </c>
      <c r="D242" s="103" t="s">
        <v>140</v>
      </c>
      <c r="E242" s="115">
        <v>42788</v>
      </c>
      <c r="F242" s="105">
        <v>24472675.480000004</v>
      </c>
      <c r="G242" s="116">
        <v>82.371300000000005</v>
      </c>
      <c r="H242" s="105">
        <v>75654.703829999999</v>
      </c>
      <c r="I242" s="106">
        <v>3.089686095763659E-2</v>
      </c>
      <c r="J242" s="106">
        <v>6.3299919919297971E-3</v>
      </c>
      <c r="K242" s="106">
        <v>7.3935713511783505E-4</v>
      </c>
    </row>
    <row r="243" spans="2:11">
      <c r="B243" s="101" t="s">
        <v>2764</v>
      </c>
      <c r="C243" s="102">
        <v>7011</v>
      </c>
      <c r="D243" s="103" t="s">
        <v>140</v>
      </c>
      <c r="E243" s="115">
        <v>43651</v>
      </c>
      <c r="F243" s="105">
        <v>32429743.710000001</v>
      </c>
      <c r="G243" s="116">
        <v>99.250500000000002</v>
      </c>
      <c r="H243" s="105">
        <v>120796.62048</v>
      </c>
      <c r="I243" s="106">
        <v>3.7851838785840482E-2</v>
      </c>
      <c r="J243" s="106">
        <v>1.0106994034485573E-2</v>
      </c>
      <c r="K243" s="106">
        <v>1.1805193693005195E-3</v>
      </c>
    </row>
    <row r="244" spans="2:11">
      <c r="B244" s="101" t="s">
        <v>2765</v>
      </c>
      <c r="C244" s="137">
        <v>62177</v>
      </c>
      <c r="D244" s="103" t="s">
        <v>138</v>
      </c>
      <c r="E244" s="115">
        <v>42549</v>
      </c>
      <c r="F244" s="105">
        <v>6039889.1900000004</v>
      </c>
      <c r="G244" s="116">
        <v>100</v>
      </c>
      <c r="H244" s="105">
        <v>21254.369990000003</v>
      </c>
      <c r="I244" s="106">
        <v>1.6824642855000002E-3</v>
      </c>
      <c r="J244" s="106">
        <v>1.7783427205336933E-3</v>
      </c>
      <c r="K244" s="106">
        <v>2.0771438270186524E-4</v>
      </c>
    </row>
    <row r="245" spans="2:11">
      <c r="B245" s="101" t="s">
        <v>2766</v>
      </c>
      <c r="C245" s="102">
        <v>8406</v>
      </c>
      <c r="D245" s="103" t="s">
        <v>138</v>
      </c>
      <c r="E245" s="115">
        <v>44621</v>
      </c>
      <c r="F245" s="105">
        <v>17408367</v>
      </c>
      <c r="G245" s="116">
        <v>100</v>
      </c>
      <c r="H245" s="105">
        <v>61260.043479999986</v>
      </c>
      <c r="I245" s="106">
        <v>2.0480432000000003E-2</v>
      </c>
      <c r="J245" s="106">
        <v>5.1255978151077391E-3</v>
      </c>
      <c r="K245" s="106">
        <v>5.986812181082965E-4</v>
      </c>
    </row>
    <row r="246" spans="2:11">
      <c r="B246" s="101" t="s">
        <v>2767</v>
      </c>
      <c r="C246" s="102">
        <v>8502</v>
      </c>
      <c r="D246" s="103" t="s">
        <v>138</v>
      </c>
      <c r="E246" s="115">
        <v>44621</v>
      </c>
      <c r="F246" s="105">
        <v>24576520.926271006</v>
      </c>
      <c r="G246" s="116">
        <v>102.7266</v>
      </c>
      <c r="H246" s="105">
        <v>88842.871063470986</v>
      </c>
      <c r="I246" s="106">
        <v>0.12288260512288261</v>
      </c>
      <c r="J246" s="106">
        <v>7.4334394809806876E-3</v>
      </c>
      <c r="K246" s="106">
        <v>8.6824225460894403E-4</v>
      </c>
    </row>
    <row r="247" spans="2:11">
      <c r="B247" s="101" t="s">
        <v>2768</v>
      </c>
      <c r="C247" s="102">
        <v>7017</v>
      </c>
      <c r="D247" s="103" t="s">
        <v>139</v>
      </c>
      <c r="E247" s="115">
        <v>43709</v>
      </c>
      <c r="F247" s="105">
        <v>62454288.229999997</v>
      </c>
      <c r="G247" s="116">
        <v>97.833500000000001</v>
      </c>
      <c r="H247" s="105">
        <v>61101.216070000002</v>
      </c>
      <c r="I247" s="106">
        <v>3.7851083196000002E-2</v>
      </c>
      <c r="J247" s="106">
        <v>5.1123088035525815E-3</v>
      </c>
      <c r="K247" s="106">
        <v>5.9712903201951536E-4</v>
      </c>
    </row>
    <row r="248" spans="2:11">
      <c r="B248" s="101" t="s">
        <v>2769</v>
      </c>
      <c r="C248" s="102">
        <v>5258</v>
      </c>
      <c r="D248" s="103" t="s">
        <v>139</v>
      </c>
      <c r="E248" s="115">
        <v>41914</v>
      </c>
      <c r="F248" s="105">
        <v>48818446.689999998</v>
      </c>
      <c r="G248" s="116">
        <v>7.554157</v>
      </c>
      <c r="H248" s="105">
        <v>3687.8431</v>
      </c>
      <c r="I248" s="106">
        <v>6.4567902074719158E-2</v>
      </c>
      <c r="J248" s="106">
        <v>3.0856002480624022E-4</v>
      </c>
      <c r="K248" s="106">
        <v>3.6040496772110299E-5</v>
      </c>
    </row>
    <row r="249" spans="2:11">
      <c r="B249" s="101" t="s">
        <v>2770</v>
      </c>
      <c r="C249" s="102">
        <v>5121</v>
      </c>
      <c r="D249" s="103" t="s">
        <v>139</v>
      </c>
      <c r="E249" s="115">
        <v>39845</v>
      </c>
      <c r="F249" s="105">
        <v>38610484.789999999</v>
      </c>
      <c r="G249" s="116">
        <v>1.3397239999999999</v>
      </c>
      <c r="H249" s="105">
        <v>517.26465999999994</v>
      </c>
      <c r="I249" s="106">
        <v>0.10322448979591836</v>
      </c>
      <c r="J249" s="106">
        <v>4.3279280596561005E-5</v>
      </c>
      <c r="K249" s="106">
        <v>5.0551161759177687E-6</v>
      </c>
    </row>
    <row r="250" spans="2:11">
      <c r="B250" s="101" t="s">
        <v>2771</v>
      </c>
      <c r="C250" s="102">
        <v>6885</v>
      </c>
      <c r="D250" s="103" t="s">
        <v>140</v>
      </c>
      <c r="E250" s="115">
        <v>43602</v>
      </c>
      <c r="F250" s="105">
        <v>13722006.49</v>
      </c>
      <c r="G250" s="116">
        <v>92.914400000000001</v>
      </c>
      <c r="H250" s="105">
        <v>47849.699130000001</v>
      </c>
      <c r="I250" s="106">
        <v>2.4001032906764169E-2</v>
      </c>
      <c r="J250" s="106">
        <v>4.0035608756033934E-3</v>
      </c>
      <c r="K250" s="106">
        <v>4.6762480948314044E-4</v>
      </c>
    </row>
    <row r="251" spans="2:11">
      <c r="B251" s="101" t="s">
        <v>2772</v>
      </c>
      <c r="C251" s="137">
        <v>84034</v>
      </c>
      <c r="D251" s="103" t="s">
        <v>138</v>
      </c>
      <c r="E251" s="115">
        <v>44314</v>
      </c>
      <c r="F251" s="105">
        <v>2642213.9000000008</v>
      </c>
      <c r="G251" s="116">
        <v>100</v>
      </c>
      <c r="H251" s="105">
        <v>9297.9507599999997</v>
      </c>
      <c r="I251" s="106">
        <v>4.2094975520393332E-2</v>
      </c>
      <c r="J251" s="106">
        <v>7.7795498326726543E-4</v>
      </c>
      <c r="K251" s="106">
        <v>9.0866871302908872E-5</v>
      </c>
    </row>
    <row r="252" spans="2:11">
      <c r="B252" s="101" t="s">
        <v>2773</v>
      </c>
      <c r="C252" s="102">
        <v>5317</v>
      </c>
      <c r="D252" s="103" t="s">
        <v>138</v>
      </c>
      <c r="E252" s="115">
        <v>43191</v>
      </c>
      <c r="F252" s="105">
        <v>21036114.16</v>
      </c>
      <c r="G252" s="116">
        <v>178.0008</v>
      </c>
      <c r="H252" s="105">
        <v>131767.02486999999</v>
      </c>
      <c r="I252" s="106">
        <v>1.61834215E-2</v>
      </c>
      <c r="J252" s="106">
        <v>1.1024882393324074E-2</v>
      </c>
      <c r="K252" s="106">
        <v>1.2877307699174655E-3</v>
      </c>
    </row>
    <row r="253" spans="2:11">
      <c r="B253" s="101" t="s">
        <v>2774</v>
      </c>
      <c r="C253" s="137">
        <v>60838</v>
      </c>
      <c r="D253" s="103" t="s">
        <v>138</v>
      </c>
      <c r="E253" s="115">
        <v>42555</v>
      </c>
      <c r="F253" s="105">
        <v>2149562.4499999997</v>
      </c>
      <c r="G253" s="116">
        <v>100</v>
      </c>
      <c r="H253" s="105">
        <v>7564.3102699999999</v>
      </c>
      <c r="I253" s="106">
        <v>7.0977941176470589E-4</v>
      </c>
      <c r="J253" s="106">
        <v>6.3290213310682815E-4</v>
      </c>
      <c r="K253" s="106">
        <v>7.3924375977160137E-5</v>
      </c>
    </row>
    <row r="254" spans="2:11">
      <c r="B254" s="101" t="s">
        <v>2775</v>
      </c>
      <c r="C254" s="102">
        <v>7077</v>
      </c>
      <c r="D254" s="103" t="s">
        <v>138</v>
      </c>
      <c r="E254" s="115">
        <v>44012</v>
      </c>
      <c r="F254" s="105">
        <v>45098222.549999997</v>
      </c>
      <c r="G254" s="116">
        <v>118.8313</v>
      </c>
      <c r="H254" s="105">
        <v>188586.03977</v>
      </c>
      <c r="I254" s="106">
        <v>2.2549111355999997E-2</v>
      </c>
      <c r="J254" s="106">
        <v>1.5778901523641774E-2</v>
      </c>
      <c r="K254" s="106">
        <v>1.8430107716881311E-3</v>
      </c>
    </row>
    <row r="255" spans="2:11">
      <c r="B255" s="101" t="s">
        <v>2776</v>
      </c>
      <c r="C255" s="137">
        <v>60839</v>
      </c>
      <c r="D255" s="103" t="s">
        <v>138</v>
      </c>
      <c r="E255" s="115">
        <v>42555</v>
      </c>
      <c r="F255" s="105">
        <v>3658259.1599999992</v>
      </c>
      <c r="G255" s="116">
        <v>100</v>
      </c>
      <c r="H255" s="105">
        <v>12873.41395</v>
      </c>
      <c r="I255" s="106">
        <v>4.2479804347826085E-3</v>
      </c>
      <c r="J255" s="106">
        <v>1.0771122360799458E-3</v>
      </c>
      <c r="K255" s="106">
        <v>1.2580910340546068E-4</v>
      </c>
    </row>
    <row r="256" spans="2:11">
      <c r="B256" s="101" t="s">
        <v>2777</v>
      </c>
      <c r="C256" s="102">
        <v>5278</v>
      </c>
      <c r="D256" s="103" t="s">
        <v>140</v>
      </c>
      <c r="E256" s="115">
        <v>42484</v>
      </c>
      <c r="F256" s="105">
        <v>12816516.609999999</v>
      </c>
      <c r="G256" s="116">
        <v>100.82259999999999</v>
      </c>
      <c r="H256" s="105">
        <v>48496.060590000001</v>
      </c>
      <c r="I256" s="106">
        <v>1.8980668057996485E-2</v>
      </c>
      <c r="J256" s="106">
        <v>4.0576416221870526E-3</v>
      </c>
      <c r="K256" s="106">
        <v>4.7394156089611311E-4</v>
      </c>
    </row>
    <row r="257" spans="2:11">
      <c r="B257" s="101" t="s">
        <v>2778</v>
      </c>
      <c r="C257" s="102">
        <v>9172</v>
      </c>
      <c r="D257" s="103" t="s">
        <v>140</v>
      </c>
      <c r="E257" s="115">
        <v>44743</v>
      </c>
      <c r="F257" s="105">
        <v>1222524.3763320001</v>
      </c>
      <c r="G257" s="116">
        <v>87.582099999999997</v>
      </c>
      <c r="H257" s="105">
        <v>4018.3841179449992</v>
      </c>
      <c r="I257" s="106">
        <v>4.1617854091617848E-2</v>
      </c>
      <c r="J257" s="106">
        <v>3.362162297832331E-4</v>
      </c>
      <c r="K257" s="106">
        <v>3.9270802988309351E-5</v>
      </c>
    </row>
    <row r="258" spans="2:11">
      <c r="B258" s="101" t="s">
        <v>2779</v>
      </c>
      <c r="C258" s="137">
        <v>84033</v>
      </c>
      <c r="D258" s="103" t="s">
        <v>138</v>
      </c>
      <c r="E258" s="115">
        <v>44314</v>
      </c>
      <c r="F258" s="105">
        <v>3048439.88</v>
      </c>
      <c r="G258" s="116">
        <v>100</v>
      </c>
      <c r="H258" s="105">
        <v>10727.459929999999</v>
      </c>
      <c r="I258" s="106">
        <v>4.8571125600453839E-2</v>
      </c>
      <c r="J258" s="106">
        <v>8.9756131493466944E-4</v>
      </c>
      <c r="K258" s="106">
        <v>1.0483715670553001E-4</v>
      </c>
    </row>
    <row r="259" spans="2:11">
      <c r="B259" s="101" t="s">
        <v>2780</v>
      </c>
      <c r="C259" s="102">
        <v>8275</v>
      </c>
      <c r="D259" s="103" t="s">
        <v>138</v>
      </c>
      <c r="E259" s="115">
        <v>44256</v>
      </c>
      <c r="F259" s="105">
        <v>3342024.73</v>
      </c>
      <c r="G259" s="116">
        <v>100.9622</v>
      </c>
      <c r="H259" s="105">
        <v>11873.74538</v>
      </c>
      <c r="I259" s="106">
        <v>5.5700412166666659E-3</v>
      </c>
      <c r="J259" s="106">
        <v>9.9347045675445911E-4</v>
      </c>
      <c r="K259" s="106">
        <v>1.1603955765925877E-4</v>
      </c>
    </row>
    <row r="260" spans="2:11">
      <c r="B260" s="101" t="s">
        <v>2781</v>
      </c>
      <c r="C260" s="102">
        <v>8335</v>
      </c>
      <c r="D260" s="103" t="s">
        <v>138</v>
      </c>
      <c r="E260" s="115">
        <v>44412</v>
      </c>
      <c r="F260" s="105">
        <v>16945534.060000006</v>
      </c>
      <c r="G260" s="116">
        <v>96.492800000000003</v>
      </c>
      <c r="H260" s="105">
        <v>57539.944240000004</v>
      </c>
      <c r="I260" s="106">
        <v>6.7782135822199996E-2</v>
      </c>
      <c r="J260" s="106">
        <v>4.8143389348760746E-3</v>
      </c>
      <c r="K260" s="106">
        <v>5.6232548902341499E-4</v>
      </c>
    </row>
    <row r="261" spans="2:11">
      <c r="B261" s="101" t="s">
        <v>2782</v>
      </c>
      <c r="C261" s="102">
        <v>6651</v>
      </c>
      <c r="D261" s="103" t="s">
        <v>140</v>
      </c>
      <c r="E261" s="115">
        <v>43465</v>
      </c>
      <c r="F261" s="105">
        <v>23158850</v>
      </c>
      <c r="G261" s="116">
        <v>105.2244</v>
      </c>
      <c r="H261" s="105">
        <v>91455.959900000002</v>
      </c>
      <c r="I261" s="106">
        <v>0.15799999999999997</v>
      </c>
      <c r="J261" s="106">
        <v>7.6520753432873841E-3</v>
      </c>
      <c r="K261" s="106">
        <v>8.9377940931548822E-4</v>
      </c>
    </row>
    <row r="262" spans="2:11">
      <c r="B262" s="101" t="s">
        <v>2783</v>
      </c>
      <c r="C262" s="102">
        <v>8415</v>
      </c>
      <c r="D262" s="103" t="s">
        <v>140</v>
      </c>
      <c r="E262" s="115">
        <v>44440</v>
      </c>
      <c r="F262" s="105">
        <v>33968356.990000002</v>
      </c>
      <c r="G262" s="116">
        <v>110.5288</v>
      </c>
      <c r="H262" s="105">
        <v>140905.69954999999</v>
      </c>
      <c r="I262" s="106">
        <v>5.6613927071000006E-2</v>
      </c>
      <c r="J262" s="106">
        <v>1.1789510825037168E-2</v>
      </c>
      <c r="K262" s="106">
        <v>1.3770410703762635E-3</v>
      </c>
    </row>
    <row r="263" spans="2:11">
      <c r="B263" s="101" t="s">
        <v>2784</v>
      </c>
      <c r="C263" s="137">
        <v>87341</v>
      </c>
      <c r="D263" s="103" t="s">
        <v>138</v>
      </c>
      <c r="E263" s="115">
        <v>44421</v>
      </c>
      <c r="F263" s="105">
        <v>90364.35000000002</v>
      </c>
      <c r="G263" s="116">
        <v>100</v>
      </c>
      <c r="H263" s="105">
        <v>317.99214000000006</v>
      </c>
      <c r="I263" s="106">
        <v>5.261510217182192E-3</v>
      </c>
      <c r="J263" s="106">
        <v>2.660624650939988E-5</v>
      </c>
      <c r="K263" s="106">
        <v>3.1076687333109287E-6</v>
      </c>
    </row>
    <row r="264" spans="2:11">
      <c r="B264" s="101" t="s">
        <v>2785</v>
      </c>
      <c r="C264" s="102">
        <v>8310</v>
      </c>
      <c r="D264" s="103" t="s">
        <v>138</v>
      </c>
      <c r="E264" s="115">
        <v>44377</v>
      </c>
      <c r="F264" s="105">
        <v>8195250.4400000004</v>
      </c>
      <c r="G264" s="116">
        <v>40.707700000000003</v>
      </c>
      <c r="H264" s="105">
        <v>11739.728720000001</v>
      </c>
      <c r="I264" s="106">
        <v>2.137868723076923E-2</v>
      </c>
      <c r="J264" s="106">
        <v>9.8225734849232901E-4</v>
      </c>
      <c r="K264" s="106">
        <v>1.1472984168947171E-4</v>
      </c>
    </row>
    <row r="265" spans="2:11">
      <c r="B265" s="101" t="s">
        <v>2786</v>
      </c>
      <c r="C265" s="137">
        <v>87951</v>
      </c>
      <c r="D265" s="103" t="s">
        <v>140</v>
      </c>
      <c r="E265" s="115">
        <v>44771</v>
      </c>
      <c r="F265" s="105">
        <v>2552538.88</v>
      </c>
      <c r="G265" s="116">
        <v>100</v>
      </c>
      <c r="H265" s="105">
        <v>9579.6784100000004</v>
      </c>
      <c r="I265" s="106">
        <v>9.9520536211775718E-3</v>
      </c>
      <c r="J265" s="106">
        <v>8.0152699767118731E-4</v>
      </c>
      <c r="K265" s="106">
        <v>9.3620134981734911E-5</v>
      </c>
    </row>
    <row r="266" spans="2:11">
      <c r="B266" s="101" t="s">
        <v>2787</v>
      </c>
      <c r="C266" s="102">
        <v>4029</v>
      </c>
      <c r="D266" s="103" t="s">
        <v>138</v>
      </c>
      <c r="E266" s="115">
        <v>39321</v>
      </c>
      <c r="F266" s="105">
        <v>929488.22</v>
      </c>
      <c r="G266" s="116">
        <v>7.4221000000000004</v>
      </c>
      <c r="H266" s="105">
        <v>242.76719</v>
      </c>
      <c r="I266" s="106">
        <v>4.9041518102948137E-3</v>
      </c>
      <c r="J266" s="106">
        <v>2.0312211809808619E-5</v>
      </c>
      <c r="K266" s="106">
        <v>2.3725114898649801E-6</v>
      </c>
    </row>
    <row r="267" spans="2:11">
      <c r="B267" s="101" t="s">
        <v>2788</v>
      </c>
      <c r="C267" s="102">
        <v>7085</v>
      </c>
      <c r="D267" s="103" t="s">
        <v>138</v>
      </c>
      <c r="E267" s="115">
        <v>43983</v>
      </c>
      <c r="F267" s="105">
        <v>45915796.940000013</v>
      </c>
      <c r="G267" s="116">
        <v>97.230599999999995</v>
      </c>
      <c r="H267" s="105">
        <v>157102.95699000004</v>
      </c>
      <c r="I267" s="106">
        <v>1.5305265746666666E-2</v>
      </c>
      <c r="J267" s="106">
        <v>1.3144727416946805E-2</v>
      </c>
      <c r="K267" s="106">
        <v>1.5353333807197707E-3</v>
      </c>
    </row>
    <row r="268" spans="2:11">
      <c r="B268" s="101" t="s">
        <v>2789</v>
      </c>
      <c r="C268" s="137">
        <v>608311</v>
      </c>
      <c r="D268" s="103" t="s">
        <v>138</v>
      </c>
      <c r="E268" s="115">
        <v>42555</v>
      </c>
      <c r="F268" s="105">
        <v>3081929.2</v>
      </c>
      <c r="G268" s="116">
        <v>100</v>
      </c>
      <c r="H268" s="105">
        <v>10845.308850000001</v>
      </c>
      <c r="I268" s="106">
        <v>2.3076923076923079E-3</v>
      </c>
      <c r="J268" s="106">
        <v>9.074216763146287E-4</v>
      </c>
      <c r="K268" s="106">
        <v>1.0598886883256078E-4</v>
      </c>
    </row>
    <row r="269" spans="2:11">
      <c r="B269" s="101" t="s">
        <v>2790</v>
      </c>
      <c r="C269" s="102">
        <v>8330</v>
      </c>
      <c r="D269" s="103" t="s">
        <v>138</v>
      </c>
      <c r="E269" s="115">
        <v>44002</v>
      </c>
      <c r="F269" s="105">
        <v>15112317.02</v>
      </c>
      <c r="G269" s="116">
        <v>101.5166</v>
      </c>
      <c r="H269" s="105">
        <v>53986.775219999989</v>
      </c>
      <c r="I269" s="106">
        <v>5.4472098543692303E-2</v>
      </c>
      <c r="J269" s="106">
        <v>4.5170470243411686E-3</v>
      </c>
      <c r="K269" s="106">
        <v>5.2760113304523557E-4</v>
      </c>
    </row>
    <row r="270" spans="2:11">
      <c r="B270" s="101" t="s">
        <v>2791</v>
      </c>
      <c r="C270" s="102">
        <v>5331</v>
      </c>
      <c r="D270" s="103" t="s">
        <v>138</v>
      </c>
      <c r="E270" s="115">
        <v>43251</v>
      </c>
      <c r="F270" s="105">
        <v>18863157.709999997</v>
      </c>
      <c r="G270" s="116">
        <v>148.6833</v>
      </c>
      <c r="H270" s="105">
        <v>98695.159719999996</v>
      </c>
      <c r="I270" s="106">
        <v>4.0329108485714284E-2</v>
      </c>
      <c r="J270" s="106">
        <v>8.2577756443757162E-3</v>
      </c>
      <c r="K270" s="106">
        <v>9.6452655084799303E-4</v>
      </c>
    </row>
    <row r="271" spans="2:11">
      <c r="B271" s="101" t="s">
        <v>2792</v>
      </c>
      <c r="C271" s="137">
        <v>62178</v>
      </c>
      <c r="D271" s="103" t="s">
        <v>138</v>
      </c>
      <c r="E271" s="115">
        <v>42549</v>
      </c>
      <c r="F271" s="105">
        <v>1972127.84</v>
      </c>
      <c r="G271" s="116">
        <v>100</v>
      </c>
      <c r="H271" s="105">
        <v>6939.9178499999998</v>
      </c>
      <c r="I271" s="106">
        <v>3.6781752452915324E-3</v>
      </c>
      <c r="J271" s="106">
        <v>5.8065952533318708E-4</v>
      </c>
      <c r="K271" s="106">
        <v>6.782232326305737E-5</v>
      </c>
    </row>
    <row r="272" spans="2:11">
      <c r="B272" s="101" t="s">
        <v>2793</v>
      </c>
      <c r="C272" s="102">
        <v>5320</v>
      </c>
      <c r="D272" s="103" t="s">
        <v>138</v>
      </c>
      <c r="E272" s="115">
        <v>42948</v>
      </c>
      <c r="F272" s="105">
        <v>14795300.66</v>
      </c>
      <c r="G272" s="116">
        <v>127.06319999999999</v>
      </c>
      <c r="H272" s="105">
        <v>66155.026859999998</v>
      </c>
      <c r="I272" s="106">
        <v>9.7100521439999997E-3</v>
      </c>
      <c r="J272" s="106">
        <v>5.5351586755355963E-3</v>
      </c>
      <c r="K272" s="106">
        <v>6.4651883698812996E-4</v>
      </c>
    </row>
    <row r="273" spans="2:11">
      <c r="B273" s="101" t="s">
        <v>2794</v>
      </c>
      <c r="C273" s="102">
        <v>5287</v>
      </c>
      <c r="D273" s="103" t="s">
        <v>140</v>
      </c>
      <c r="E273" s="115">
        <v>42735</v>
      </c>
      <c r="F273" s="105">
        <v>19211661.899999999</v>
      </c>
      <c r="G273" s="116">
        <v>40.094299999999997</v>
      </c>
      <c r="H273" s="105">
        <v>28908.538399999998</v>
      </c>
      <c r="I273" s="106">
        <v>1.249301972366478E-2</v>
      </c>
      <c r="J273" s="106">
        <v>2.4187632401758488E-3</v>
      </c>
      <c r="K273" s="106">
        <v>2.8251692293840443E-4</v>
      </c>
    </row>
    <row r="274" spans="2:11">
      <c r="B274" s="101" t="s">
        <v>2795</v>
      </c>
      <c r="C274" s="102">
        <v>7028</v>
      </c>
      <c r="D274" s="103" t="s">
        <v>140</v>
      </c>
      <c r="E274" s="115">
        <v>43754</v>
      </c>
      <c r="F274" s="105">
        <v>33690803.340000004</v>
      </c>
      <c r="G274" s="116">
        <v>105.42100000000001</v>
      </c>
      <c r="H274" s="105">
        <v>133295.98328000001</v>
      </c>
      <c r="I274" s="106">
        <v>3.9347169811320753E-3</v>
      </c>
      <c r="J274" s="106">
        <v>1.1152809594163317E-2</v>
      </c>
      <c r="K274" s="106">
        <v>1.3026729513351881E-3</v>
      </c>
    </row>
    <row r="275" spans="2:11">
      <c r="B275" s="101" t="s">
        <v>2796</v>
      </c>
      <c r="C275" s="102">
        <v>5335</v>
      </c>
      <c r="D275" s="103" t="s">
        <v>138</v>
      </c>
      <c r="E275" s="115">
        <v>43306</v>
      </c>
      <c r="F275" s="105">
        <v>16961720.349999998</v>
      </c>
      <c r="G275" s="116">
        <v>143.35730000000001</v>
      </c>
      <c r="H275" s="105">
        <v>85567.526620000004</v>
      </c>
      <c r="I275" s="106">
        <v>2.0911388877777777E-2</v>
      </c>
      <c r="J275" s="106">
        <v>7.1593930166052406E-3</v>
      </c>
      <c r="K275" s="106">
        <v>8.362330184127335E-4</v>
      </c>
    </row>
    <row r="276" spans="2:11">
      <c r="B276" s="101" t="s">
        <v>2797</v>
      </c>
      <c r="C276" s="102">
        <v>8339</v>
      </c>
      <c r="D276" s="103" t="s">
        <v>138</v>
      </c>
      <c r="E276" s="115">
        <v>44539</v>
      </c>
      <c r="F276" s="105">
        <v>4374779.7700009998</v>
      </c>
      <c r="G276" s="116">
        <v>103.4333</v>
      </c>
      <c r="H276" s="105">
        <v>15923.401380000001</v>
      </c>
      <c r="I276" s="106">
        <v>1.0684947714285714E-2</v>
      </c>
      <c r="J276" s="106">
        <v>1.3323031895832336E-3</v>
      </c>
      <c r="K276" s="106">
        <v>1.5561597401931408E-4</v>
      </c>
    </row>
    <row r="277" spans="2:11">
      <c r="B277" s="101" t="s">
        <v>2798</v>
      </c>
      <c r="C277" s="102">
        <v>7013</v>
      </c>
      <c r="D277" s="103" t="s">
        <v>140</v>
      </c>
      <c r="E277" s="115">
        <v>43507</v>
      </c>
      <c r="F277" s="105">
        <v>24386911.639999997</v>
      </c>
      <c r="G277" s="116">
        <v>97.1721</v>
      </c>
      <c r="H277" s="105">
        <v>88935.869910000023</v>
      </c>
      <c r="I277" s="106">
        <v>2.1403480640518172E-2</v>
      </c>
      <c r="J277" s="106">
        <v>7.4412206488920747E-3</v>
      </c>
      <c r="K277" s="106">
        <v>8.6915111231716379E-4</v>
      </c>
    </row>
    <row r="278" spans="2:11">
      <c r="B278" s="101" t="s">
        <v>2799</v>
      </c>
      <c r="C278" s="137">
        <v>608312</v>
      </c>
      <c r="D278" s="103" t="s">
        <v>138</v>
      </c>
      <c r="E278" s="115">
        <v>42555</v>
      </c>
      <c r="F278" s="105">
        <v>1192461.56</v>
      </c>
      <c r="G278" s="116">
        <v>100</v>
      </c>
      <c r="H278" s="105">
        <v>4196.2721899999997</v>
      </c>
      <c r="I278" s="106">
        <v>0.10228102930432666</v>
      </c>
      <c r="J278" s="106">
        <v>3.5110003759111552E-4</v>
      </c>
      <c r="K278" s="106">
        <v>4.1009264824360662E-5</v>
      </c>
    </row>
    <row r="279" spans="2:11">
      <c r="B279" s="101" t="s">
        <v>2800</v>
      </c>
      <c r="C279" s="137">
        <v>608314</v>
      </c>
      <c r="D279" s="103" t="s">
        <v>138</v>
      </c>
      <c r="E279" s="115">
        <v>42555</v>
      </c>
      <c r="F279" s="105">
        <v>1019751.6100000001</v>
      </c>
      <c r="G279" s="116">
        <v>100</v>
      </c>
      <c r="H279" s="105">
        <v>3588.5058800000006</v>
      </c>
      <c r="I279" s="106">
        <v>1.7329766627779311E-2</v>
      </c>
      <c r="J279" s="106">
        <v>3.0024852829290354E-4</v>
      </c>
      <c r="K279" s="106">
        <v>3.5069695504355611E-5</v>
      </c>
    </row>
    <row r="280" spans="2:11">
      <c r="B280" s="101" t="s">
        <v>2801</v>
      </c>
      <c r="C280" s="137">
        <v>608315</v>
      </c>
      <c r="D280" s="103" t="s">
        <v>138</v>
      </c>
      <c r="E280" s="115">
        <v>42555</v>
      </c>
      <c r="F280" s="105">
        <v>595780.51</v>
      </c>
      <c r="G280" s="116">
        <v>100</v>
      </c>
      <c r="H280" s="105">
        <v>2096.55159</v>
      </c>
      <c r="I280" s="106">
        <v>1.1625523158629734E-3</v>
      </c>
      <c r="J280" s="106">
        <v>1.7541744403875599E-4</v>
      </c>
      <c r="K280" s="106">
        <v>2.048914738589549E-5</v>
      </c>
    </row>
    <row r="281" spans="2:11">
      <c r="B281" s="101" t="s">
        <v>2802</v>
      </c>
      <c r="C281" s="137">
        <v>608316</v>
      </c>
      <c r="D281" s="103" t="s">
        <v>138</v>
      </c>
      <c r="E281" s="115">
        <v>42555</v>
      </c>
      <c r="F281" s="105">
        <v>2228660</v>
      </c>
      <c r="G281" s="116">
        <v>100</v>
      </c>
      <c r="H281" s="105">
        <v>7842.6545499999993</v>
      </c>
      <c r="I281" s="106">
        <v>6.4025118200573025E-4</v>
      </c>
      <c r="J281" s="106">
        <v>6.5619106260100184E-4</v>
      </c>
      <c r="K281" s="106">
        <v>7.6644574709279549E-5</v>
      </c>
    </row>
    <row r="282" spans="2:11">
      <c r="B282" s="101" t="s">
        <v>2803</v>
      </c>
      <c r="C282" s="137">
        <v>608317</v>
      </c>
      <c r="D282" s="103" t="s">
        <v>138</v>
      </c>
      <c r="E282" s="115">
        <v>42555</v>
      </c>
      <c r="F282" s="105">
        <v>55208.639999999999</v>
      </c>
      <c r="G282" s="116">
        <v>100</v>
      </c>
      <c r="H282" s="105">
        <v>194.27923999999999</v>
      </c>
      <c r="I282" s="106">
        <v>9.1470271273557946E-3</v>
      </c>
      <c r="J282" s="106">
        <v>1.6255248796711958E-5</v>
      </c>
      <c r="K282" s="106">
        <v>1.8986491920190534E-6</v>
      </c>
    </row>
    <row r="283" spans="2:11">
      <c r="B283" s="101" t="s">
        <v>2804</v>
      </c>
      <c r="C283" s="102">
        <v>8112</v>
      </c>
      <c r="D283" s="103" t="s">
        <v>138</v>
      </c>
      <c r="E283" s="115">
        <v>44440</v>
      </c>
      <c r="F283" s="105">
        <v>4422253.3899999997</v>
      </c>
      <c r="G283" s="116">
        <v>78.4251</v>
      </c>
      <c r="H283" s="105">
        <v>12204.443240000002</v>
      </c>
      <c r="I283" s="106">
        <v>2.7639083699374997E-3</v>
      </c>
      <c r="J283" s="106">
        <v>1.0211397846293276E-3</v>
      </c>
      <c r="K283" s="106">
        <v>1.1927139665909957E-4</v>
      </c>
    </row>
    <row r="284" spans="2:11">
      <c r="B284" s="101" t="s">
        <v>2805</v>
      </c>
      <c r="C284" s="102">
        <v>8317</v>
      </c>
      <c r="D284" s="103" t="s">
        <v>138</v>
      </c>
      <c r="E284" s="115">
        <v>44378</v>
      </c>
      <c r="F284" s="105">
        <v>4252968.5600000005</v>
      </c>
      <c r="G284" s="116">
        <v>102.0193</v>
      </c>
      <c r="H284" s="105">
        <v>15268.408810000001</v>
      </c>
      <c r="I284" s="106">
        <v>9.1461689544086017E-4</v>
      </c>
      <c r="J284" s="106">
        <v>1.2775002822558847E-3</v>
      </c>
      <c r="K284" s="106">
        <v>1.4921487262624202E-4</v>
      </c>
    </row>
    <row r="285" spans="2:11">
      <c r="B285" s="101" t="s">
        <v>2806</v>
      </c>
      <c r="C285" s="102">
        <v>9377</v>
      </c>
      <c r="D285" s="103" t="s">
        <v>138</v>
      </c>
      <c r="E285" s="115">
        <v>44502</v>
      </c>
      <c r="F285" s="105">
        <v>6690160.5300000003</v>
      </c>
      <c r="G285" s="116">
        <v>101.706</v>
      </c>
      <c r="H285" s="105">
        <v>23944.313030000001</v>
      </c>
      <c r="I285" s="106">
        <v>5.3954580089721149E-2</v>
      </c>
      <c r="J285" s="106">
        <v>2.0034089363794197E-3</v>
      </c>
      <c r="K285" s="106">
        <v>2.3400261699531457E-4</v>
      </c>
    </row>
    <row r="286" spans="2:11">
      <c r="B286" s="101" t="s">
        <v>2807</v>
      </c>
      <c r="C286" s="137">
        <v>84036</v>
      </c>
      <c r="D286" s="103" t="s">
        <v>138</v>
      </c>
      <c r="E286" s="115">
        <v>44314</v>
      </c>
      <c r="F286" s="105">
        <v>2032472.25</v>
      </c>
      <c r="G286" s="116">
        <v>100</v>
      </c>
      <c r="H286" s="105">
        <v>7152.2698200000013</v>
      </c>
      <c r="I286" s="106">
        <v>3.2380750400302562E-2</v>
      </c>
      <c r="J286" s="106">
        <v>5.9842691059175585E-4</v>
      </c>
      <c r="K286" s="106">
        <v>6.989759335503508E-5</v>
      </c>
    </row>
    <row r="287" spans="2:11">
      <c r="B287" s="101" t="s">
        <v>2808</v>
      </c>
      <c r="C287" s="102">
        <v>5268</v>
      </c>
      <c r="D287" s="103" t="s">
        <v>140</v>
      </c>
      <c r="E287" s="115">
        <v>42185</v>
      </c>
      <c r="F287" s="105">
        <v>11901199.119999999</v>
      </c>
      <c r="G287" s="116">
        <v>129.37799999999999</v>
      </c>
      <c r="H287" s="105">
        <v>57786.942849999999</v>
      </c>
      <c r="I287" s="106">
        <v>3.9035591848450061E-3</v>
      </c>
      <c r="J287" s="106">
        <v>4.8350051875235113E-3</v>
      </c>
      <c r="K287" s="106">
        <v>5.6473935327008547E-4</v>
      </c>
    </row>
    <row r="288" spans="2:11">
      <c r="B288" s="101" t="s">
        <v>2809</v>
      </c>
      <c r="C288" s="102">
        <v>4022</v>
      </c>
      <c r="D288" s="103" t="s">
        <v>138</v>
      </c>
      <c r="E288" s="115">
        <v>39134</v>
      </c>
      <c r="F288" s="105">
        <v>338203.28</v>
      </c>
      <c r="G288" s="116">
        <v>1E-4</v>
      </c>
      <c r="H288" s="105">
        <v>1.1999999999999999E-3</v>
      </c>
      <c r="I288" s="106">
        <v>0</v>
      </c>
      <c r="J288" s="106">
        <v>1.0040341189338783E-10</v>
      </c>
      <c r="K288" s="106">
        <v>1.1727341688298061E-11</v>
      </c>
    </row>
    <row r="289" spans="2:11">
      <c r="B289" s="101" t="s">
        <v>2810</v>
      </c>
      <c r="C289" s="102">
        <v>7043</v>
      </c>
      <c r="D289" s="103" t="s">
        <v>140</v>
      </c>
      <c r="E289" s="115">
        <v>43860</v>
      </c>
      <c r="F289" s="105">
        <v>44512503.059999987</v>
      </c>
      <c r="G289" s="116">
        <v>92.055000000000007</v>
      </c>
      <c r="H289" s="105">
        <v>153782.87049999999</v>
      </c>
      <c r="I289" s="106">
        <v>1.6901233879999998E-2</v>
      </c>
      <c r="J289" s="106">
        <v>1.2866937407465851E-2</v>
      </c>
      <c r="K289" s="106">
        <v>1.5028868901339936E-3</v>
      </c>
    </row>
    <row r="290" spans="2:11">
      <c r="B290" s="101" t="s">
        <v>2811</v>
      </c>
      <c r="C290" s="102">
        <v>5304</v>
      </c>
      <c r="D290" s="103" t="s">
        <v>140</v>
      </c>
      <c r="E290" s="115">
        <v>42928</v>
      </c>
      <c r="F290" s="105">
        <v>28704781.110000003</v>
      </c>
      <c r="G290" s="116">
        <v>56.814399999999999</v>
      </c>
      <c r="H290" s="105">
        <v>61205.609700000001</v>
      </c>
      <c r="I290" s="106">
        <v>5.3770838399999996E-3</v>
      </c>
      <c r="J290" s="106">
        <v>5.1210433674125288E-3</v>
      </c>
      <c r="K290" s="106">
        <v>5.9814924849375852E-4</v>
      </c>
    </row>
    <row r="291" spans="2:11">
      <c r="B291" s="101" t="s">
        <v>2812</v>
      </c>
      <c r="C291" s="102">
        <v>5233</v>
      </c>
      <c r="D291" s="103" t="s">
        <v>138</v>
      </c>
      <c r="E291" s="115">
        <v>40544</v>
      </c>
      <c r="F291" s="105">
        <v>7414011.75</v>
      </c>
      <c r="G291" s="116">
        <v>4.3999999999999997E-2</v>
      </c>
      <c r="H291" s="105">
        <v>11.47958</v>
      </c>
      <c r="I291" s="106">
        <v>8.5047411179368822E-3</v>
      </c>
      <c r="J291" s="106">
        <v>9.6049083258591423E-7</v>
      </c>
      <c r="K291" s="106">
        <v>1.1218746424846056E-7</v>
      </c>
    </row>
    <row r="292" spans="2:11">
      <c r="B292" s="101" t="s">
        <v>2813</v>
      </c>
      <c r="C292" s="102">
        <v>5267</v>
      </c>
      <c r="D292" s="103" t="s">
        <v>140</v>
      </c>
      <c r="E292" s="115">
        <v>42153</v>
      </c>
      <c r="F292" s="105">
        <v>9619543.4399999995</v>
      </c>
      <c r="G292" s="116">
        <v>10.517300000000001</v>
      </c>
      <c r="H292" s="105">
        <v>3796.9710499999997</v>
      </c>
      <c r="I292" s="106">
        <v>1.0688340847734817E-2</v>
      </c>
      <c r="J292" s="106">
        <v>3.1769070690034938E-4</v>
      </c>
      <c r="K292" s="106">
        <v>3.7106980736604883E-5</v>
      </c>
    </row>
    <row r="293" spans="2:11">
      <c r="B293" s="101" t="s">
        <v>2814</v>
      </c>
      <c r="C293" s="102">
        <v>5284</v>
      </c>
      <c r="D293" s="103" t="s">
        <v>140</v>
      </c>
      <c r="E293" s="115">
        <v>42531</v>
      </c>
      <c r="F293" s="105">
        <v>22965682.559999999</v>
      </c>
      <c r="G293" s="116">
        <v>43.957500000000003</v>
      </c>
      <c r="H293" s="105">
        <v>37887.06005</v>
      </c>
      <c r="I293" s="106">
        <v>2.0593163250000001E-2</v>
      </c>
      <c r="J293" s="106">
        <v>3.1699917463580579E-3</v>
      </c>
      <c r="K293" s="106">
        <v>3.7026208230951418E-4</v>
      </c>
    </row>
    <row r="294" spans="2:11">
      <c r="B294" s="101" t="s">
        <v>2815</v>
      </c>
      <c r="C294" s="137">
        <v>85891</v>
      </c>
      <c r="D294" s="103" t="s">
        <v>138</v>
      </c>
      <c r="E294" s="115">
        <v>44395</v>
      </c>
      <c r="F294" s="105">
        <v>42256618.519999996</v>
      </c>
      <c r="G294" s="116">
        <v>100</v>
      </c>
      <c r="H294" s="105">
        <v>148701.04052000001</v>
      </c>
      <c r="I294" s="106">
        <v>2.4834518216834609E-2</v>
      </c>
      <c r="J294" s="106">
        <v>1.244174318358743E-2</v>
      </c>
      <c r="K294" s="106">
        <v>1.4532232596529129E-3</v>
      </c>
    </row>
    <row r="295" spans="2:11">
      <c r="B295" s="101" t="s">
        <v>2816</v>
      </c>
      <c r="C295" s="102">
        <v>7041</v>
      </c>
      <c r="D295" s="103" t="s">
        <v>138</v>
      </c>
      <c r="E295" s="115">
        <v>43516</v>
      </c>
      <c r="F295" s="105">
        <v>22332961.220000006</v>
      </c>
      <c r="G295" s="116">
        <v>81.663399999999996</v>
      </c>
      <c r="H295" s="105">
        <v>64179.013330000002</v>
      </c>
      <c r="I295" s="106">
        <v>1.4977693024E-2</v>
      </c>
      <c r="J295" s="106">
        <v>5.3698265919026825E-3</v>
      </c>
      <c r="K295" s="106">
        <v>6.2720768211562165E-4</v>
      </c>
    </row>
    <row r="296" spans="2:11">
      <c r="B296" s="101" t="s">
        <v>2817</v>
      </c>
      <c r="C296" s="102">
        <v>7054</v>
      </c>
      <c r="D296" s="103" t="s">
        <v>138</v>
      </c>
      <c r="E296" s="115">
        <v>43973</v>
      </c>
      <c r="F296" s="105">
        <v>8328238.2600000016</v>
      </c>
      <c r="G296" s="116">
        <v>105.3287</v>
      </c>
      <c r="H296" s="105">
        <v>30868.756249999999</v>
      </c>
      <c r="I296" s="106">
        <v>2.6128667784615381E-2</v>
      </c>
      <c r="J296" s="106">
        <v>2.5827737070044498E-3</v>
      </c>
      <c r="K296" s="106">
        <v>3.0167371003044695E-4</v>
      </c>
    </row>
    <row r="297" spans="2:11">
      <c r="B297" s="101" t="s">
        <v>2818</v>
      </c>
      <c r="C297" s="102">
        <v>7071</v>
      </c>
      <c r="D297" s="103" t="s">
        <v>138</v>
      </c>
      <c r="E297" s="115">
        <v>44055</v>
      </c>
      <c r="F297" s="105">
        <v>11131584.470000001</v>
      </c>
      <c r="G297" s="116">
        <v>0</v>
      </c>
      <c r="H297" s="105">
        <v>0</v>
      </c>
      <c r="I297" s="106">
        <v>3.4563906984615381E-2</v>
      </c>
      <c r="J297" s="106">
        <v>0</v>
      </c>
      <c r="K297" s="106">
        <v>3.0167371003044695E-4</v>
      </c>
    </row>
    <row r="298" spans="2:11">
      <c r="B298" s="101" t="s">
        <v>2819</v>
      </c>
      <c r="C298" s="137">
        <v>83111</v>
      </c>
      <c r="D298" s="103" t="s">
        <v>138</v>
      </c>
      <c r="E298" s="115">
        <v>44256</v>
      </c>
      <c r="F298" s="105">
        <v>5057435.6500000004</v>
      </c>
      <c r="G298" s="116">
        <v>100</v>
      </c>
      <c r="H298" s="105">
        <v>17797.116009999998</v>
      </c>
      <c r="I298" s="106">
        <v>4.0967072367000005E-3</v>
      </c>
      <c r="J298" s="106">
        <v>1.4890759743886974E-3</v>
      </c>
      <c r="K298" s="106">
        <v>3.0167371003044695E-4</v>
      </c>
    </row>
    <row r="299" spans="2:11">
      <c r="B299" s="101" t="s">
        <v>2820</v>
      </c>
      <c r="C299" s="137">
        <v>62179</v>
      </c>
      <c r="D299" s="103" t="s">
        <v>138</v>
      </c>
      <c r="E299" s="115">
        <v>42549</v>
      </c>
      <c r="F299" s="105">
        <v>4735535.17</v>
      </c>
      <c r="G299" s="116">
        <v>100</v>
      </c>
      <c r="H299" s="105">
        <v>16664.348300000001</v>
      </c>
      <c r="I299" s="106">
        <v>2.1984199997199996E-3</v>
      </c>
      <c r="J299" s="106">
        <v>1.3942978552498146E-3</v>
      </c>
      <c r="K299" s="106">
        <v>1.6285708877242412E-4</v>
      </c>
    </row>
    <row r="300" spans="2:11">
      <c r="B300" s="101" t="s">
        <v>2821</v>
      </c>
      <c r="C300" s="102">
        <v>6646</v>
      </c>
      <c r="D300" s="103" t="s">
        <v>140</v>
      </c>
      <c r="E300" s="115">
        <v>42947</v>
      </c>
      <c r="F300" s="105">
        <v>31478777.220000006</v>
      </c>
      <c r="G300" s="116">
        <v>85.778099999999995</v>
      </c>
      <c r="H300" s="105">
        <v>101338.11941000003</v>
      </c>
      <c r="I300" s="106">
        <v>2.4593773728170083E-2</v>
      </c>
      <c r="J300" s="106">
        <v>8.4789107863529611E-3</v>
      </c>
      <c r="K300" s="106">
        <v>9.9035562697551691E-4</v>
      </c>
    </row>
    <row r="301" spans="2:11">
      <c r="B301" s="101" t="s">
        <v>2822</v>
      </c>
      <c r="C301" s="137">
        <v>621710</v>
      </c>
      <c r="D301" s="103" t="s">
        <v>138</v>
      </c>
      <c r="E301" s="115">
        <v>42549</v>
      </c>
      <c r="F301" s="105">
        <v>5254198.05</v>
      </c>
      <c r="G301" s="116">
        <v>100</v>
      </c>
      <c r="H301" s="105">
        <v>18489.522920000003</v>
      </c>
      <c r="I301" s="106">
        <v>1.5973519276062346E-3</v>
      </c>
      <c r="J301" s="106">
        <v>1.5470093212074962E-3</v>
      </c>
      <c r="K301" s="106">
        <v>1.8069412744704878E-4</v>
      </c>
    </row>
    <row r="302" spans="2:11">
      <c r="B302" s="101" t="s">
        <v>2823</v>
      </c>
      <c r="C302" s="102">
        <v>5276</v>
      </c>
      <c r="D302" s="103" t="s">
        <v>138</v>
      </c>
      <c r="E302" s="115">
        <v>42423</v>
      </c>
      <c r="F302" s="105">
        <v>18355386.059999999</v>
      </c>
      <c r="G302" s="116">
        <v>94.519099999999995</v>
      </c>
      <c r="H302" s="105">
        <v>61052.347520000003</v>
      </c>
      <c r="I302" s="106">
        <v>2.3320000000000003E-3</v>
      </c>
      <c r="J302" s="106">
        <v>5.1082199959240132E-3</v>
      </c>
      <c r="K302" s="106">
        <v>5.9665145019979738E-4</v>
      </c>
    </row>
    <row r="303" spans="2:11">
      <c r="B303" s="101" t="s">
        <v>2824</v>
      </c>
      <c r="C303" s="102">
        <v>6647</v>
      </c>
      <c r="D303" s="103" t="s">
        <v>138</v>
      </c>
      <c r="E303" s="115">
        <v>43454</v>
      </c>
      <c r="F303" s="105">
        <v>44366468.469999991</v>
      </c>
      <c r="G303" s="116">
        <v>117.7958</v>
      </c>
      <c r="H303" s="105">
        <v>183909.40252</v>
      </c>
      <c r="I303" s="106">
        <v>3.2347973913043476E-3</v>
      </c>
      <c r="J303" s="106">
        <v>1.5387609576902016E-2</v>
      </c>
      <c r="K303" s="106">
        <v>1.7973070025356539E-3</v>
      </c>
    </row>
    <row r="304" spans="2:11">
      <c r="B304" s="101" t="s">
        <v>2825</v>
      </c>
      <c r="C304" s="102">
        <v>8000</v>
      </c>
      <c r="D304" s="103" t="s">
        <v>138</v>
      </c>
      <c r="E304" s="115">
        <v>44228</v>
      </c>
      <c r="F304" s="105">
        <v>24628588.000000004</v>
      </c>
      <c r="G304" s="116">
        <v>88.771799999999999</v>
      </c>
      <c r="H304" s="105">
        <v>76936.744720000002</v>
      </c>
      <c r="I304" s="106">
        <v>1.6077797763636363E-3</v>
      </c>
      <c r="J304" s="106">
        <v>6.4372597248821602E-3</v>
      </c>
      <c r="K304" s="106">
        <v>7.518862447640015E-4</v>
      </c>
    </row>
    <row r="305" spans="2:11">
      <c r="B305" s="101" t="s">
        <v>2826</v>
      </c>
      <c r="C305" s="102">
        <v>8312</v>
      </c>
      <c r="D305" s="103" t="s">
        <v>140</v>
      </c>
      <c r="E305" s="115">
        <v>44377</v>
      </c>
      <c r="F305" s="105">
        <v>38477966.429999992</v>
      </c>
      <c r="G305" s="116">
        <v>89.669300000000007</v>
      </c>
      <c r="H305" s="105">
        <v>129489.47056999999</v>
      </c>
      <c r="I305" s="106">
        <v>3.7898125072727273E-2</v>
      </c>
      <c r="J305" s="106">
        <v>1.0834320541247026E-2</v>
      </c>
      <c r="K305" s="106">
        <v>1.2654727220093383E-3</v>
      </c>
    </row>
    <row r="306" spans="2:11">
      <c r="B306" s="101" t="s">
        <v>2827</v>
      </c>
      <c r="C306" s="102">
        <v>5337</v>
      </c>
      <c r="D306" s="103" t="s">
        <v>138</v>
      </c>
      <c r="E306" s="115">
        <v>42985</v>
      </c>
      <c r="F306" s="105">
        <v>21233128.370000001</v>
      </c>
      <c r="G306" s="116">
        <v>103.9299</v>
      </c>
      <c r="H306" s="105">
        <v>77655.775549999991</v>
      </c>
      <c r="I306" s="106">
        <v>5.19031544E-3</v>
      </c>
      <c r="J306" s="106">
        <v>6.4974206820392717E-3</v>
      </c>
      <c r="K306" s="106">
        <v>7.5891317828719355E-4</v>
      </c>
    </row>
    <row r="307" spans="2:11">
      <c r="B307" s="101" t="s">
        <v>2828</v>
      </c>
      <c r="C307" s="102">
        <v>5269</v>
      </c>
      <c r="D307" s="103" t="s">
        <v>140</v>
      </c>
      <c r="E307" s="115">
        <v>41730</v>
      </c>
      <c r="F307" s="105">
        <v>9975409.4800000004</v>
      </c>
      <c r="G307" s="116">
        <v>96.934799999999996</v>
      </c>
      <c r="H307" s="105">
        <v>36290.171000000002</v>
      </c>
      <c r="I307" s="106">
        <v>2.2184807348717441E-2</v>
      </c>
      <c r="J307" s="106">
        <v>3.0363808221620654E-3</v>
      </c>
      <c r="K307" s="106">
        <v>3.5465602936980445E-4</v>
      </c>
    </row>
    <row r="308" spans="2:11">
      <c r="B308" s="101" t="s">
        <v>2829</v>
      </c>
      <c r="C308" s="102">
        <v>7049</v>
      </c>
      <c r="D308" s="103" t="s">
        <v>140</v>
      </c>
      <c r="E308" s="115">
        <v>43922</v>
      </c>
      <c r="F308" s="105">
        <v>7187950.8399999999</v>
      </c>
      <c r="G308" s="116">
        <v>101.4939</v>
      </c>
      <c r="H308" s="105">
        <v>27379.3796</v>
      </c>
      <c r="I308" s="106">
        <v>2.1724184999999997E-2</v>
      </c>
      <c r="J308" s="106">
        <v>2.2908192728035171E-3</v>
      </c>
      <c r="K308" s="106">
        <v>2.6757278315234792E-4</v>
      </c>
    </row>
    <row r="309" spans="2:11">
      <c r="B309" s="101" t="s">
        <v>2830</v>
      </c>
      <c r="C309" s="137">
        <v>608318</v>
      </c>
      <c r="D309" s="103" t="s">
        <v>138</v>
      </c>
      <c r="E309" s="115">
        <v>42555</v>
      </c>
      <c r="F309" s="105">
        <v>797097.3400000002</v>
      </c>
      <c r="G309" s="116">
        <v>100</v>
      </c>
      <c r="H309" s="105">
        <v>2804.9855699999994</v>
      </c>
      <c r="I309" s="106">
        <v>4.7619047619047623E-3</v>
      </c>
      <c r="J309" s="106">
        <v>2.3469176794976599E-4</v>
      </c>
      <c r="K309" s="106">
        <v>2.7412520175112912E-5</v>
      </c>
    </row>
    <row r="310" spans="2:11">
      <c r="B310" s="101" t="s">
        <v>2831</v>
      </c>
      <c r="C310" s="102">
        <v>5227</v>
      </c>
      <c r="D310" s="103" t="s">
        <v>138</v>
      </c>
      <c r="E310" s="115">
        <v>40969</v>
      </c>
      <c r="F310" s="105">
        <v>2408104.17</v>
      </c>
      <c r="G310" s="116">
        <v>61.820500000000003</v>
      </c>
      <c r="H310" s="105">
        <v>5238.7424799999999</v>
      </c>
      <c r="I310" s="106">
        <v>3.0266343825665859E-3</v>
      </c>
      <c r="J310" s="106">
        <v>4.3832301585235671E-4</v>
      </c>
      <c r="K310" s="106">
        <v>5.1197102566634972E-5</v>
      </c>
    </row>
    <row r="311" spans="2:11">
      <c r="B311" s="101" t="s">
        <v>2832</v>
      </c>
      <c r="C311" s="102">
        <v>7005</v>
      </c>
      <c r="D311" s="103" t="s">
        <v>138</v>
      </c>
      <c r="E311" s="115">
        <v>43621</v>
      </c>
      <c r="F311" s="105">
        <v>10304000</v>
      </c>
      <c r="G311" s="116">
        <v>92.530100000000004</v>
      </c>
      <c r="H311" s="105">
        <v>33551.206989999999</v>
      </c>
      <c r="I311" s="106">
        <v>5.2705882376470588E-3</v>
      </c>
      <c r="J311" s="106">
        <v>2.8072130457810693E-3</v>
      </c>
      <c r="K311" s="106">
        <v>3.2788872368878693E-4</v>
      </c>
    </row>
    <row r="312" spans="2:11">
      <c r="B312" s="101" t="s">
        <v>2833</v>
      </c>
      <c r="C312" s="102">
        <v>5286</v>
      </c>
      <c r="D312" s="103" t="s">
        <v>138</v>
      </c>
      <c r="E312" s="115">
        <v>42705</v>
      </c>
      <c r="F312" s="105">
        <v>14830000.210000001</v>
      </c>
      <c r="G312" s="116">
        <v>122.1392</v>
      </c>
      <c r="H312" s="105">
        <v>63740.504249999998</v>
      </c>
      <c r="I312" s="106">
        <v>7.0619048857142857E-3</v>
      </c>
      <c r="J312" s="106">
        <v>5.33313675208749E-3</v>
      </c>
      <c r="K312" s="106">
        <v>6.2292222727013732E-4</v>
      </c>
    </row>
    <row r="313" spans="2:11">
      <c r="B313" s="101" t="s">
        <v>2834</v>
      </c>
      <c r="C313" s="137">
        <v>608320</v>
      </c>
      <c r="D313" s="103" t="s">
        <v>138</v>
      </c>
      <c r="E313" s="115">
        <v>42555</v>
      </c>
      <c r="F313" s="105">
        <v>1258104.4100000001</v>
      </c>
      <c r="G313" s="116">
        <v>100</v>
      </c>
      <c r="H313" s="105">
        <v>4427.2693900000004</v>
      </c>
      <c r="I313" s="106">
        <v>2E-3</v>
      </c>
      <c r="J313" s="106">
        <v>3.7042746010596499E-4</v>
      </c>
      <c r="K313" s="106">
        <v>4.3266750735560783E-5</v>
      </c>
    </row>
    <row r="314" spans="2:11">
      <c r="B314" s="101" t="s">
        <v>2835</v>
      </c>
      <c r="C314" s="102">
        <v>8273</v>
      </c>
      <c r="D314" s="103" t="s">
        <v>138</v>
      </c>
      <c r="E314" s="115">
        <v>43922</v>
      </c>
      <c r="F314" s="105">
        <v>40941273.82</v>
      </c>
      <c r="G314" s="116">
        <v>71.253600000000006</v>
      </c>
      <c r="H314" s="105">
        <v>102656.73062</v>
      </c>
      <c r="I314" s="106">
        <v>1.2290119620000001E-2</v>
      </c>
      <c r="J314" s="106">
        <v>8.5892383400570163E-3</v>
      </c>
      <c r="K314" s="106">
        <v>1.0032421304869252E-3</v>
      </c>
    </row>
    <row r="315" spans="2:11">
      <c r="B315" s="101" t="s">
        <v>2836</v>
      </c>
      <c r="C315" s="102">
        <v>8321</v>
      </c>
      <c r="D315" s="103" t="s">
        <v>138</v>
      </c>
      <c r="E315" s="115">
        <v>44217</v>
      </c>
      <c r="F315" s="105">
        <v>17017844.720000003</v>
      </c>
      <c r="G315" s="116">
        <v>95.888900000000007</v>
      </c>
      <c r="H315" s="105">
        <v>57423.830640000007</v>
      </c>
      <c r="I315" s="106">
        <v>6.06662216484E-2</v>
      </c>
      <c r="J315" s="106">
        <v>4.8046237668700545E-3</v>
      </c>
      <c r="K315" s="106">
        <v>5.6119073580519969E-4</v>
      </c>
    </row>
    <row r="316" spans="2:11">
      <c r="B316" s="101" t="s">
        <v>2837</v>
      </c>
      <c r="C316" s="102">
        <v>8509</v>
      </c>
      <c r="D316" s="103" t="s">
        <v>138</v>
      </c>
      <c r="E316" s="115">
        <v>44531</v>
      </c>
      <c r="F316" s="105">
        <v>23814614</v>
      </c>
      <c r="G316" s="116">
        <v>79.185599999999994</v>
      </c>
      <c r="H316" s="105">
        <v>66360.404609999998</v>
      </c>
      <c r="I316" s="106">
        <v>1.558235135797143E-2</v>
      </c>
      <c r="J316" s="106">
        <v>5.5523425312247526E-3</v>
      </c>
      <c r="K316" s="106">
        <v>6.4852594952931645E-4</v>
      </c>
    </row>
    <row r="317" spans="2:11">
      <c r="B317" s="101" t="s">
        <v>2838</v>
      </c>
      <c r="C317" s="137">
        <v>608321</v>
      </c>
      <c r="D317" s="103" t="s">
        <v>138</v>
      </c>
      <c r="E317" s="115">
        <v>42555</v>
      </c>
      <c r="F317" s="105">
        <v>1675944.55</v>
      </c>
      <c r="G317" s="116">
        <v>100</v>
      </c>
      <c r="H317" s="105">
        <v>5897.6488699999991</v>
      </c>
      <c r="I317" s="106">
        <v>2.0114942528735632E-3</v>
      </c>
      <c r="J317" s="106">
        <v>4.9345339058098599E-4</v>
      </c>
      <c r="K317" s="106">
        <v>5.7636452880079123E-5</v>
      </c>
    </row>
    <row r="318" spans="2:11">
      <c r="B318" s="101" t="s">
        <v>2839</v>
      </c>
      <c r="C318" s="102">
        <v>6658</v>
      </c>
      <c r="D318" s="103" t="s">
        <v>138</v>
      </c>
      <c r="E318" s="115">
        <v>43356</v>
      </c>
      <c r="F318" s="105">
        <v>25386770.420000002</v>
      </c>
      <c r="G318" s="116">
        <v>55.927300000000002</v>
      </c>
      <c r="H318" s="105">
        <v>49963.237979999998</v>
      </c>
      <c r="I318" s="106">
        <v>3.2487368594262364E-2</v>
      </c>
      <c r="J318" s="106">
        <v>4.1803996353610819E-3</v>
      </c>
      <c r="K318" s="106">
        <v>4.8827996970434248E-4</v>
      </c>
    </row>
    <row r="319" spans="2:11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</row>
    <row r="320" spans="2:11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</row>
    <row r="321" spans="2:11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</row>
    <row r="322" spans="2:11">
      <c r="B322" s="123" t="s">
        <v>118</v>
      </c>
      <c r="C322" s="109"/>
      <c r="D322" s="109"/>
      <c r="E322" s="109"/>
      <c r="F322" s="109"/>
      <c r="G322" s="109"/>
      <c r="H322" s="109"/>
      <c r="I322" s="109"/>
      <c r="J322" s="109"/>
      <c r="K322" s="109"/>
    </row>
    <row r="323" spans="2:11">
      <c r="B323" s="123" t="s">
        <v>212</v>
      </c>
      <c r="C323" s="109"/>
      <c r="D323" s="109"/>
      <c r="E323" s="109"/>
      <c r="F323" s="109"/>
      <c r="G323" s="109"/>
      <c r="H323" s="109"/>
      <c r="I323" s="109"/>
      <c r="J323" s="109"/>
      <c r="K323" s="109"/>
    </row>
    <row r="324" spans="2:11">
      <c r="B324" s="123" t="s">
        <v>220</v>
      </c>
      <c r="C324" s="109"/>
      <c r="D324" s="109"/>
      <c r="E324" s="109"/>
      <c r="F324" s="109"/>
      <c r="G324" s="109"/>
      <c r="H324" s="109"/>
      <c r="I324" s="109"/>
      <c r="J324" s="109"/>
      <c r="K324" s="109"/>
    </row>
    <row r="325" spans="2:11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</row>
    <row r="326" spans="2:11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</row>
    <row r="327" spans="2:11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</row>
    <row r="328" spans="2:11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</row>
    <row r="329" spans="2:11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</row>
    <row r="330" spans="2:11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</row>
    <row r="331" spans="2:11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</row>
    <row r="332" spans="2:11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</row>
    <row r="333" spans="2:11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</row>
    <row r="334" spans="2:11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</row>
    <row r="335" spans="2:11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</row>
    <row r="336" spans="2:11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</row>
    <row r="337" spans="2:11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</row>
    <row r="338" spans="2:11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</row>
    <row r="339" spans="2:11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</row>
    <row r="340" spans="2:11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</row>
    <row r="341" spans="2:11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</row>
    <row r="342" spans="2:11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</row>
    <row r="343" spans="2:11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</row>
    <row r="344" spans="2:11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</row>
    <row r="345" spans="2:11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</row>
    <row r="346" spans="2:11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</row>
    <row r="347" spans="2:11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</row>
    <row r="348" spans="2:11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</row>
    <row r="349" spans="2:11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</row>
    <row r="350" spans="2:11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</row>
    <row r="351" spans="2:11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</row>
    <row r="352" spans="2:11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</row>
    <row r="353" spans="2:11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</row>
    <row r="354" spans="2:11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</row>
    <row r="355" spans="2:11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</row>
    <row r="356" spans="2:11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</row>
    <row r="357" spans="2:11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</row>
    <row r="358" spans="2:11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</row>
    <row r="359" spans="2:11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</row>
    <row r="360" spans="2:11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</row>
    <row r="361" spans="2:11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</row>
    <row r="362" spans="2:11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</row>
    <row r="363" spans="2:11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</row>
    <row r="364" spans="2:11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</row>
    <row r="365" spans="2:11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</row>
    <row r="366" spans="2:11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</row>
    <row r="367" spans="2:11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</row>
    <row r="368" spans="2:11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</row>
    <row r="369" spans="2:11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</row>
    <row r="370" spans="2:11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</row>
    <row r="371" spans="2:11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</row>
    <row r="372" spans="2:11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</row>
    <row r="373" spans="2:11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</row>
    <row r="374" spans="2:11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</row>
    <row r="375" spans="2:11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</row>
    <row r="376" spans="2:11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</row>
    <row r="377" spans="2:11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</row>
    <row r="378" spans="2:11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</row>
    <row r="379" spans="2:11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</row>
    <row r="380" spans="2:11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</row>
    <row r="381" spans="2:11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</row>
    <row r="382" spans="2:11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</row>
    <row r="383" spans="2:11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</row>
    <row r="384" spans="2:11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</row>
    <row r="385" spans="2:11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</row>
    <row r="386" spans="2:11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</row>
    <row r="387" spans="2:11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</row>
    <row r="388" spans="2:11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</row>
    <row r="389" spans="2:11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</row>
    <row r="390" spans="2:11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</row>
    <row r="391" spans="2:11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</row>
    <row r="392" spans="2:11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</row>
    <row r="393" spans="2:11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</row>
    <row r="394" spans="2:11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</row>
    <row r="395" spans="2:11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</row>
    <row r="396" spans="2:11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</row>
    <row r="397" spans="2:11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</row>
    <row r="398" spans="2:11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</row>
    <row r="399" spans="2:11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</row>
    <row r="400" spans="2:11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</row>
    <row r="401" spans="2:11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</row>
    <row r="402" spans="2:11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</row>
    <row r="403" spans="2:11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</row>
    <row r="404" spans="2:11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</row>
    <row r="405" spans="2:11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</row>
    <row r="406" spans="2:11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</row>
    <row r="407" spans="2:11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</row>
    <row r="408" spans="2:11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</row>
    <row r="409" spans="2:11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</row>
    <row r="410" spans="2:11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</row>
    <row r="411" spans="2:11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</row>
    <row r="412" spans="2:11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</row>
    <row r="413" spans="2:11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</row>
    <row r="414" spans="2:11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</row>
    <row r="415" spans="2:11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</row>
    <row r="416" spans="2:11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</row>
    <row r="417" spans="2:11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</row>
    <row r="418" spans="2:11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</row>
    <row r="419" spans="2:11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</row>
    <row r="420" spans="2:11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</row>
    <row r="421" spans="2:11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</row>
    <row r="422" spans="2:11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</row>
    <row r="423" spans="2:11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</row>
    <row r="424" spans="2:11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</row>
    <row r="425" spans="2:11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</row>
    <row r="426" spans="2:11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</row>
    <row r="427" spans="2:11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</row>
    <row r="428" spans="2:11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</row>
    <row r="429" spans="2:11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</row>
    <row r="430" spans="2:11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</row>
    <row r="431" spans="2:11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</row>
    <row r="432" spans="2:11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</row>
    <row r="433" spans="2:11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</row>
    <row r="434" spans="2:11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</row>
    <row r="435" spans="2:11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</row>
    <row r="436" spans="2:11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</row>
    <row r="437" spans="2:11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</row>
    <row r="438" spans="2:11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</row>
    <row r="439" spans="2:11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</row>
    <row r="440" spans="2:11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</row>
    <row r="441" spans="2:11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</row>
    <row r="442" spans="2:11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</row>
    <row r="443" spans="2:11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</row>
    <row r="444" spans="2:11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</row>
    <row r="445" spans="2:11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</row>
    <row r="446" spans="2:11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</row>
    <row r="447" spans="2:11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</row>
    <row r="448" spans="2:11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</row>
    <row r="449" spans="2:11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</row>
    <row r="450" spans="2:11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</row>
    <row r="451" spans="2:11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</row>
    <row r="452" spans="2:11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</row>
    <row r="453" spans="2:11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</row>
    <row r="454" spans="2:11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</row>
    <row r="455" spans="2:11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</row>
    <row r="456" spans="2:11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</row>
    <row r="457" spans="2:11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</row>
    <row r="458" spans="2:11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</row>
    <row r="459" spans="2:11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</row>
    <row r="460" spans="2:11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</row>
    <row r="461" spans="2:11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</row>
    <row r="462" spans="2:11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</row>
    <row r="463" spans="2:11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</row>
    <row r="464" spans="2:11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</row>
    <row r="465" spans="2:11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</row>
    <row r="466" spans="2:11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</row>
    <row r="467" spans="2:11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</row>
    <row r="468" spans="2:11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</row>
    <row r="469" spans="2:11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</row>
    <row r="470" spans="2:11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</row>
    <row r="471" spans="2:11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</row>
    <row r="472" spans="2:11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</row>
    <row r="473" spans="2:11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</row>
    <row r="474" spans="2:11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</row>
    <row r="475" spans="2:11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</row>
    <row r="476" spans="2:11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</row>
    <row r="477" spans="2:11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</row>
    <row r="478" spans="2:11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</row>
    <row r="479" spans="2:11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</row>
    <row r="480" spans="2:11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</row>
    <row r="481" spans="2:11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</row>
    <row r="482" spans="2:11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</row>
    <row r="483" spans="2:11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</row>
    <row r="484" spans="2:11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</row>
    <row r="485" spans="2:11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</row>
    <row r="486" spans="2:11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</row>
    <row r="487" spans="2:11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</row>
    <row r="488" spans="2:11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</row>
    <row r="489" spans="2:11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</row>
    <row r="490" spans="2:11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</row>
    <row r="491" spans="2:11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</row>
    <row r="492" spans="2:11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</row>
    <row r="493" spans="2:11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</row>
    <row r="494" spans="2:11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</row>
    <row r="495" spans="2:11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</row>
    <row r="496" spans="2:11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</row>
    <row r="497" spans="2:11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</row>
    <row r="498" spans="2:11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</row>
    <row r="499" spans="2:11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</row>
    <row r="500" spans="2:11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</row>
    <row r="501" spans="2:11">
      <c r="C501" s="1"/>
    </row>
    <row r="502" spans="2:11">
      <c r="C502" s="1"/>
    </row>
    <row r="503" spans="2:11">
      <c r="C503" s="1"/>
    </row>
    <row r="504" spans="2:11">
      <c r="C504" s="1"/>
    </row>
    <row r="505" spans="2:11">
      <c r="C505" s="1"/>
    </row>
    <row r="506" spans="2:11">
      <c r="C506" s="1"/>
    </row>
    <row r="507" spans="2:11">
      <c r="C507" s="1"/>
    </row>
    <row r="508" spans="2:11">
      <c r="C508" s="1"/>
    </row>
    <row r="509" spans="2:11">
      <c r="C509" s="1"/>
    </row>
    <row r="510" spans="2:11">
      <c r="C510" s="1"/>
    </row>
    <row r="511" spans="2:11">
      <c r="C511" s="1"/>
    </row>
    <row r="512" spans="2:11">
      <c r="C512" s="1"/>
    </row>
    <row r="513" spans="3:3">
      <c r="C513" s="1"/>
    </row>
    <row r="514" spans="3:3">
      <c r="C514" s="1"/>
    </row>
    <row r="515" spans="3:3">
      <c r="C515" s="1"/>
    </row>
    <row r="516" spans="3:3">
      <c r="C516" s="1"/>
    </row>
    <row r="517" spans="3:3">
      <c r="C517" s="1"/>
    </row>
    <row r="518" spans="3:3">
      <c r="C518" s="1"/>
    </row>
    <row r="519" spans="3:3">
      <c r="C519" s="1"/>
    </row>
    <row r="520" spans="3:3">
      <c r="C520" s="1"/>
    </row>
    <row r="521" spans="3:3">
      <c r="C521" s="1"/>
    </row>
    <row r="522" spans="3:3">
      <c r="C522" s="1"/>
    </row>
    <row r="523" spans="3:3">
      <c r="C523" s="1"/>
    </row>
    <row r="524" spans="3:3">
      <c r="C524" s="1"/>
    </row>
    <row r="525" spans="3:3">
      <c r="C525" s="1"/>
    </row>
    <row r="526" spans="3:3">
      <c r="C526" s="1"/>
    </row>
    <row r="527" spans="3:3">
      <c r="C527" s="1"/>
    </row>
    <row r="528" spans="3:3">
      <c r="C528" s="1"/>
    </row>
    <row r="529" spans="3:3">
      <c r="C529" s="1"/>
    </row>
    <row r="530" spans="3:3">
      <c r="C530" s="1"/>
    </row>
    <row r="531" spans="3:3">
      <c r="C531" s="1"/>
    </row>
    <row r="532" spans="3:3">
      <c r="C532" s="1"/>
    </row>
    <row r="533" spans="3:3">
      <c r="C533" s="1"/>
    </row>
    <row r="534" spans="3:3">
      <c r="C534" s="1"/>
    </row>
    <row r="535" spans="3:3">
      <c r="C535" s="1"/>
    </row>
    <row r="536" spans="3:3">
      <c r="C536" s="1"/>
    </row>
    <row r="537" spans="3:3">
      <c r="C537" s="1"/>
    </row>
    <row r="538" spans="3:3">
      <c r="C538" s="1"/>
    </row>
    <row r="539" spans="3:3">
      <c r="C539" s="1"/>
    </row>
    <row r="540" spans="3:3">
      <c r="C540" s="1"/>
    </row>
    <row r="541" spans="3:3">
      <c r="C541" s="1"/>
    </row>
    <row r="542" spans="3:3">
      <c r="C542" s="1"/>
    </row>
    <row r="543" spans="3:3">
      <c r="C543" s="1"/>
    </row>
    <row r="544" spans="3:3">
      <c r="C544" s="1"/>
    </row>
    <row r="545" spans="3:3">
      <c r="C545" s="1"/>
    </row>
    <row r="546" spans="3:3">
      <c r="C546" s="1"/>
    </row>
    <row r="547" spans="3:3">
      <c r="C547" s="1"/>
    </row>
    <row r="548" spans="3:3">
      <c r="C548" s="1"/>
    </row>
    <row r="549" spans="3:3">
      <c r="C549" s="1"/>
    </row>
    <row r="550" spans="3:3">
      <c r="C550" s="1"/>
    </row>
    <row r="551" spans="3:3">
      <c r="C551" s="1"/>
    </row>
    <row r="552" spans="3:3">
      <c r="C552" s="1"/>
    </row>
    <row r="553" spans="3:3">
      <c r="C553" s="1"/>
    </row>
    <row r="554" spans="3:3">
      <c r="C554" s="1"/>
    </row>
    <row r="555" spans="3:3">
      <c r="C555" s="1"/>
    </row>
    <row r="556" spans="3:3">
      <c r="C556" s="1"/>
    </row>
    <row r="557" spans="3:3">
      <c r="C557" s="1"/>
    </row>
    <row r="558" spans="3:3">
      <c r="C558" s="1"/>
    </row>
    <row r="559" spans="3:3">
      <c r="C559" s="1"/>
    </row>
    <row r="560" spans="3:3">
      <c r="C560" s="1"/>
    </row>
    <row r="561" spans="3:3">
      <c r="C561" s="1"/>
    </row>
    <row r="562" spans="3:3">
      <c r="C562" s="1"/>
    </row>
    <row r="563" spans="3:3">
      <c r="C563" s="1"/>
    </row>
    <row r="564" spans="3:3">
      <c r="C564" s="1"/>
    </row>
    <row r="565" spans="3:3">
      <c r="C565" s="1"/>
    </row>
    <row r="566" spans="3:3">
      <c r="C566" s="1"/>
    </row>
    <row r="567" spans="3:3">
      <c r="C567" s="1"/>
    </row>
    <row r="568" spans="3:3">
      <c r="C568" s="1"/>
    </row>
    <row r="569" spans="3:3">
      <c r="C569" s="1"/>
    </row>
    <row r="570" spans="3:3">
      <c r="C570" s="1"/>
    </row>
    <row r="571" spans="3:3">
      <c r="C571" s="1"/>
    </row>
    <row r="572" spans="3:3">
      <c r="C572" s="1"/>
    </row>
    <row r="573" spans="3:3">
      <c r="C573" s="1"/>
    </row>
    <row r="574" spans="3:3">
      <c r="C574" s="1"/>
    </row>
    <row r="575" spans="3:3">
      <c r="C575" s="1"/>
    </row>
    <row r="576" spans="3:3">
      <c r="C576" s="1"/>
    </row>
    <row r="577" spans="3:3">
      <c r="C577" s="1"/>
    </row>
    <row r="578" spans="3:3">
      <c r="C578" s="1"/>
    </row>
    <row r="579" spans="3:3">
      <c r="C579" s="1"/>
    </row>
    <row r="580" spans="3:3">
      <c r="C580" s="1"/>
    </row>
    <row r="581" spans="3:3">
      <c r="C581" s="1"/>
    </row>
    <row r="582" spans="3:3">
      <c r="C582" s="1"/>
    </row>
    <row r="583" spans="3:3">
      <c r="C583" s="1"/>
    </row>
    <row r="584" spans="3:3">
      <c r="C584" s="1"/>
    </row>
    <row r="585" spans="3:3">
      <c r="C585" s="1"/>
    </row>
    <row r="586" spans="3:3">
      <c r="C586" s="1"/>
    </row>
    <row r="587" spans="3:3">
      <c r="C587" s="1"/>
    </row>
    <row r="588" spans="3:3">
      <c r="C588" s="1"/>
    </row>
    <row r="589" spans="3:3">
      <c r="C589" s="1"/>
    </row>
    <row r="590" spans="3:3">
      <c r="C590" s="1"/>
    </row>
    <row r="591" spans="3:3">
      <c r="C591" s="1"/>
    </row>
    <row r="592" spans="3:3">
      <c r="C592" s="1"/>
    </row>
    <row r="593" spans="3:3">
      <c r="C593" s="1"/>
    </row>
    <row r="594" spans="3:3">
      <c r="C594" s="1"/>
    </row>
    <row r="595" spans="3:3">
      <c r="C595" s="1"/>
    </row>
    <row r="596" spans="3:3">
      <c r="C596" s="1"/>
    </row>
    <row r="597" spans="3:3">
      <c r="C597" s="1"/>
    </row>
    <row r="598" spans="3:3">
      <c r="C598" s="1"/>
    </row>
    <row r="599" spans="3:3">
      <c r="C599" s="1"/>
    </row>
    <row r="600" spans="3:3">
      <c r="C600" s="1"/>
    </row>
    <row r="601" spans="3:3">
      <c r="C601" s="1"/>
    </row>
    <row r="602" spans="3:3">
      <c r="C602" s="1"/>
    </row>
    <row r="603" spans="3:3">
      <c r="C603" s="1"/>
    </row>
    <row r="604" spans="3:3">
      <c r="C604" s="1"/>
    </row>
    <row r="605" spans="3:3">
      <c r="C605" s="1"/>
    </row>
    <row r="606" spans="3:3">
      <c r="C606" s="1"/>
    </row>
    <row r="607" spans="3:3">
      <c r="C607" s="1"/>
    </row>
    <row r="608" spans="3:3">
      <c r="C608" s="1"/>
    </row>
    <row r="609" spans="3:3">
      <c r="C609" s="1"/>
    </row>
    <row r="610" spans="3:3">
      <c r="C610" s="1"/>
    </row>
    <row r="611" spans="3:3">
      <c r="C611" s="1"/>
    </row>
    <row r="612" spans="3:3">
      <c r="C612" s="1"/>
    </row>
    <row r="613" spans="3:3">
      <c r="C613" s="1"/>
    </row>
    <row r="614" spans="3:3">
      <c r="C614" s="1"/>
    </row>
    <row r="615" spans="3:3">
      <c r="C615" s="1"/>
    </row>
    <row r="616" spans="3:3">
      <c r="C616" s="1"/>
    </row>
    <row r="617" spans="3:3">
      <c r="C617" s="1"/>
    </row>
    <row r="618" spans="3:3">
      <c r="C618" s="1"/>
    </row>
    <row r="619" spans="3:3">
      <c r="C619" s="1"/>
    </row>
    <row r="620" spans="3:3">
      <c r="C620" s="1"/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>
    <tabColor indexed="43"/>
    <pageSetUpPr fitToPage="1"/>
  </sheetPr>
  <dimension ref="B1:L574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6.7109375" style="2" bestFit="1" customWidth="1"/>
    <col min="3" max="3" width="41.7109375" style="2" bestFit="1" customWidth="1"/>
    <col min="4" max="4" width="33" style="2" bestFit="1" customWidth="1"/>
    <col min="5" max="5" width="12" style="1" bestFit="1" customWidth="1"/>
    <col min="6" max="6" width="11.28515625" style="1" bestFit="1" customWidth="1"/>
    <col min="7" max="7" width="13.140625" style="1" bestFit="1" customWidth="1"/>
    <col min="8" max="8" width="7.42578125" style="1" bestFit="1" customWidth="1"/>
    <col min="9" max="9" width="7.85546875" style="1" customWidth="1"/>
    <col min="10" max="10" width="6.85546875" style="1" bestFit="1" customWidth="1"/>
    <col min="11" max="11" width="9.140625" style="1" bestFit="1" customWidth="1"/>
    <col min="12" max="12" width="9.28515625" style="1" bestFit="1" customWidth="1"/>
    <col min="13" max="16384" width="9.140625" style="1"/>
  </cols>
  <sheetData>
    <row r="1" spans="2:12">
      <c r="B1" s="45" t="s">
        <v>152</v>
      </c>
      <c r="C1" s="45" t="s" vm="1">
        <v>239</v>
      </c>
    </row>
    <row r="2" spans="2:12">
      <c r="B2" s="45" t="s">
        <v>151</v>
      </c>
      <c r="C2" s="45" t="s">
        <v>240</v>
      </c>
    </row>
    <row r="3" spans="2:12">
      <c r="B3" s="45" t="s">
        <v>153</v>
      </c>
      <c r="C3" s="45" t="s">
        <v>241</v>
      </c>
    </row>
    <row r="4" spans="2:12">
      <c r="B4" s="45" t="s">
        <v>154</v>
      </c>
      <c r="C4" s="45" t="s">
        <v>242</v>
      </c>
    </row>
    <row r="6" spans="2:12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2:12" ht="26.25" customHeight="1">
      <c r="B7" s="161" t="s">
        <v>105</v>
      </c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2:12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4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02" t="s">
        <v>52</v>
      </c>
      <c r="C11" s="102"/>
      <c r="D11" s="103"/>
      <c r="E11" s="103"/>
      <c r="F11" s="115"/>
      <c r="G11" s="105"/>
      <c r="H11" s="116"/>
      <c r="I11" s="105">
        <v>148.18118540199998</v>
      </c>
      <c r="J11" s="106"/>
      <c r="K11" s="106">
        <f>IFERROR(I11/$I$11,0)</f>
        <v>1</v>
      </c>
      <c r="L11" s="106">
        <f>I11/'סכום נכסי הקרן'!$C$42</f>
        <v>1.4481314345047476E-6</v>
      </c>
    </row>
    <row r="12" spans="2:12" ht="21" customHeight="1">
      <c r="B12" s="128" t="s">
        <v>2840</v>
      </c>
      <c r="C12" s="102"/>
      <c r="D12" s="103"/>
      <c r="E12" s="103"/>
      <c r="F12" s="115"/>
      <c r="G12" s="105"/>
      <c r="H12" s="116"/>
      <c r="I12" s="105">
        <v>99.145993645999994</v>
      </c>
      <c r="J12" s="106"/>
      <c r="K12" s="106">
        <f t="shared" ref="K12:K16" si="0">IFERROR(I12/$I$11,0)</f>
        <v>0.66908624989756516</v>
      </c>
      <c r="L12" s="106">
        <f>I12/'סכום נכסי הקרן'!$C$42</f>
        <v>9.6892483087156304E-7</v>
      </c>
    </row>
    <row r="13" spans="2:12">
      <c r="B13" s="107" t="s">
        <v>2841</v>
      </c>
      <c r="C13" s="102">
        <v>8944</v>
      </c>
      <c r="D13" s="103" t="s">
        <v>652</v>
      </c>
      <c r="E13" s="103" t="s">
        <v>139</v>
      </c>
      <c r="F13" s="115">
        <v>44607</v>
      </c>
      <c r="G13" s="105">
        <v>612379.88069999998</v>
      </c>
      <c r="H13" s="116">
        <v>16.1723</v>
      </c>
      <c r="I13" s="105">
        <v>99.035911446999975</v>
      </c>
      <c r="J13" s="106">
        <v>3.6763367166327697E-3</v>
      </c>
      <c r="K13" s="106">
        <f t="shared" si="0"/>
        <v>0.66834336071968892</v>
      </c>
      <c r="L13" s="106">
        <f>I13/'סכום נכסי הקרן'!$C$42</f>
        <v>9.6784902970072701E-7</v>
      </c>
    </row>
    <row r="14" spans="2:12">
      <c r="B14" s="107" t="s">
        <v>2842</v>
      </c>
      <c r="C14" s="102" t="s">
        <v>2843</v>
      </c>
      <c r="D14" s="103" t="s">
        <v>1393</v>
      </c>
      <c r="E14" s="103" t="s">
        <v>139</v>
      </c>
      <c r="F14" s="115">
        <v>44628</v>
      </c>
      <c r="G14" s="105">
        <v>1086480.4335000003</v>
      </c>
      <c r="H14" s="116">
        <v>1E-4</v>
      </c>
      <c r="I14" s="105">
        <v>1.086481E-3</v>
      </c>
      <c r="J14" s="106">
        <v>1.1945181103476017E-2</v>
      </c>
      <c r="K14" s="106">
        <f t="shared" si="0"/>
        <v>7.3321116783651803E-6</v>
      </c>
      <c r="L14" s="106">
        <f>I14/'סכום נכסי הקרן'!$C$42</f>
        <v>1.061786140273998E-11</v>
      </c>
    </row>
    <row r="15" spans="2:12">
      <c r="B15" s="107" t="s">
        <v>2844</v>
      </c>
      <c r="C15" s="102">
        <v>8731</v>
      </c>
      <c r="D15" s="103" t="s">
        <v>162</v>
      </c>
      <c r="E15" s="103" t="s">
        <v>139</v>
      </c>
      <c r="F15" s="115">
        <v>44537</v>
      </c>
      <c r="G15" s="105">
        <v>130377.65201999999</v>
      </c>
      <c r="H15" s="116">
        <v>8.3599999999999994E-2</v>
      </c>
      <c r="I15" s="105">
        <v>0.10899571799999998</v>
      </c>
      <c r="J15" s="106">
        <v>1.9925226637869983E-2</v>
      </c>
      <c r="K15" s="106">
        <f t="shared" si="0"/>
        <v>7.3555706619775005E-4</v>
      </c>
      <c r="L15" s="106">
        <f>I15/'סכום נכסי הקרן'!$C$42</f>
        <v>1.0651833094330513E-9</v>
      </c>
    </row>
    <row r="16" spans="2:12">
      <c r="B16" s="128" t="s">
        <v>208</v>
      </c>
      <c r="C16" s="102"/>
      <c r="D16" s="103"/>
      <c r="E16" s="103"/>
      <c r="F16" s="115"/>
      <c r="G16" s="105"/>
      <c r="H16" s="116"/>
      <c r="I16" s="105">
        <v>49.035191756000003</v>
      </c>
      <c r="J16" s="106"/>
      <c r="K16" s="106">
        <f t="shared" si="0"/>
        <v>0.33091375010243496</v>
      </c>
      <c r="L16" s="106">
        <f>I16/'סכום נכסי הקרן'!$C$42</f>
        <v>4.7920660363318468E-7</v>
      </c>
    </row>
    <row r="17" spans="2:12">
      <c r="B17" s="107" t="s">
        <v>2845</v>
      </c>
      <c r="C17" s="102" t="s">
        <v>2846</v>
      </c>
      <c r="D17" s="103" t="s">
        <v>1105</v>
      </c>
      <c r="E17" s="103" t="s">
        <v>138</v>
      </c>
      <c r="F17" s="138">
        <v>43375</v>
      </c>
      <c r="G17" s="105">
        <v>250</v>
      </c>
      <c r="H17" s="116">
        <v>0</v>
      </c>
      <c r="I17" s="105">
        <v>0</v>
      </c>
      <c r="J17" s="106">
        <v>0</v>
      </c>
      <c r="K17" s="106">
        <f t="shared" ref="K17:K19" si="1">IFERROR(I17/$I$11,0)</f>
        <v>0</v>
      </c>
      <c r="L17" s="106">
        <f>I17/'סכום נכסי הקרן'!$C$42</f>
        <v>0</v>
      </c>
    </row>
    <row r="18" spans="2:12">
      <c r="B18" s="107" t="s">
        <v>2847</v>
      </c>
      <c r="C18" s="102" t="s">
        <v>2848</v>
      </c>
      <c r="D18" s="103" t="s">
        <v>1138</v>
      </c>
      <c r="E18" s="103" t="s">
        <v>138</v>
      </c>
      <c r="F18" s="115">
        <v>43879</v>
      </c>
      <c r="G18" s="105">
        <v>143666.69051400002</v>
      </c>
      <c r="H18" s="116">
        <v>1E-4</v>
      </c>
      <c r="I18" s="105">
        <v>5.0175600000000012E-4</v>
      </c>
      <c r="J18" s="106">
        <v>6.2142098560235587E-2</v>
      </c>
      <c r="K18" s="106">
        <f t="shared" si="1"/>
        <v>3.3860978952138142E-6</v>
      </c>
      <c r="L18" s="106">
        <f>I18/'סכום נכסי הקרן'!$C$42</f>
        <v>4.9035148023694875E-12</v>
      </c>
    </row>
    <row r="19" spans="2:12">
      <c r="B19" s="107" t="s">
        <v>2849</v>
      </c>
      <c r="C19" s="102">
        <v>9122</v>
      </c>
      <c r="D19" s="103" t="s">
        <v>1485</v>
      </c>
      <c r="E19" s="103" t="s">
        <v>138</v>
      </c>
      <c r="F19" s="115">
        <v>44742</v>
      </c>
      <c r="G19" s="105">
        <v>83689.2</v>
      </c>
      <c r="H19" s="116">
        <v>16.649999999999999</v>
      </c>
      <c r="I19" s="105">
        <v>49.034690000000005</v>
      </c>
      <c r="J19" s="106">
        <v>1.0060791129319633E-2</v>
      </c>
      <c r="K19" s="106">
        <f t="shared" si="1"/>
        <v>0.33091036400453971</v>
      </c>
      <c r="L19" s="106">
        <f>I19/'סכום נכסי הקרן'!$C$42</f>
        <v>4.7920170011838231E-7</v>
      </c>
    </row>
    <row r="20" spans="2:12">
      <c r="B20" s="102"/>
      <c r="C20" s="102"/>
      <c r="D20" s="102"/>
      <c r="E20" s="102"/>
      <c r="F20" s="102"/>
      <c r="G20" s="105"/>
      <c r="H20" s="116"/>
      <c r="I20" s="102"/>
      <c r="J20" s="102"/>
      <c r="K20" s="106"/>
      <c r="L20" s="102"/>
    </row>
    <row r="21" spans="2:12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</row>
    <row r="22" spans="2:12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</row>
    <row r="23" spans="2:12">
      <c r="B23" s="139"/>
      <c r="C23" s="102"/>
      <c r="D23" s="102"/>
      <c r="E23" s="102"/>
      <c r="F23" s="102"/>
      <c r="G23" s="102"/>
      <c r="H23" s="102"/>
      <c r="I23" s="102"/>
      <c r="J23" s="102"/>
      <c r="K23" s="102"/>
      <c r="L23" s="102"/>
    </row>
    <row r="24" spans="2:12">
      <c r="B24" s="139"/>
      <c r="C24" s="102"/>
      <c r="D24" s="102"/>
      <c r="E24" s="102"/>
      <c r="F24" s="102"/>
      <c r="G24" s="102"/>
      <c r="H24" s="102"/>
      <c r="I24" s="102"/>
      <c r="J24" s="102"/>
      <c r="K24" s="102"/>
      <c r="L24" s="102"/>
    </row>
    <row r="25" spans="2:12">
      <c r="B25" s="139"/>
      <c r="C25" s="102"/>
      <c r="D25" s="102"/>
      <c r="E25" s="102"/>
      <c r="F25" s="102"/>
      <c r="G25" s="102"/>
      <c r="H25" s="102"/>
      <c r="I25" s="102"/>
      <c r="J25" s="102"/>
      <c r="K25" s="102"/>
      <c r="L25" s="102"/>
    </row>
    <row r="26" spans="2:12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</row>
    <row r="27" spans="2:12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</row>
    <row r="28" spans="2:12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</row>
    <row r="29" spans="2:12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</row>
    <row r="30" spans="2:12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2:12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2:12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2:12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2:12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6" spans="2:12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</row>
    <row r="37" spans="2:12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</row>
    <row r="38" spans="2:12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</row>
    <row r="39" spans="2:12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</row>
    <row r="40" spans="2:12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</row>
    <row r="41" spans="2:12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</row>
    <row r="42" spans="2:12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</row>
    <row r="43" spans="2:12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</row>
    <row r="44" spans="2:12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</row>
    <row r="45" spans="2:12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2:12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</row>
    <row r="47" spans="2:12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</row>
    <row r="48" spans="2:12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</row>
    <row r="49" spans="2:12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spans="2:12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</row>
    <row r="51" spans="2:12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spans="2:12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2:12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2:12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  <row r="55" spans="2:12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spans="2:12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spans="2:12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2:12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2:12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</row>
    <row r="60" spans="2:12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</row>
    <row r="61" spans="2:12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2:12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  <row r="63" spans="2:12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</row>
    <row r="64" spans="2:12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</row>
    <row r="65" spans="2:12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</row>
    <row r="66" spans="2:12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</row>
    <row r="67" spans="2:12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</row>
    <row r="68" spans="2:12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</row>
    <row r="69" spans="2:12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</row>
    <row r="70" spans="2:12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spans="2:12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</row>
    <row r="72" spans="2:12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</row>
    <row r="73" spans="2:12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</row>
    <row r="74" spans="2:12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</row>
    <row r="75" spans="2:12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</row>
    <row r="76" spans="2:12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spans="2:12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</row>
    <row r="78" spans="2:12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</row>
    <row r="79" spans="2:12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</row>
    <row r="80" spans="2:12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</row>
    <row r="81" spans="2:12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</row>
    <row r="82" spans="2:12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</row>
    <row r="83" spans="2:1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4" spans="2:12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</row>
    <row r="85" spans="2:12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</row>
    <row r="86" spans="2:12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</row>
    <row r="87" spans="2:12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</row>
    <row r="88" spans="2:12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</row>
    <row r="89" spans="2:12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</row>
    <row r="90" spans="2:12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1" spans="2:12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spans="2:12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</row>
    <row r="93" spans="2:12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</row>
    <row r="94" spans="2:12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</row>
    <row r="95" spans="2:12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</row>
    <row r="96" spans="2:12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</row>
    <row r="97" spans="2:12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</row>
    <row r="98" spans="2:12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</row>
    <row r="99" spans="2:12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</row>
    <row r="100" spans="2:12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</row>
    <row r="101" spans="2:12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</row>
    <row r="102" spans="2:12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</row>
    <row r="103" spans="2:12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</row>
    <row r="104" spans="2:12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</row>
    <row r="105" spans="2:12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</row>
    <row r="106" spans="2:12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</row>
    <row r="107" spans="2:12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</row>
    <row r="108" spans="2:12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</row>
    <row r="109" spans="2:12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</row>
    <row r="110" spans="2:12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</row>
    <row r="111" spans="2:12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</row>
    <row r="112" spans="2:12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</row>
    <row r="113" spans="2:12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</row>
    <row r="114" spans="2:12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</row>
    <row r="115" spans="2:12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</row>
    <row r="116" spans="2:12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</row>
    <row r="117" spans="2:12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</row>
    <row r="118" spans="2:12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</row>
    <row r="119" spans="2:12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</row>
    <row r="120" spans="2:12">
      <c r="B120" s="108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</row>
    <row r="121" spans="2:12">
      <c r="B121" s="108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</row>
    <row r="122" spans="2:12">
      <c r="B122" s="108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</row>
    <row r="123" spans="2:12">
      <c r="B123" s="108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</row>
    <row r="124" spans="2:12">
      <c r="B124" s="108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</row>
    <row r="125" spans="2:12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</row>
    <row r="126" spans="2:12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</row>
    <row r="127" spans="2:12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</row>
    <row r="128" spans="2:12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</row>
    <row r="129" spans="2:12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</row>
    <row r="130" spans="2:12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</row>
    <row r="131" spans="2:12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</row>
    <row r="132" spans="2:12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</row>
    <row r="133" spans="2:12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</row>
    <row r="134" spans="2:12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</row>
    <row r="135" spans="2:12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</row>
    <row r="136" spans="2:12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</row>
    <row r="137" spans="2:12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</row>
    <row r="138" spans="2:12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</row>
    <row r="139" spans="2:12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</row>
    <row r="140" spans="2:12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</row>
    <row r="142" spans="2:12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</row>
    <row r="143" spans="2:12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</row>
    <row r="144" spans="2:12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</row>
    <row r="145" spans="2:12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</row>
    <row r="146" spans="2:12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</row>
    <row r="147" spans="2:12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</row>
    <row r="148" spans="2:12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</row>
    <row r="149" spans="2:12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</row>
    <row r="150" spans="2:12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</row>
    <row r="151" spans="2:12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</row>
    <row r="152" spans="2:12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</row>
    <row r="153" spans="2:12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</row>
    <row r="154" spans="2:12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</row>
    <row r="155" spans="2:12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</row>
    <row r="156" spans="2:12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</row>
    <row r="157" spans="2:12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</row>
    <row r="158" spans="2:12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</row>
    <row r="159" spans="2:12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</row>
    <row r="160" spans="2:12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</row>
    <row r="161" spans="2:12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</row>
    <row r="162" spans="2:12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</row>
    <row r="163" spans="2:12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</row>
    <row r="164" spans="2:12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</row>
    <row r="165" spans="2:12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</row>
    <row r="166" spans="2:12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</row>
    <row r="167" spans="2:12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</row>
    <row r="168" spans="2:12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</row>
    <row r="169" spans="2:12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</row>
    <row r="170" spans="2:12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</row>
    <row r="171" spans="2:12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</row>
    <row r="172" spans="2:12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</row>
    <row r="173" spans="2:12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</row>
    <row r="174" spans="2:12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</row>
    <row r="175" spans="2:12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</row>
    <row r="176" spans="2:12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</row>
    <row r="177" spans="2:12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</row>
    <row r="178" spans="2:12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</row>
    <row r="179" spans="2:12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</row>
    <row r="180" spans="2:12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</row>
    <row r="181" spans="2:12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</row>
    <row r="182" spans="2:12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</row>
    <row r="183" spans="2:12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</row>
    <row r="184" spans="2:12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</row>
    <row r="185" spans="2:12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</row>
    <row r="186" spans="2:12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</row>
    <row r="187" spans="2:12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</row>
    <row r="188" spans="2:12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</row>
    <row r="189" spans="2:12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</row>
    <row r="190" spans="2:12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</row>
    <row r="191" spans="2:12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</row>
    <row r="192" spans="2:12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</row>
    <row r="193" spans="2:12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</row>
    <row r="194" spans="2:12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</row>
    <row r="195" spans="2:12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</row>
    <row r="196" spans="2:12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</row>
    <row r="197" spans="2:12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</row>
    <row r="198" spans="2:12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</row>
    <row r="199" spans="2:12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</row>
    <row r="200" spans="2:12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</row>
    <row r="201" spans="2:12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</row>
    <row r="202" spans="2:12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</row>
    <row r="203" spans="2:12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</row>
    <row r="204" spans="2:12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</row>
    <row r="205" spans="2:12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</row>
    <row r="206" spans="2:12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</row>
    <row r="207" spans="2:12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</row>
    <row r="208" spans="2:12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</row>
    <row r="209" spans="2:12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</row>
    <row r="210" spans="2:12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</row>
    <row r="211" spans="2:12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</row>
    <row r="212" spans="2:12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</row>
    <row r="213" spans="2:12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</row>
    <row r="214" spans="2:12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</row>
    <row r="215" spans="2:12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</row>
    <row r="216" spans="2:12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</row>
    <row r="217" spans="2:12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</row>
    <row r="218" spans="2:12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</row>
    <row r="219" spans="2:12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</row>
    <row r="220" spans="2:12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</row>
    <row r="221" spans="2:12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</row>
    <row r="222" spans="2:12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</row>
    <row r="223" spans="2:12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</row>
    <row r="224" spans="2:12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</row>
    <row r="225" spans="2:12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</row>
    <row r="226" spans="2:12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</row>
    <row r="227" spans="2:12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</row>
    <row r="228" spans="2:12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</row>
    <row r="229" spans="2:12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</row>
    <row r="230" spans="2:12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</row>
    <row r="231" spans="2:12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</row>
    <row r="232" spans="2:12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</row>
    <row r="233" spans="2:12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</row>
    <row r="234" spans="2:12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</row>
    <row r="235" spans="2:12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</row>
    <row r="236" spans="2:12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</row>
    <row r="237" spans="2:12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</row>
    <row r="238" spans="2:12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</row>
    <row r="239" spans="2:12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</row>
    <row r="240" spans="2:12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</row>
    <row r="241" spans="2:12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</row>
    <row r="242" spans="2:12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</row>
    <row r="243" spans="2:12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</row>
    <row r="244" spans="2:12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</row>
    <row r="245" spans="2:12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</row>
    <row r="246" spans="2:12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</row>
    <row r="247" spans="2:12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</row>
    <row r="248" spans="2:12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</row>
    <row r="249" spans="2:12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</row>
    <row r="250" spans="2:12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</row>
    <row r="251" spans="2:12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</row>
    <row r="252" spans="2:12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</row>
    <row r="253" spans="2:12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</row>
    <row r="254" spans="2:12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</row>
    <row r="255" spans="2:12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</row>
    <row r="256" spans="2:12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</row>
    <row r="257" spans="2:12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</row>
    <row r="258" spans="2:12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</row>
    <row r="259" spans="2:12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</row>
    <row r="260" spans="2:12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</row>
    <row r="261" spans="2:12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</row>
    <row r="262" spans="2:12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</row>
    <row r="263" spans="2:12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</row>
    <row r="264" spans="2:12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</row>
    <row r="265" spans="2:12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</row>
    <row r="266" spans="2:12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</row>
    <row r="267" spans="2:12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</row>
    <row r="268" spans="2:12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</row>
    <row r="269" spans="2:12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</row>
    <row r="270" spans="2:12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</row>
    <row r="271" spans="2:12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</row>
    <row r="272" spans="2:12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</row>
    <row r="273" spans="2:12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</row>
    <row r="274" spans="2:12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</row>
    <row r="275" spans="2:12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</row>
    <row r="276" spans="2:12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</row>
    <row r="277" spans="2:12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</row>
    <row r="278" spans="2:12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</row>
    <row r="279" spans="2:12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</row>
    <row r="280" spans="2:12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</row>
    <row r="281" spans="2:12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</row>
    <row r="282" spans="2:12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</row>
    <row r="283" spans="2:12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</row>
    <row r="284" spans="2:12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</row>
    <row r="285" spans="2:12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</row>
    <row r="286" spans="2:12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</row>
    <row r="287" spans="2:12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</row>
    <row r="288" spans="2:12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</row>
    <row r="289" spans="2:12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</row>
    <row r="290" spans="2:12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</row>
    <row r="291" spans="2:12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</row>
    <row r="292" spans="2:12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</row>
    <row r="293" spans="2:12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</row>
    <row r="294" spans="2:12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</row>
    <row r="295" spans="2:12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</row>
    <row r="296" spans="2:12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</row>
    <row r="297" spans="2:12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</row>
    <row r="298" spans="2:12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</row>
    <row r="299" spans="2:12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</row>
    <row r="300" spans="2:12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</row>
    <row r="301" spans="2:12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</row>
    <row r="302" spans="2:12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</row>
    <row r="303" spans="2:12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</row>
    <row r="304" spans="2:12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</row>
    <row r="305" spans="2:12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</row>
    <row r="306" spans="2:12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</row>
    <row r="307" spans="2:12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</row>
    <row r="308" spans="2:12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</row>
    <row r="309" spans="2:12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</row>
    <row r="310" spans="2:12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</row>
    <row r="311" spans="2:12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</row>
    <row r="312" spans="2:12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</row>
    <row r="313" spans="2:12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</row>
    <row r="314" spans="2:12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</row>
    <row r="315" spans="2:12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</row>
    <row r="316" spans="2:12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</row>
    <row r="317" spans="2:12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</row>
    <row r="318" spans="2:12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</row>
    <row r="319" spans="2:12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</row>
    <row r="320" spans="2:12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</row>
    <row r="321" spans="2:12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</row>
    <row r="322" spans="2:12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</row>
    <row r="323" spans="2:12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</row>
    <row r="324" spans="2:12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</row>
    <row r="325" spans="2:12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</row>
    <row r="326" spans="2:12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</row>
    <row r="327" spans="2:12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</row>
    <row r="328" spans="2:12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</row>
    <row r="329" spans="2:12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</row>
    <row r="330" spans="2:12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</row>
    <row r="331" spans="2:12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</row>
    <row r="332" spans="2:12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</row>
    <row r="333" spans="2:12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</row>
    <row r="334" spans="2:12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</row>
    <row r="335" spans="2:12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</row>
    <row r="336" spans="2:12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</row>
    <row r="337" spans="2:12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</row>
    <row r="338" spans="2:12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</row>
    <row r="339" spans="2:12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</row>
    <row r="340" spans="2:12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</row>
    <row r="341" spans="2:12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</row>
    <row r="342" spans="2:12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</row>
    <row r="343" spans="2:12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</row>
    <row r="344" spans="2:12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</row>
    <row r="345" spans="2:12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</row>
    <row r="346" spans="2:12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</row>
    <row r="347" spans="2:12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</row>
    <row r="348" spans="2:12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</row>
    <row r="349" spans="2:12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</row>
    <row r="350" spans="2:12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</row>
    <row r="351" spans="2:12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</row>
    <row r="352" spans="2:12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</row>
    <row r="353" spans="2:12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</row>
    <row r="354" spans="2:12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</row>
    <row r="355" spans="2:12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</row>
    <row r="356" spans="2:12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</row>
    <row r="357" spans="2:12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</row>
    <row r="358" spans="2:12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</row>
    <row r="359" spans="2:12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</row>
    <row r="360" spans="2:12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</row>
    <row r="361" spans="2:12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</row>
    <row r="362" spans="2:12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</row>
    <row r="363" spans="2:12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</row>
    <row r="364" spans="2:12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</row>
    <row r="365" spans="2:12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</row>
    <row r="366" spans="2:12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</row>
    <row r="367" spans="2:12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</row>
    <row r="368" spans="2:12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</row>
    <row r="369" spans="2:12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</row>
    <row r="370" spans="2:12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</row>
    <row r="371" spans="2:12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</row>
    <row r="372" spans="2:12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</row>
    <row r="373" spans="2:12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</row>
    <row r="374" spans="2:12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</row>
    <row r="375" spans="2:12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</row>
    <row r="376" spans="2:12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</row>
    <row r="377" spans="2:12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</row>
    <row r="378" spans="2:12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</row>
    <row r="379" spans="2:12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</row>
    <row r="380" spans="2:12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</row>
    <row r="381" spans="2:12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</row>
    <row r="382" spans="2:12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</row>
    <row r="383" spans="2:12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</row>
    <row r="384" spans="2:12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</row>
    <row r="385" spans="2:12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</row>
    <row r="386" spans="2:12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</row>
    <row r="387" spans="2:12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</row>
    <row r="388" spans="2:12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</row>
    <row r="389" spans="2:12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</row>
    <row r="390" spans="2:12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</row>
    <row r="391" spans="2:12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</row>
    <row r="392" spans="2:12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</row>
    <row r="393" spans="2:12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</row>
    <row r="394" spans="2:12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</row>
    <row r="395" spans="2:12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</row>
    <row r="396" spans="2:12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</row>
    <row r="397" spans="2:12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</row>
    <row r="398" spans="2:12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</row>
    <row r="399" spans="2:12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</row>
    <row r="400" spans="2:12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</row>
    <row r="401" spans="2:12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</row>
    <row r="402" spans="2:12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</row>
    <row r="403" spans="2:12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</row>
    <row r="404" spans="2:12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</row>
    <row r="405" spans="2:12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</row>
    <row r="406" spans="2:12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</row>
    <row r="407" spans="2:12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</row>
    <row r="408" spans="2:12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</row>
    <row r="409" spans="2:12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</row>
    <row r="410" spans="2:12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</row>
    <row r="411" spans="2:12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</row>
    <row r="412" spans="2:12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</row>
    <row r="413" spans="2:12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</row>
    <row r="414" spans="2:12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</row>
    <row r="415" spans="2:12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</row>
    <row r="416" spans="2:12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</row>
    <row r="417" spans="2:12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</row>
    <row r="418" spans="2:12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</row>
    <row r="419" spans="2:12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</row>
    <row r="420" spans="2:12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</row>
    <row r="421" spans="2:12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</row>
    <row r="422" spans="2:12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</row>
    <row r="423" spans="2:12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</row>
    <row r="424" spans="2:12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</row>
    <row r="425" spans="2:12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</row>
    <row r="426" spans="2:12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</row>
    <row r="427" spans="2:12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</row>
    <row r="428" spans="2:12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</row>
    <row r="429" spans="2:12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</row>
    <row r="430" spans="2:12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</row>
    <row r="431" spans="2:12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</row>
    <row r="432" spans="2:12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</row>
    <row r="433" spans="2:12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</row>
    <row r="434" spans="2:12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</row>
    <row r="435" spans="2:12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</row>
    <row r="436" spans="2:12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</row>
    <row r="437" spans="2:12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</row>
    <row r="438" spans="2:12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</row>
    <row r="439" spans="2:12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</row>
    <row r="440" spans="2:12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</row>
    <row r="441" spans="2:12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</row>
    <row r="442" spans="2:12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</row>
    <row r="443" spans="2:12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</row>
    <row r="444" spans="2:12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</row>
    <row r="445" spans="2:12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</row>
    <row r="446" spans="2:12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</row>
    <row r="447" spans="2:12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</row>
    <row r="448" spans="2:12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</row>
    <row r="449" spans="2:12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</row>
    <row r="450" spans="2:12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</row>
    <row r="451" spans="2:12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</row>
    <row r="452" spans="2:12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</row>
    <row r="453" spans="2:12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</row>
    <row r="454" spans="2:12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</row>
    <row r="455" spans="2:12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</row>
    <row r="456" spans="2:12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</row>
    <row r="457" spans="2:12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</row>
    <row r="458" spans="2:12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</row>
    <row r="459" spans="2:12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</row>
    <row r="460" spans="2:12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</row>
    <row r="461" spans="2:12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</row>
    <row r="462" spans="2:12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</row>
    <row r="463" spans="2:12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</row>
    <row r="464" spans="2:12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</row>
    <row r="465" spans="2:12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</row>
    <row r="466" spans="2:12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</row>
    <row r="467" spans="2:12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</row>
    <row r="468" spans="2:12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</row>
    <row r="469" spans="2:12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</row>
    <row r="470" spans="2:12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</row>
    <row r="471" spans="2:12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</row>
    <row r="472" spans="2:12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</row>
    <row r="473" spans="2:12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</row>
    <row r="474" spans="2:12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</row>
    <row r="475" spans="2:12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</row>
    <row r="476" spans="2:12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</row>
    <row r="477" spans="2:12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</row>
    <row r="478" spans="2:12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</row>
    <row r="479" spans="2:12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</row>
    <row r="480" spans="2:12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</row>
    <row r="481" spans="2:12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</row>
    <row r="482" spans="2:12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</row>
    <row r="483" spans="2:12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</row>
    <row r="484" spans="2:12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</row>
    <row r="485" spans="2:12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</row>
    <row r="486" spans="2:12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</row>
    <row r="487" spans="2:12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</row>
    <row r="488" spans="2:12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</row>
    <row r="489" spans="2:12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</row>
    <row r="490" spans="2:12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</row>
    <row r="491" spans="2:12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</row>
    <row r="492" spans="2:12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</row>
    <row r="493" spans="2:12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</row>
    <row r="494" spans="2:12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</row>
    <row r="495" spans="2:12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</row>
    <row r="496" spans="2:12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</row>
    <row r="497" spans="2:12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</row>
    <row r="498" spans="2:12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</row>
    <row r="499" spans="2:12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</row>
    <row r="500" spans="2:12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</row>
    <row r="501" spans="2:12">
      <c r="B501" s="108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</row>
    <row r="502" spans="2:12">
      <c r="B502" s="108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</row>
    <row r="503" spans="2:12">
      <c r="B503" s="108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</row>
    <row r="504" spans="2:12">
      <c r="B504" s="108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</row>
    <row r="505" spans="2:12">
      <c r="B505" s="108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</row>
    <row r="506" spans="2:12">
      <c r="B506" s="108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</row>
    <row r="507" spans="2:12">
      <c r="B507" s="108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</row>
    <row r="508" spans="2:12">
      <c r="B508" s="108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</row>
    <row r="509" spans="2:12">
      <c r="B509" s="108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</row>
    <row r="510" spans="2:12">
      <c r="B510" s="108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</row>
    <row r="511" spans="2:12">
      <c r="B511" s="108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</row>
    <row r="512" spans="2:12">
      <c r="B512" s="108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</row>
    <row r="513" spans="2:12">
      <c r="B513" s="108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</row>
    <row r="514" spans="2:12">
      <c r="B514" s="108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</row>
    <row r="515" spans="2:12">
      <c r="B515" s="108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</row>
    <row r="516" spans="2:12">
      <c r="B516" s="108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</row>
    <row r="517" spans="2:12">
      <c r="B517" s="108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</row>
    <row r="518" spans="2:12">
      <c r="B518" s="108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</row>
    <row r="519" spans="2:12">
      <c r="B519" s="108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</row>
    <row r="520" spans="2:12">
      <c r="B520" s="108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</row>
    <row r="521" spans="2:12">
      <c r="B521" s="108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</row>
    <row r="522" spans="2:12">
      <c r="B522" s="108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</row>
    <row r="523" spans="2:12">
      <c r="B523" s="108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</row>
    <row r="524" spans="2:12">
      <c r="B524" s="108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</row>
    <row r="525" spans="2:12">
      <c r="B525" s="108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</row>
    <row r="526" spans="2:12">
      <c r="B526" s="108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</row>
    <row r="527" spans="2:12">
      <c r="B527" s="108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</row>
    <row r="528" spans="2:12">
      <c r="B528" s="108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</row>
    <row r="529" spans="2:12">
      <c r="B529" s="108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</row>
    <row r="530" spans="2:12">
      <c r="B530" s="108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</row>
    <row r="531" spans="2:12">
      <c r="B531" s="108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</row>
    <row r="532" spans="2:12">
      <c r="B532" s="108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</row>
    <row r="533" spans="2:12">
      <c r="B533" s="108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</row>
    <row r="534" spans="2:12">
      <c r="B534" s="108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</row>
    <row r="535" spans="2:12">
      <c r="B535" s="108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</row>
    <row r="536" spans="2:12">
      <c r="B536" s="108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</row>
    <row r="537" spans="2:12">
      <c r="B537" s="108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</row>
    <row r="538" spans="2:12">
      <c r="B538" s="108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</row>
    <row r="539" spans="2:12">
      <c r="B539" s="108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</row>
    <row r="540" spans="2:12">
      <c r="B540" s="108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</row>
    <row r="541" spans="2:12">
      <c r="B541" s="108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</row>
    <row r="542" spans="2:12">
      <c r="B542" s="108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</row>
    <row r="543" spans="2:12">
      <c r="B543" s="108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</row>
    <row r="544" spans="2:12">
      <c r="B544" s="108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</row>
    <row r="545" spans="2:12">
      <c r="B545" s="108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</row>
    <row r="546" spans="2:12">
      <c r="B546" s="108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</row>
    <row r="547" spans="2:12">
      <c r="B547" s="108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</row>
    <row r="548" spans="2:12">
      <c r="B548" s="108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</row>
    <row r="549" spans="2:12">
      <c r="B549" s="108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</row>
    <row r="550" spans="2:12">
      <c r="B550" s="108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</row>
    <row r="551" spans="2:12">
      <c r="B551" s="108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</row>
    <row r="552" spans="2:12">
      <c r="B552" s="108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</row>
    <row r="553" spans="2:12">
      <c r="B553" s="108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</row>
    <row r="554" spans="2:12">
      <c r="B554" s="108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</row>
    <row r="555" spans="2:12">
      <c r="B555" s="108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</row>
    <row r="556" spans="2:12">
      <c r="B556" s="108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</row>
    <row r="557" spans="2:12">
      <c r="B557" s="108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</row>
    <row r="558" spans="2:12">
      <c r="B558" s="108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</row>
    <row r="559" spans="2:12">
      <c r="B559" s="108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</row>
    <row r="560" spans="2:12">
      <c r="B560" s="108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</row>
    <row r="561" spans="2:12">
      <c r="B561" s="108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</row>
    <row r="562" spans="2:12">
      <c r="B562" s="108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</row>
    <row r="563" spans="2:12">
      <c r="B563" s="108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</row>
    <row r="564" spans="2:12">
      <c r="B564" s="108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</row>
    <row r="565" spans="2:12">
      <c r="B565" s="108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</row>
    <row r="566" spans="2:12">
      <c r="B566" s="108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</row>
    <row r="567" spans="2:12">
      <c r="B567" s="108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</row>
    <row r="568" spans="2:12">
      <c r="B568" s="108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</row>
    <row r="569" spans="2:12">
      <c r="B569" s="108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</row>
    <row r="570" spans="2:12">
      <c r="B570" s="108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</row>
    <row r="571" spans="2:12">
      <c r="C571" s="1"/>
      <c r="D571" s="1"/>
    </row>
    <row r="572" spans="2:12">
      <c r="C572" s="1"/>
      <c r="D572" s="1"/>
    </row>
    <row r="573" spans="2:12">
      <c r="C573" s="1"/>
      <c r="D573" s="1"/>
    </row>
    <row r="574" spans="2:12">
      <c r="C574" s="1"/>
      <c r="D574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indexed="43"/>
    <pageSetUpPr fitToPage="1"/>
  </sheetPr>
  <dimension ref="B1:L530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9.7109375" style="2" bestFit="1" customWidth="1"/>
    <col min="5" max="5" width="6" style="1" bestFit="1" customWidth="1"/>
    <col min="6" max="6" width="7.140625" style="1" bestFit="1" customWidth="1"/>
    <col min="7" max="7" width="8.140625" style="1" bestFit="1" customWidth="1"/>
    <col min="8" max="8" width="7.42578125" style="1" bestFit="1" customWidth="1"/>
    <col min="9" max="9" width="7.85546875" style="1" bestFit="1" customWidth="1"/>
    <col min="10" max="10" width="6.28515625" style="1" bestFit="1" customWidth="1"/>
    <col min="11" max="11" width="8.85546875" style="1" bestFit="1" customWidth="1"/>
    <col min="12" max="12" width="10.42578125" style="1" bestFit="1" customWidth="1"/>
    <col min="13" max="16384" width="9.140625" style="1"/>
  </cols>
  <sheetData>
    <row r="1" spans="2:12">
      <c r="B1" s="45" t="s">
        <v>152</v>
      </c>
      <c r="C1" s="45" t="s" vm="1">
        <v>239</v>
      </c>
    </row>
    <row r="2" spans="2:12">
      <c r="B2" s="45" t="s">
        <v>151</v>
      </c>
      <c r="C2" s="45" t="s">
        <v>240</v>
      </c>
    </row>
    <row r="3" spans="2:12">
      <c r="B3" s="45" t="s">
        <v>153</v>
      </c>
      <c r="C3" s="45" t="s">
        <v>241</v>
      </c>
    </row>
    <row r="4" spans="2:12">
      <c r="B4" s="45" t="s">
        <v>154</v>
      </c>
      <c r="C4" s="45" t="s">
        <v>242</v>
      </c>
    </row>
    <row r="6" spans="2:12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2:12" ht="26.25" customHeight="1">
      <c r="B7" s="161" t="s">
        <v>106</v>
      </c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2:12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63</v>
      </c>
      <c r="K8" s="29" t="s">
        <v>155</v>
      </c>
      <c r="L8" s="30" t="s">
        <v>157</v>
      </c>
    </row>
    <row r="9" spans="2:12" s="3" customFormat="1" ht="21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31" t="s">
        <v>19</v>
      </c>
      <c r="L9" s="32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9" t="s">
        <v>9</v>
      </c>
    </row>
    <row r="11" spans="2:12" s="4" customFormat="1" ht="18" customHeight="1">
      <c r="B11" s="120" t="s">
        <v>54</v>
      </c>
      <c r="C11" s="102"/>
      <c r="D11" s="102"/>
      <c r="E11" s="102"/>
      <c r="F11" s="102"/>
      <c r="G11" s="102"/>
      <c r="H11" s="102"/>
      <c r="I11" s="121">
        <v>0</v>
      </c>
      <c r="J11" s="102"/>
      <c r="K11" s="122">
        <f>IFERROR(I11/$I$11,0)</f>
        <v>0</v>
      </c>
      <c r="L11" s="122">
        <f>I11/'סכום נכסי הקרן'!$C$42</f>
        <v>0</v>
      </c>
    </row>
    <row r="12" spans="2:12" ht="19.5" customHeight="1">
      <c r="B12" s="123" t="s">
        <v>229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</row>
    <row r="13" spans="2:12">
      <c r="B13" s="123" t="s">
        <v>118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</row>
    <row r="14" spans="2:12">
      <c r="B14" s="123" t="s">
        <v>212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</row>
    <row r="15" spans="2:12">
      <c r="B15" s="123" t="s">
        <v>220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</row>
    <row r="16" spans="2:12" s="6" customFormat="1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</row>
    <row r="17" spans="2:12" s="6" customFormat="1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</row>
    <row r="18" spans="2:12" s="6" customFormat="1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</row>
    <row r="19" spans="2:12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</row>
    <row r="20" spans="2:12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</row>
    <row r="21" spans="2:12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</row>
    <row r="22" spans="2:12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</row>
    <row r="23" spans="2:12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</row>
    <row r="24" spans="2:12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</row>
    <row r="25" spans="2:12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</row>
    <row r="26" spans="2:12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</row>
    <row r="27" spans="2:12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</row>
    <row r="28" spans="2:12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</row>
    <row r="29" spans="2:12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</row>
    <row r="30" spans="2:12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2:12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2:12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2:12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2:12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6" spans="2:12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</row>
    <row r="37" spans="2:12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</row>
    <row r="38" spans="2:12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</row>
    <row r="39" spans="2:12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</row>
    <row r="40" spans="2:12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</row>
    <row r="41" spans="2:12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</row>
    <row r="42" spans="2:12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</row>
    <row r="43" spans="2:12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</row>
    <row r="44" spans="2:12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</row>
    <row r="45" spans="2:12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2:12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</row>
    <row r="47" spans="2:12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</row>
    <row r="48" spans="2:12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</row>
    <row r="49" spans="2:12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spans="2:12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</row>
    <row r="51" spans="2:12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spans="2:12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2:12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2:12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  <row r="55" spans="2:12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spans="2:12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spans="2:12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2:12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2:12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</row>
    <row r="60" spans="2:12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</row>
    <row r="61" spans="2:12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2:12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  <row r="63" spans="2:12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</row>
    <row r="64" spans="2:12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</row>
    <row r="65" spans="2:12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</row>
    <row r="66" spans="2:12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</row>
    <row r="67" spans="2:12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</row>
    <row r="68" spans="2:12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</row>
    <row r="69" spans="2:12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</row>
    <row r="70" spans="2:12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spans="2:12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</row>
    <row r="72" spans="2:12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</row>
    <row r="73" spans="2:12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</row>
    <row r="74" spans="2:12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</row>
    <row r="75" spans="2:12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</row>
    <row r="76" spans="2:12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spans="2:12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</row>
    <row r="78" spans="2:12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</row>
    <row r="79" spans="2:12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</row>
    <row r="80" spans="2:12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</row>
    <row r="81" spans="2:12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</row>
    <row r="82" spans="2:12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</row>
    <row r="83" spans="2:1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4" spans="2:12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</row>
    <row r="85" spans="2:12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</row>
    <row r="86" spans="2:12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</row>
    <row r="87" spans="2:12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</row>
    <row r="88" spans="2:12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</row>
    <row r="89" spans="2:12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</row>
    <row r="90" spans="2:12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1" spans="2:12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spans="2:12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</row>
    <row r="93" spans="2:12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</row>
    <row r="94" spans="2:12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</row>
    <row r="95" spans="2:12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</row>
    <row r="96" spans="2:12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</row>
    <row r="97" spans="2:12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</row>
    <row r="98" spans="2:12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</row>
    <row r="99" spans="2:12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</row>
    <row r="100" spans="2:12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</row>
    <row r="101" spans="2:12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</row>
    <row r="102" spans="2:12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</row>
    <row r="103" spans="2:12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</row>
    <row r="104" spans="2:12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</row>
    <row r="105" spans="2:12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</row>
    <row r="106" spans="2:12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</row>
    <row r="107" spans="2:12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</row>
    <row r="108" spans="2:12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</row>
    <row r="109" spans="2:12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</row>
    <row r="110" spans="2:12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</row>
    <row r="111" spans="2:12">
      <c r="B111" s="108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</row>
    <row r="112" spans="2:12">
      <c r="B112" s="108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</row>
    <row r="113" spans="2:12">
      <c r="B113" s="108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</row>
    <row r="114" spans="2:12">
      <c r="B114" s="108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</row>
    <row r="115" spans="2:12">
      <c r="B115" s="108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</row>
    <row r="116" spans="2:12">
      <c r="B116" s="108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</row>
    <row r="117" spans="2:12">
      <c r="B117" s="108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</row>
    <row r="118" spans="2:12">
      <c r="B118" s="108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</row>
    <row r="119" spans="2:12">
      <c r="B119" s="108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</row>
    <row r="120" spans="2:12">
      <c r="B120" s="108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</row>
    <row r="121" spans="2:12">
      <c r="B121" s="108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</row>
    <row r="122" spans="2:12">
      <c r="B122" s="108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</row>
    <row r="123" spans="2:12">
      <c r="B123" s="108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</row>
    <row r="124" spans="2:12">
      <c r="B124" s="108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</row>
    <row r="125" spans="2:12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</row>
    <row r="126" spans="2:12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</row>
    <row r="127" spans="2:12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</row>
    <row r="128" spans="2:12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</row>
    <row r="129" spans="2:12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</row>
    <row r="130" spans="2:12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</row>
    <row r="131" spans="2:12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</row>
    <row r="132" spans="2:12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</row>
    <row r="133" spans="2:12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</row>
    <row r="134" spans="2:12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</row>
    <row r="135" spans="2:12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</row>
    <row r="136" spans="2:12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</row>
    <row r="137" spans="2:12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</row>
    <row r="138" spans="2:12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</row>
    <row r="139" spans="2:12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</row>
    <row r="140" spans="2:12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</row>
    <row r="142" spans="2:12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</row>
    <row r="143" spans="2:12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</row>
    <row r="144" spans="2:12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</row>
    <row r="145" spans="2:12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</row>
    <row r="146" spans="2:12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</row>
    <row r="147" spans="2:12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</row>
    <row r="148" spans="2:12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</row>
    <row r="149" spans="2:12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</row>
    <row r="150" spans="2:12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</row>
    <row r="151" spans="2:12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</row>
    <row r="152" spans="2:12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</row>
    <row r="153" spans="2:12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</row>
    <row r="154" spans="2:12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</row>
    <row r="155" spans="2:12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</row>
    <row r="156" spans="2:12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</row>
    <row r="157" spans="2:12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</row>
    <row r="158" spans="2:12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</row>
    <row r="159" spans="2:12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</row>
    <row r="160" spans="2:12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</row>
    <row r="161" spans="2:12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</row>
    <row r="162" spans="2:12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</row>
    <row r="163" spans="2:12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</row>
    <row r="164" spans="2:12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</row>
    <row r="165" spans="2:12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</row>
    <row r="166" spans="2:12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</row>
    <row r="167" spans="2:12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</row>
    <row r="168" spans="2:12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</row>
    <row r="169" spans="2:12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</row>
    <row r="170" spans="2:12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</row>
    <row r="171" spans="2:12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</row>
    <row r="172" spans="2:12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</row>
    <row r="173" spans="2:12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</row>
    <row r="174" spans="2:12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</row>
    <row r="175" spans="2:12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</row>
    <row r="176" spans="2:12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</row>
    <row r="177" spans="2:12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</row>
    <row r="178" spans="2:12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</row>
    <row r="179" spans="2:12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</row>
    <row r="180" spans="2:12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</row>
    <row r="181" spans="2:12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</row>
    <row r="182" spans="2:12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</row>
    <row r="183" spans="2:12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</row>
    <row r="184" spans="2:12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</row>
    <row r="185" spans="2:12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</row>
    <row r="186" spans="2:12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</row>
    <row r="187" spans="2:12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</row>
    <row r="188" spans="2:12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</row>
    <row r="189" spans="2:12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</row>
    <row r="190" spans="2:12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</row>
    <row r="191" spans="2:12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</row>
    <row r="192" spans="2:12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</row>
    <row r="193" spans="2:12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</row>
    <row r="194" spans="2:12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</row>
    <row r="195" spans="2:12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</row>
    <row r="196" spans="2:12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</row>
    <row r="197" spans="2:12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</row>
    <row r="198" spans="2:12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</row>
    <row r="199" spans="2:12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</row>
    <row r="200" spans="2:12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</row>
    <row r="201" spans="2:12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</row>
    <row r="202" spans="2:12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</row>
    <row r="203" spans="2:12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</row>
    <row r="204" spans="2:12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</row>
    <row r="205" spans="2:12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</row>
    <row r="206" spans="2:12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</row>
    <row r="207" spans="2:12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</row>
    <row r="208" spans="2:12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</row>
    <row r="209" spans="2:12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</row>
    <row r="210" spans="2:12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</row>
    <row r="211" spans="2:12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</row>
    <row r="212" spans="2:12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</row>
    <row r="213" spans="2:12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</row>
    <row r="214" spans="2:12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</row>
    <row r="215" spans="2:12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</row>
    <row r="216" spans="2:12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</row>
    <row r="217" spans="2:12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</row>
    <row r="218" spans="2:12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</row>
    <row r="219" spans="2:12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</row>
    <row r="220" spans="2:12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</row>
    <row r="221" spans="2:12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</row>
    <row r="222" spans="2:12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</row>
    <row r="223" spans="2:12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</row>
    <row r="224" spans="2:12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</row>
    <row r="225" spans="2:12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</row>
    <row r="226" spans="2:12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</row>
    <row r="227" spans="2:12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</row>
    <row r="228" spans="2:12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</row>
    <row r="229" spans="2:12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</row>
    <row r="230" spans="2:12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</row>
    <row r="231" spans="2:12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</row>
    <row r="232" spans="2:12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</row>
    <row r="233" spans="2:12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</row>
    <row r="234" spans="2:12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</row>
    <row r="235" spans="2:12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</row>
    <row r="236" spans="2:12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</row>
    <row r="237" spans="2:12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</row>
    <row r="238" spans="2:12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</row>
    <row r="239" spans="2:12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</row>
    <row r="240" spans="2:12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</row>
    <row r="241" spans="2:12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</row>
    <row r="242" spans="2:12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</row>
    <row r="243" spans="2:12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</row>
    <row r="244" spans="2:12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</row>
    <row r="245" spans="2:12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</row>
    <row r="246" spans="2:12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</row>
    <row r="247" spans="2:12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</row>
    <row r="248" spans="2:12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</row>
    <row r="249" spans="2:12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</row>
    <row r="250" spans="2:12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</row>
    <row r="251" spans="2:12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</row>
    <row r="252" spans="2:12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</row>
    <row r="253" spans="2:12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</row>
    <row r="254" spans="2:12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</row>
    <row r="255" spans="2:12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</row>
    <row r="256" spans="2:12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</row>
    <row r="257" spans="2:12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</row>
    <row r="258" spans="2:12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</row>
    <row r="259" spans="2:12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</row>
    <row r="260" spans="2:12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</row>
    <row r="261" spans="2:12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</row>
    <row r="262" spans="2:12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</row>
    <row r="263" spans="2:12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</row>
    <row r="264" spans="2:12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</row>
    <row r="265" spans="2:12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</row>
    <row r="266" spans="2:12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</row>
    <row r="267" spans="2:12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</row>
    <row r="268" spans="2:12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</row>
    <row r="269" spans="2:12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</row>
    <row r="270" spans="2:12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</row>
    <row r="271" spans="2:12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</row>
    <row r="272" spans="2:12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</row>
    <row r="273" spans="2:12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</row>
    <row r="274" spans="2:12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</row>
    <row r="275" spans="2:12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</row>
    <row r="276" spans="2:12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</row>
    <row r="277" spans="2:12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</row>
    <row r="278" spans="2:12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</row>
    <row r="279" spans="2:12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</row>
    <row r="280" spans="2:12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</row>
    <row r="281" spans="2:12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</row>
    <row r="282" spans="2:12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</row>
    <row r="283" spans="2:12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</row>
    <row r="284" spans="2:12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</row>
    <row r="285" spans="2:12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</row>
    <row r="286" spans="2:12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</row>
    <row r="287" spans="2:12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</row>
    <row r="288" spans="2:12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</row>
    <row r="289" spans="2:12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</row>
    <row r="290" spans="2:12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</row>
    <row r="291" spans="2:12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</row>
    <row r="292" spans="2:12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</row>
    <row r="293" spans="2:12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</row>
    <row r="294" spans="2:12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</row>
    <row r="295" spans="2:12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</row>
    <row r="296" spans="2:12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</row>
    <row r="297" spans="2:12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</row>
    <row r="298" spans="2:12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</row>
    <row r="299" spans="2:12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</row>
    <row r="300" spans="2:12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</row>
    <row r="301" spans="2:12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</row>
    <row r="302" spans="2:12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</row>
    <row r="303" spans="2:12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</row>
    <row r="304" spans="2:12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</row>
    <row r="305" spans="2:12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</row>
    <row r="306" spans="2:12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</row>
    <row r="307" spans="2:12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</row>
    <row r="308" spans="2:12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</row>
    <row r="309" spans="2:12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</row>
    <row r="310" spans="2:12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</row>
    <row r="311" spans="2:12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</row>
    <row r="312" spans="2:12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</row>
    <row r="313" spans="2:12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</row>
    <row r="314" spans="2:12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</row>
    <row r="315" spans="2:12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</row>
    <row r="316" spans="2:12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</row>
    <row r="317" spans="2:12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</row>
    <row r="318" spans="2:12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</row>
    <row r="319" spans="2:12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</row>
    <row r="320" spans="2:12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</row>
    <row r="321" spans="2:12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</row>
    <row r="322" spans="2:12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</row>
    <row r="323" spans="2:12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</row>
    <row r="324" spans="2:12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</row>
    <row r="325" spans="2:12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</row>
    <row r="326" spans="2:12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</row>
    <row r="327" spans="2:12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</row>
    <row r="328" spans="2:12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</row>
    <row r="329" spans="2:12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</row>
    <row r="330" spans="2:12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</row>
    <row r="331" spans="2:12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</row>
    <row r="332" spans="2:12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</row>
    <row r="333" spans="2:12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</row>
    <row r="334" spans="2:12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</row>
    <row r="335" spans="2:12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</row>
    <row r="336" spans="2:12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</row>
    <row r="337" spans="2:12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</row>
    <row r="338" spans="2:12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</row>
    <row r="339" spans="2:12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</row>
    <row r="340" spans="2:12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</row>
    <row r="341" spans="2:12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</row>
    <row r="342" spans="2:12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</row>
    <row r="343" spans="2:12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</row>
    <row r="344" spans="2:12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</row>
    <row r="345" spans="2:12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</row>
    <row r="346" spans="2:12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</row>
    <row r="347" spans="2:12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</row>
    <row r="348" spans="2:12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</row>
    <row r="349" spans="2:12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</row>
    <row r="350" spans="2:12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</row>
    <row r="351" spans="2:12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</row>
    <row r="352" spans="2:12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</row>
    <row r="353" spans="2:12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</row>
    <row r="354" spans="2:12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</row>
    <row r="355" spans="2:12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</row>
    <row r="356" spans="2:12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</row>
    <row r="357" spans="2:12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</row>
    <row r="358" spans="2:12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</row>
    <row r="359" spans="2:12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</row>
    <row r="360" spans="2:12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</row>
    <row r="361" spans="2:12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</row>
    <row r="362" spans="2:12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</row>
    <row r="363" spans="2:12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</row>
    <row r="364" spans="2:12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</row>
    <row r="365" spans="2:12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</row>
    <row r="366" spans="2:12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</row>
    <row r="367" spans="2:12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</row>
    <row r="368" spans="2:12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</row>
    <row r="369" spans="2:12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</row>
    <row r="370" spans="2:12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</row>
    <row r="371" spans="2:12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</row>
    <row r="372" spans="2:12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</row>
    <row r="373" spans="2:12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</row>
    <row r="374" spans="2:12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</row>
    <row r="375" spans="2:12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</row>
    <row r="376" spans="2:12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</row>
    <row r="377" spans="2:12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</row>
    <row r="378" spans="2:12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</row>
    <row r="379" spans="2:12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</row>
    <row r="380" spans="2:12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</row>
    <row r="381" spans="2:12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</row>
    <row r="382" spans="2:12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</row>
    <row r="383" spans="2:12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</row>
    <row r="384" spans="2:12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</row>
    <row r="385" spans="2:12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</row>
    <row r="386" spans="2:12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</row>
    <row r="387" spans="2:12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</row>
    <row r="388" spans="2:12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</row>
    <row r="389" spans="2:12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</row>
    <row r="390" spans="2:12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</row>
    <row r="391" spans="2:12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</row>
    <row r="392" spans="2:12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</row>
    <row r="393" spans="2:12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</row>
    <row r="394" spans="2:12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</row>
    <row r="395" spans="2:12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</row>
    <row r="396" spans="2:12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</row>
    <row r="397" spans="2:12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</row>
    <row r="398" spans="2:12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</row>
    <row r="399" spans="2:12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</row>
    <row r="400" spans="2:12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</row>
    <row r="401" spans="2:12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</row>
    <row r="402" spans="2:12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</row>
    <row r="403" spans="2:12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</row>
    <row r="404" spans="2:12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</row>
    <row r="405" spans="2:12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</row>
    <row r="406" spans="2:12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</row>
    <row r="407" spans="2:12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</row>
    <row r="408" spans="2:12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</row>
    <row r="409" spans="2:12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</row>
    <row r="410" spans="2:12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</row>
    <row r="411" spans="2:12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</row>
    <row r="412" spans="2:12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</row>
    <row r="413" spans="2:12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</row>
    <row r="414" spans="2:12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</row>
    <row r="415" spans="2:12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</row>
    <row r="416" spans="2:12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</row>
    <row r="417" spans="2:12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</row>
    <row r="418" spans="2:12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</row>
    <row r="419" spans="2:12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</row>
    <row r="420" spans="2:12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</row>
    <row r="421" spans="2:12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</row>
    <row r="422" spans="2:12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</row>
    <row r="423" spans="2:12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</row>
    <row r="424" spans="2:12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</row>
    <row r="425" spans="2:12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</row>
    <row r="426" spans="2:12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</row>
    <row r="427" spans="2:12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</row>
    <row r="428" spans="2:12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</row>
    <row r="429" spans="2:12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</row>
    <row r="430" spans="2:12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</row>
    <row r="431" spans="2:12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</row>
    <row r="432" spans="2:12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</row>
    <row r="433" spans="2:12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</row>
    <row r="434" spans="2:12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</row>
    <row r="435" spans="2:12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</row>
    <row r="436" spans="2:12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</row>
    <row r="437" spans="2:12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</row>
    <row r="438" spans="2:12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</row>
    <row r="439" spans="2:12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</row>
    <row r="440" spans="2:12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</row>
    <row r="441" spans="2:12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</row>
    <row r="442" spans="2:12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</row>
    <row r="443" spans="2:12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</row>
    <row r="444" spans="2:12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</row>
    <row r="445" spans="2:12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</row>
    <row r="446" spans="2:12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</row>
    <row r="447" spans="2:12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</row>
    <row r="448" spans="2:12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</row>
    <row r="449" spans="2:12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</row>
    <row r="450" spans="2:12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</row>
    <row r="451" spans="2:12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</row>
    <row r="452" spans="2:12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</row>
    <row r="453" spans="2:12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</row>
    <row r="454" spans="2:12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</row>
    <row r="455" spans="2:12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</row>
    <row r="456" spans="2:12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</row>
    <row r="457" spans="2:12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</row>
    <row r="458" spans="2:12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</row>
    <row r="459" spans="2:12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</row>
    <row r="460" spans="2:12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</row>
    <row r="461" spans="2:12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</row>
    <row r="462" spans="2:12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</row>
    <row r="463" spans="2:12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</row>
    <row r="464" spans="2:12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</row>
    <row r="465" spans="2:12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</row>
    <row r="466" spans="2:12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</row>
    <row r="467" spans="2:12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</row>
    <row r="468" spans="2:12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</row>
    <row r="469" spans="2:12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</row>
    <row r="470" spans="2:12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</row>
    <row r="471" spans="2:12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</row>
    <row r="472" spans="2:12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</row>
    <row r="473" spans="2:12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</row>
    <row r="474" spans="2:12">
      <c r="B474" s="108"/>
      <c r="C474" s="108"/>
      <c r="D474" s="108"/>
      <c r="E474" s="109"/>
      <c r="F474" s="109"/>
      <c r="G474" s="109"/>
      <c r="H474" s="109"/>
      <c r="I474" s="109"/>
      <c r="J474" s="109"/>
      <c r="K474" s="109"/>
      <c r="L474" s="109"/>
    </row>
    <row r="475" spans="2:12">
      <c r="B475" s="108"/>
      <c r="C475" s="108"/>
      <c r="D475" s="108"/>
      <c r="E475" s="109"/>
      <c r="F475" s="109"/>
      <c r="G475" s="109"/>
      <c r="H475" s="109"/>
      <c r="I475" s="109"/>
      <c r="J475" s="109"/>
      <c r="K475" s="109"/>
      <c r="L475" s="109"/>
    </row>
    <row r="476" spans="2:12">
      <c r="B476" s="108"/>
      <c r="C476" s="108"/>
      <c r="D476" s="108"/>
      <c r="E476" s="109"/>
      <c r="F476" s="109"/>
      <c r="G476" s="109"/>
      <c r="H476" s="109"/>
      <c r="I476" s="109"/>
      <c r="J476" s="109"/>
      <c r="K476" s="109"/>
      <c r="L476" s="109"/>
    </row>
    <row r="477" spans="2:12">
      <c r="B477" s="108"/>
      <c r="C477" s="108"/>
      <c r="D477" s="108"/>
      <c r="E477" s="109"/>
      <c r="F477" s="109"/>
      <c r="G477" s="109"/>
      <c r="H477" s="109"/>
      <c r="I477" s="109"/>
      <c r="J477" s="109"/>
      <c r="K477" s="109"/>
      <c r="L477" s="109"/>
    </row>
    <row r="478" spans="2:12">
      <c r="B478" s="108"/>
      <c r="C478" s="108"/>
      <c r="D478" s="108"/>
      <c r="E478" s="109"/>
      <c r="F478" s="109"/>
      <c r="G478" s="109"/>
      <c r="H478" s="109"/>
      <c r="I478" s="109"/>
      <c r="J478" s="109"/>
      <c r="K478" s="109"/>
      <c r="L478" s="109"/>
    </row>
    <row r="479" spans="2:12">
      <c r="B479" s="108"/>
      <c r="C479" s="108"/>
      <c r="D479" s="108"/>
      <c r="E479" s="109"/>
      <c r="F479" s="109"/>
      <c r="G479" s="109"/>
      <c r="H479" s="109"/>
      <c r="I479" s="109"/>
      <c r="J479" s="109"/>
      <c r="K479" s="109"/>
      <c r="L479" s="109"/>
    </row>
    <row r="480" spans="2:12">
      <c r="B480" s="108"/>
      <c r="C480" s="108"/>
      <c r="D480" s="108"/>
      <c r="E480" s="109"/>
      <c r="F480" s="109"/>
      <c r="G480" s="109"/>
      <c r="H480" s="109"/>
      <c r="I480" s="109"/>
      <c r="J480" s="109"/>
      <c r="K480" s="109"/>
      <c r="L480" s="109"/>
    </row>
    <row r="481" spans="2:12">
      <c r="B481" s="108"/>
      <c r="C481" s="108"/>
      <c r="D481" s="108"/>
      <c r="E481" s="109"/>
      <c r="F481" s="109"/>
      <c r="G481" s="109"/>
      <c r="H481" s="109"/>
      <c r="I481" s="109"/>
      <c r="J481" s="109"/>
      <c r="K481" s="109"/>
      <c r="L481" s="109"/>
    </row>
    <row r="482" spans="2:12">
      <c r="B482" s="108"/>
      <c r="C482" s="108"/>
      <c r="D482" s="108"/>
      <c r="E482" s="109"/>
      <c r="F482" s="109"/>
      <c r="G482" s="109"/>
      <c r="H482" s="109"/>
      <c r="I482" s="109"/>
      <c r="J482" s="109"/>
      <c r="K482" s="109"/>
      <c r="L482" s="109"/>
    </row>
    <row r="483" spans="2:12">
      <c r="B483" s="108"/>
      <c r="C483" s="108"/>
      <c r="D483" s="108"/>
      <c r="E483" s="109"/>
      <c r="F483" s="109"/>
      <c r="G483" s="109"/>
      <c r="H483" s="109"/>
      <c r="I483" s="109"/>
      <c r="J483" s="109"/>
      <c r="K483" s="109"/>
      <c r="L483" s="109"/>
    </row>
    <row r="484" spans="2:12">
      <c r="B484" s="108"/>
      <c r="C484" s="108"/>
      <c r="D484" s="108"/>
      <c r="E484" s="109"/>
      <c r="F484" s="109"/>
      <c r="G484" s="109"/>
      <c r="H484" s="109"/>
      <c r="I484" s="109"/>
      <c r="J484" s="109"/>
      <c r="K484" s="109"/>
      <c r="L484" s="109"/>
    </row>
    <row r="485" spans="2:12">
      <c r="B485" s="108"/>
      <c r="C485" s="108"/>
      <c r="D485" s="108"/>
      <c r="E485" s="109"/>
      <c r="F485" s="109"/>
      <c r="G485" s="109"/>
      <c r="H485" s="109"/>
      <c r="I485" s="109"/>
      <c r="J485" s="109"/>
      <c r="K485" s="109"/>
      <c r="L485" s="109"/>
    </row>
    <row r="486" spans="2:12">
      <c r="B486" s="108"/>
      <c r="C486" s="108"/>
      <c r="D486" s="108"/>
      <c r="E486" s="109"/>
      <c r="F486" s="109"/>
      <c r="G486" s="109"/>
      <c r="H486" s="109"/>
      <c r="I486" s="109"/>
      <c r="J486" s="109"/>
      <c r="K486" s="109"/>
      <c r="L486" s="109"/>
    </row>
    <row r="487" spans="2:12">
      <c r="B487" s="108"/>
      <c r="C487" s="108"/>
      <c r="D487" s="108"/>
      <c r="E487" s="109"/>
      <c r="F487" s="109"/>
      <c r="G487" s="109"/>
      <c r="H487" s="109"/>
      <c r="I487" s="109"/>
      <c r="J487" s="109"/>
      <c r="K487" s="109"/>
      <c r="L487" s="109"/>
    </row>
    <row r="488" spans="2:12">
      <c r="B488" s="108"/>
      <c r="C488" s="108"/>
      <c r="D488" s="108"/>
      <c r="E488" s="109"/>
      <c r="F488" s="109"/>
      <c r="G488" s="109"/>
      <c r="H488" s="109"/>
      <c r="I488" s="109"/>
      <c r="J488" s="109"/>
      <c r="K488" s="109"/>
      <c r="L488" s="109"/>
    </row>
    <row r="489" spans="2:12">
      <c r="B489" s="108"/>
      <c r="C489" s="108"/>
      <c r="D489" s="108"/>
      <c r="E489" s="109"/>
      <c r="F489" s="109"/>
      <c r="G489" s="109"/>
      <c r="H489" s="109"/>
      <c r="I489" s="109"/>
      <c r="J489" s="109"/>
      <c r="K489" s="109"/>
      <c r="L489" s="109"/>
    </row>
    <row r="490" spans="2:12">
      <c r="B490" s="108"/>
      <c r="C490" s="108"/>
      <c r="D490" s="108"/>
      <c r="E490" s="109"/>
      <c r="F490" s="109"/>
      <c r="G490" s="109"/>
      <c r="H490" s="109"/>
      <c r="I490" s="109"/>
      <c r="J490" s="109"/>
      <c r="K490" s="109"/>
      <c r="L490" s="109"/>
    </row>
    <row r="491" spans="2:12">
      <c r="B491" s="108"/>
      <c r="C491" s="108"/>
      <c r="D491" s="108"/>
      <c r="E491" s="109"/>
      <c r="F491" s="109"/>
      <c r="G491" s="109"/>
      <c r="H491" s="109"/>
      <c r="I491" s="109"/>
      <c r="J491" s="109"/>
      <c r="K491" s="109"/>
      <c r="L491" s="109"/>
    </row>
    <row r="492" spans="2:12">
      <c r="B492" s="108"/>
      <c r="C492" s="108"/>
      <c r="D492" s="108"/>
      <c r="E492" s="109"/>
      <c r="F492" s="109"/>
      <c r="G492" s="109"/>
      <c r="H492" s="109"/>
      <c r="I492" s="109"/>
      <c r="J492" s="109"/>
      <c r="K492" s="109"/>
      <c r="L492" s="109"/>
    </row>
    <row r="493" spans="2:12">
      <c r="B493" s="108"/>
      <c r="C493" s="108"/>
      <c r="D493" s="108"/>
      <c r="E493" s="109"/>
      <c r="F493" s="109"/>
      <c r="G493" s="109"/>
      <c r="H493" s="109"/>
      <c r="I493" s="109"/>
      <c r="J493" s="109"/>
      <c r="K493" s="109"/>
      <c r="L493" s="109"/>
    </row>
    <row r="494" spans="2:12">
      <c r="B494" s="108"/>
      <c r="C494" s="108"/>
      <c r="D494" s="108"/>
      <c r="E494" s="109"/>
      <c r="F494" s="109"/>
      <c r="G494" s="109"/>
      <c r="H494" s="109"/>
      <c r="I494" s="109"/>
      <c r="J494" s="109"/>
      <c r="K494" s="109"/>
      <c r="L494" s="109"/>
    </row>
    <row r="495" spans="2:12">
      <c r="B495" s="108"/>
      <c r="C495" s="108"/>
      <c r="D495" s="108"/>
      <c r="E495" s="109"/>
      <c r="F495" s="109"/>
      <c r="G495" s="109"/>
      <c r="H495" s="109"/>
      <c r="I495" s="109"/>
      <c r="J495" s="109"/>
      <c r="K495" s="109"/>
      <c r="L495" s="109"/>
    </row>
    <row r="496" spans="2:12">
      <c r="B496" s="108"/>
      <c r="C496" s="108"/>
      <c r="D496" s="108"/>
      <c r="E496" s="109"/>
      <c r="F496" s="109"/>
      <c r="G496" s="109"/>
      <c r="H496" s="109"/>
      <c r="I496" s="109"/>
      <c r="J496" s="109"/>
      <c r="K496" s="109"/>
      <c r="L496" s="109"/>
    </row>
    <row r="497" spans="2:12">
      <c r="B497" s="108"/>
      <c r="C497" s="108"/>
      <c r="D497" s="108"/>
      <c r="E497" s="109"/>
      <c r="F497" s="109"/>
      <c r="G497" s="109"/>
      <c r="H497" s="109"/>
      <c r="I497" s="109"/>
      <c r="J497" s="109"/>
      <c r="K497" s="109"/>
      <c r="L497" s="109"/>
    </row>
    <row r="498" spans="2:12">
      <c r="B498" s="108"/>
      <c r="C498" s="108"/>
      <c r="D498" s="108"/>
      <c r="E498" s="109"/>
      <c r="F498" s="109"/>
      <c r="G498" s="109"/>
      <c r="H498" s="109"/>
      <c r="I498" s="109"/>
      <c r="J498" s="109"/>
      <c r="K498" s="109"/>
      <c r="L498" s="109"/>
    </row>
    <row r="499" spans="2:12">
      <c r="B499" s="108"/>
      <c r="C499" s="108"/>
      <c r="D499" s="108"/>
      <c r="E499" s="109"/>
      <c r="F499" s="109"/>
      <c r="G499" s="109"/>
      <c r="H499" s="109"/>
      <c r="I499" s="109"/>
      <c r="J499" s="109"/>
      <c r="K499" s="109"/>
      <c r="L499" s="109"/>
    </row>
    <row r="500" spans="2:12">
      <c r="B500" s="108"/>
      <c r="C500" s="108"/>
      <c r="D500" s="108"/>
      <c r="E500" s="109"/>
      <c r="F500" s="109"/>
      <c r="G500" s="109"/>
      <c r="H500" s="109"/>
      <c r="I500" s="109"/>
      <c r="J500" s="109"/>
      <c r="K500" s="109"/>
      <c r="L500" s="109"/>
    </row>
    <row r="501" spans="2:12">
      <c r="B501" s="108"/>
      <c r="C501" s="108"/>
      <c r="D501" s="108"/>
      <c r="E501" s="109"/>
      <c r="F501" s="109"/>
      <c r="G501" s="109"/>
      <c r="H501" s="109"/>
      <c r="I501" s="109"/>
      <c r="J501" s="109"/>
      <c r="K501" s="109"/>
      <c r="L501" s="109"/>
    </row>
    <row r="502" spans="2:12">
      <c r="B502" s="108"/>
      <c r="C502" s="108"/>
      <c r="D502" s="108"/>
      <c r="E502" s="109"/>
      <c r="F502" s="109"/>
      <c r="G502" s="109"/>
      <c r="H502" s="109"/>
      <c r="I502" s="109"/>
      <c r="J502" s="109"/>
      <c r="K502" s="109"/>
      <c r="L502" s="109"/>
    </row>
    <row r="503" spans="2:12">
      <c r="B503" s="108"/>
      <c r="C503" s="108"/>
      <c r="D503" s="108"/>
      <c r="E503" s="109"/>
      <c r="F503" s="109"/>
      <c r="G503" s="109"/>
      <c r="H503" s="109"/>
      <c r="I503" s="109"/>
      <c r="J503" s="109"/>
      <c r="K503" s="109"/>
      <c r="L503" s="109"/>
    </row>
    <row r="504" spans="2:12">
      <c r="B504" s="108"/>
      <c r="C504" s="108"/>
      <c r="D504" s="108"/>
      <c r="E504" s="109"/>
      <c r="F504" s="109"/>
      <c r="G504" s="109"/>
      <c r="H504" s="109"/>
      <c r="I504" s="109"/>
      <c r="J504" s="109"/>
      <c r="K504" s="109"/>
      <c r="L504" s="109"/>
    </row>
    <row r="505" spans="2:12">
      <c r="B505" s="108"/>
      <c r="C505" s="108"/>
      <c r="D505" s="108"/>
      <c r="E505" s="109"/>
      <c r="F505" s="109"/>
      <c r="G505" s="109"/>
      <c r="H505" s="109"/>
      <c r="I505" s="109"/>
      <c r="J505" s="109"/>
      <c r="K505" s="109"/>
      <c r="L505" s="109"/>
    </row>
    <row r="506" spans="2:12">
      <c r="B506" s="108"/>
      <c r="C506" s="108"/>
      <c r="D506" s="108"/>
      <c r="E506" s="109"/>
      <c r="F506" s="109"/>
      <c r="G506" s="109"/>
      <c r="H506" s="109"/>
      <c r="I506" s="109"/>
      <c r="J506" s="109"/>
      <c r="K506" s="109"/>
      <c r="L506" s="109"/>
    </row>
    <row r="507" spans="2:12">
      <c r="B507" s="108"/>
      <c r="C507" s="108"/>
      <c r="D507" s="108"/>
      <c r="E507" s="109"/>
      <c r="F507" s="109"/>
      <c r="G507" s="109"/>
      <c r="H507" s="109"/>
      <c r="I507" s="109"/>
      <c r="J507" s="109"/>
      <c r="K507" s="109"/>
      <c r="L507" s="109"/>
    </row>
    <row r="508" spans="2:12">
      <c r="B508" s="108"/>
      <c r="C508" s="108"/>
      <c r="D508" s="108"/>
      <c r="E508" s="109"/>
      <c r="F508" s="109"/>
      <c r="G508" s="109"/>
      <c r="H508" s="109"/>
      <c r="I508" s="109"/>
      <c r="J508" s="109"/>
      <c r="K508" s="109"/>
      <c r="L508" s="109"/>
    </row>
    <row r="509" spans="2:12">
      <c r="B509" s="108"/>
      <c r="C509" s="108"/>
      <c r="D509" s="108"/>
      <c r="E509" s="109"/>
      <c r="F509" s="109"/>
      <c r="G509" s="109"/>
      <c r="H509" s="109"/>
      <c r="I509" s="109"/>
      <c r="J509" s="109"/>
      <c r="K509" s="109"/>
      <c r="L509" s="109"/>
    </row>
    <row r="510" spans="2:12">
      <c r="B510" s="108"/>
      <c r="C510" s="108"/>
      <c r="D510" s="108"/>
      <c r="E510" s="109"/>
      <c r="F510" s="109"/>
      <c r="G510" s="109"/>
      <c r="H510" s="109"/>
      <c r="I510" s="109"/>
      <c r="J510" s="109"/>
      <c r="K510" s="109"/>
      <c r="L510" s="109"/>
    </row>
    <row r="511" spans="2:12">
      <c r="B511" s="108"/>
      <c r="C511" s="108"/>
      <c r="D511" s="108"/>
      <c r="E511" s="109"/>
      <c r="F511" s="109"/>
      <c r="G511" s="109"/>
      <c r="H511" s="109"/>
      <c r="I511" s="109"/>
      <c r="J511" s="109"/>
      <c r="K511" s="109"/>
      <c r="L511" s="109"/>
    </row>
    <row r="512" spans="2:12">
      <c r="B512" s="108"/>
      <c r="C512" s="108"/>
      <c r="D512" s="108"/>
      <c r="E512" s="109"/>
      <c r="F512" s="109"/>
      <c r="G512" s="109"/>
      <c r="H512" s="109"/>
      <c r="I512" s="109"/>
      <c r="J512" s="109"/>
      <c r="K512" s="109"/>
      <c r="L512" s="109"/>
    </row>
    <row r="513" spans="2:12">
      <c r="B513" s="108"/>
      <c r="C513" s="108"/>
      <c r="D513" s="108"/>
      <c r="E513" s="109"/>
      <c r="F513" s="109"/>
      <c r="G513" s="109"/>
      <c r="H513" s="109"/>
      <c r="I513" s="109"/>
      <c r="J513" s="109"/>
      <c r="K513" s="109"/>
      <c r="L513" s="109"/>
    </row>
    <row r="514" spans="2:12">
      <c r="B514" s="108"/>
      <c r="C514" s="108"/>
      <c r="D514" s="108"/>
      <c r="E514" s="109"/>
      <c r="F514" s="109"/>
      <c r="G514" s="109"/>
      <c r="H514" s="109"/>
      <c r="I514" s="109"/>
      <c r="J514" s="109"/>
      <c r="K514" s="109"/>
      <c r="L514" s="109"/>
    </row>
    <row r="515" spans="2:12">
      <c r="B515" s="108"/>
      <c r="C515" s="108"/>
      <c r="D515" s="108"/>
      <c r="E515" s="109"/>
      <c r="F515" s="109"/>
      <c r="G515" s="109"/>
      <c r="H515" s="109"/>
      <c r="I515" s="109"/>
      <c r="J515" s="109"/>
      <c r="K515" s="109"/>
      <c r="L515" s="109"/>
    </row>
    <row r="516" spans="2:12">
      <c r="B516" s="108"/>
      <c r="C516" s="108"/>
      <c r="D516" s="108"/>
      <c r="E516" s="109"/>
      <c r="F516" s="109"/>
      <c r="G516" s="109"/>
      <c r="H516" s="109"/>
      <c r="I516" s="109"/>
      <c r="J516" s="109"/>
      <c r="K516" s="109"/>
      <c r="L516" s="109"/>
    </row>
    <row r="517" spans="2:12">
      <c r="B517" s="108"/>
      <c r="C517" s="108"/>
      <c r="D517" s="108"/>
      <c r="E517" s="109"/>
      <c r="F517" s="109"/>
      <c r="G517" s="109"/>
      <c r="H517" s="109"/>
      <c r="I517" s="109"/>
      <c r="J517" s="109"/>
      <c r="K517" s="109"/>
      <c r="L517" s="109"/>
    </row>
    <row r="518" spans="2:12">
      <c r="B518" s="108"/>
      <c r="C518" s="108"/>
      <c r="D518" s="108"/>
      <c r="E518" s="109"/>
      <c r="F518" s="109"/>
      <c r="G518" s="109"/>
      <c r="H518" s="109"/>
      <c r="I518" s="109"/>
      <c r="J518" s="109"/>
      <c r="K518" s="109"/>
      <c r="L518" s="109"/>
    </row>
    <row r="519" spans="2:12">
      <c r="B519" s="108"/>
      <c r="C519" s="108"/>
      <c r="D519" s="108"/>
      <c r="E519" s="109"/>
      <c r="F519" s="109"/>
      <c r="G519" s="109"/>
      <c r="H519" s="109"/>
      <c r="I519" s="109"/>
      <c r="J519" s="109"/>
      <c r="K519" s="109"/>
      <c r="L519" s="109"/>
    </row>
    <row r="520" spans="2:12">
      <c r="B520" s="108"/>
      <c r="C520" s="108"/>
      <c r="D520" s="108"/>
      <c r="E520" s="109"/>
      <c r="F520" s="109"/>
      <c r="G520" s="109"/>
      <c r="H520" s="109"/>
      <c r="I520" s="109"/>
      <c r="J520" s="109"/>
      <c r="K520" s="109"/>
      <c r="L520" s="109"/>
    </row>
    <row r="521" spans="2:12">
      <c r="B521" s="108"/>
      <c r="C521" s="108"/>
      <c r="D521" s="108"/>
      <c r="E521" s="109"/>
      <c r="F521" s="109"/>
      <c r="G521" s="109"/>
      <c r="H521" s="109"/>
      <c r="I521" s="109"/>
      <c r="J521" s="109"/>
      <c r="K521" s="109"/>
      <c r="L521" s="109"/>
    </row>
    <row r="522" spans="2:12">
      <c r="B522" s="108"/>
      <c r="C522" s="108"/>
      <c r="D522" s="108"/>
      <c r="E522" s="109"/>
      <c r="F522" s="109"/>
      <c r="G522" s="109"/>
      <c r="H522" s="109"/>
      <c r="I522" s="109"/>
      <c r="J522" s="109"/>
      <c r="K522" s="109"/>
      <c r="L522" s="109"/>
    </row>
    <row r="523" spans="2:12">
      <c r="B523" s="108"/>
      <c r="C523" s="108"/>
      <c r="D523" s="108"/>
      <c r="E523" s="109"/>
      <c r="F523" s="109"/>
      <c r="G523" s="109"/>
      <c r="H523" s="109"/>
      <c r="I523" s="109"/>
      <c r="J523" s="109"/>
      <c r="K523" s="109"/>
      <c r="L523" s="109"/>
    </row>
    <row r="524" spans="2:12">
      <c r="B524" s="108"/>
      <c r="C524" s="108"/>
      <c r="D524" s="108"/>
      <c r="E524" s="109"/>
      <c r="F524" s="109"/>
      <c r="G524" s="109"/>
      <c r="H524" s="109"/>
      <c r="I524" s="109"/>
      <c r="J524" s="109"/>
      <c r="K524" s="109"/>
      <c r="L524" s="109"/>
    </row>
    <row r="525" spans="2:12">
      <c r="B525" s="108"/>
      <c r="C525" s="108"/>
      <c r="D525" s="108"/>
      <c r="E525" s="109"/>
      <c r="F525" s="109"/>
      <c r="G525" s="109"/>
      <c r="H525" s="109"/>
      <c r="I525" s="109"/>
      <c r="J525" s="109"/>
      <c r="K525" s="109"/>
      <c r="L525" s="109"/>
    </row>
    <row r="526" spans="2:12">
      <c r="B526" s="108"/>
      <c r="C526" s="108"/>
      <c r="D526" s="108"/>
      <c r="E526" s="109"/>
      <c r="F526" s="109"/>
      <c r="G526" s="109"/>
      <c r="H526" s="109"/>
      <c r="I526" s="109"/>
      <c r="J526" s="109"/>
      <c r="K526" s="109"/>
      <c r="L526" s="109"/>
    </row>
    <row r="527" spans="2:12">
      <c r="B527" s="108"/>
      <c r="C527" s="108"/>
      <c r="D527" s="108"/>
      <c r="E527" s="109"/>
      <c r="F527" s="109"/>
      <c r="G527" s="109"/>
      <c r="H527" s="109"/>
      <c r="I527" s="109"/>
      <c r="J527" s="109"/>
      <c r="K527" s="109"/>
      <c r="L527" s="109"/>
    </row>
    <row r="528" spans="2:12">
      <c r="B528" s="108"/>
      <c r="C528" s="108"/>
      <c r="D528" s="108"/>
      <c r="E528" s="109"/>
      <c r="F528" s="109"/>
      <c r="G528" s="109"/>
      <c r="H528" s="109"/>
      <c r="I528" s="109"/>
      <c r="J528" s="109"/>
      <c r="K528" s="109"/>
      <c r="L528" s="109"/>
    </row>
    <row r="529" spans="2:12">
      <c r="B529" s="108"/>
      <c r="C529" s="108"/>
      <c r="D529" s="108"/>
      <c r="E529" s="109"/>
      <c r="F529" s="109"/>
      <c r="G529" s="109"/>
      <c r="H529" s="109"/>
      <c r="I529" s="109"/>
      <c r="J529" s="109"/>
      <c r="K529" s="109"/>
      <c r="L529" s="109"/>
    </row>
    <row r="530" spans="2:12">
      <c r="B530" s="108"/>
      <c r="C530" s="108"/>
      <c r="D530" s="108"/>
      <c r="E530" s="109"/>
      <c r="F530" s="109"/>
      <c r="G530" s="109"/>
      <c r="H530" s="109"/>
      <c r="I530" s="109"/>
      <c r="J530" s="109"/>
      <c r="K530" s="109"/>
      <c r="L530" s="109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>
    <tabColor rgb="FFFF0000"/>
    <pageSetUpPr fitToPage="1"/>
  </sheetPr>
  <dimension ref="B1:L505"/>
  <sheetViews>
    <sheetView rightToLeft="1" workbookViewId="0"/>
  </sheetViews>
  <sheetFormatPr defaultColWidth="9.140625" defaultRowHeight="18"/>
  <cols>
    <col min="1" max="1" width="6.28515625" style="1" customWidth="1"/>
    <col min="2" max="2" width="36.42578125" style="2" bestFit="1" customWidth="1"/>
    <col min="3" max="3" width="41.7109375" style="2" bestFit="1" customWidth="1"/>
    <col min="4" max="4" width="6.5703125" style="2" bestFit="1" customWidth="1"/>
    <col min="5" max="5" width="5.7109375" style="1" bestFit="1" customWidth="1"/>
    <col min="6" max="6" width="11.140625" style="1" bestFit="1" customWidth="1"/>
    <col min="7" max="7" width="12.28515625" style="1" bestFit="1" customWidth="1"/>
    <col min="8" max="8" width="6.85546875" style="1" bestFit="1" customWidth="1"/>
    <col min="9" max="9" width="7.5703125" style="1" bestFit="1" customWidth="1"/>
    <col min="10" max="10" width="14.28515625" style="1" bestFit="1" customWidth="1"/>
    <col min="11" max="11" width="9.140625" style="1" bestFit="1" customWidth="1"/>
    <col min="12" max="12" width="8" style="1" bestFit="1" customWidth="1"/>
    <col min="13" max="16384" width="9.140625" style="1"/>
  </cols>
  <sheetData>
    <row r="1" spans="2:12">
      <c r="B1" s="45" t="s">
        <v>152</v>
      </c>
      <c r="C1" s="45" t="s" vm="1">
        <v>239</v>
      </c>
    </row>
    <row r="2" spans="2:12">
      <c r="B2" s="45" t="s">
        <v>151</v>
      </c>
      <c r="C2" s="45" t="s">
        <v>240</v>
      </c>
    </row>
    <row r="3" spans="2:12">
      <c r="B3" s="45" t="s">
        <v>153</v>
      </c>
      <c r="C3" s="45" t="s">
        <v>241</v>
      </c>
    </row>
    <row r="4" spans="2:12">
      <c r="B4" s="45" t="s">
        <v>154</v>
      </c>
      <c r="C4" s="45" t="s">
        <v>242</v>
      </c>
    </row>
    <row r="6" spans="2:12" ht="26.25" customHeight="1">
      <c r="B6" s="161" t="s">
        <v>179</v>
      </c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2:12" s="3" customFormat="1" ht="63">
      <c r="B7" s="65" t="s">
        <v>121</v>
      </c>
      <c r="C7" s="48" t="s">
        <v>49</v>
      </c>
      <c r="D7" s="48" t="s">
        <v>123</v>
      </c>
      <c r="E7" s="48" t="s">
        <v>14</v>
      </c>
      <c r="F7" s="48" t="s">
        <v>72</v>
      </c>
      <c r="G7" s="48" t="s">
        <v>109</v>
      </c>
      <c r="H7" s="48" t="s">
        <v>16</v>
      </c>
      <c r="I7" s="48" t="s">
        <v>18</v>
      </c>
      <c r="J7" s="48" t="s">
        <v>66</v>
      </c>
      <c r="K7" s="48" t="s">
        <v>155</v>
      </c>
      <c r="L7" s="50" t="s">
        <v>156</v>
      </c>
    </row>
    <row r="8" spans="2:12" s="3" customFormat="1" ht="28.5" customHeight="1">
      <c r="B8" s="14"/>
      <c r="C8" s="15"/>
      <c r="D8" s="15"/>
      <c r="E8" s="15"/>
      <c r="F8" s="15"/>
      <c r="G8" s="15"/>
      <c r="H8" s="15" t="s">
        <v>19</v>
      </c>
      <c r="I8" s="15" t="s">
        <v>19</v>
      </c>
      <c r="J8" s="15" t="s">
        <v>217</v>
      </c>
      <c r="K8" s="15" t="s">
        <v>19</v>
      </c>
      <c r="L8" s="16" t="s">
        <v>19</v>
      </c>
    </row>
    <row r="9" spans="2:12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9" t="s">
        <v>9</v>
      </c>
    </row>
    <row r="10" spans="2:12" s="4" customFormat="1" ht="18" customHeight="1">
      <c r="B10" s="89" t="s">
        <v>48</v>
      </c>
      <c r="C10" s="89"/>
      <c r="D10" s="89"/>
      <c r="E10" s="89"/>
      <c r="F10" s="89"/>
      <c r="G10" s="90"/>
      <c r="H10" s="91"/>
      <c r="I10" s="91"/>
      <c r="J10" s="92">
        <f>J11</f>
        <v>13286001.687263571</v>
      </c>
      <c r="K10" s="93">
        <f>IFERROR(J10/$J$10,0)</f>
        <v>1</v>
      </c>
      <c r="L10" s="93">
        <f>J10/'סכום נכסי הקרן'!$C$42</f>
        <v>0.12984021304738336</v>
      </c>
    </row>
    <row r="11" spans="2:12">
      <c r="B11" s="94" t="s">
        <v>207</v>
      </c>
      <c r="C11" s="95"/>
      <c r="D11" s="95"/>
      <c r="E11" s="95"/>
      <c r="F11" s="95"/>
      <c r="G11" s="96"/>
      <c r="H11" s="97"/>
      <c r="I11" s="97"/>
      <c r="J11" s="98">
        <f>J12+J25</f>
        <v>13286001.687263571</v>
      </c>
      <c r="K11" s="99">
        <f t="shared" ref="K11:K70" si="0">IFERROR(J11/$J$10,0)</f>
        <v>1</v>
      </c>
      <c r="L11" s="99">
        <f>J11/'סכום נכסי הקרן'!$C$42</f>
        <v>0.12984021304738336</v>
      </c>
    </row>
    <row r="12" spans="2:12">
      <c r="B12" s="100" t="s">
        <v>46</v>
      </c>
      <c r="C12" s="95"/>
      <c r="D12" s="95"/>
      <c r="E12" s="95"/>
      <c r="F12" s="95"/>
      <c r="G12" s="96"/>
      <c r="H12" s="97"/>
      <c r="I12" s="97"/>
      <c r="J12" s="98">
        <f>SUM(J13:J23)</f>
        <v>6410126.8546842346</v>
      </c>
      <c r="K12" s="99">
        <f t="shared" si="0"/>
        <v>0.48247222946156992</v>
      </c>
      <c r="L12" s="99">
        <f>J12/'סכום נכסי הקרן'!$C$42</f>
        <v>6.2644297062736276E-2</v>
      </c>
    </row>
    <row r="13" spans="2:12">
      <c r="B13" s="101" t="s">
        <v>4733</v>
      </c>
      <c r="C13" s="102" t="s">
        <v>4734</v>
      </c>
      <c r="D13" s="102">
        <v>11</v>
      </c>
      <c r="E13" s="102" t="s">
        <v>334</v>
      </c>
      <c r="F13" s="102" t="s">
        <v>335</v>
      </c>
      <c r="G13" s="103" t="s">
        <v>139</v>
      </c>
      <c r="H13" s="104">
        <v>0</v>
      </c>
      <c r="I13" s="104">
        <v>0</v>
      </c>
      <c r="J13" s="105">
        <v>61185.376600000003</v>
      </c>
      <c r="K13" s="106">
        <f t="shared" si="0"/>
        <v>4.605251304360021E-3</v>
      </c>
      <c r="L13" s="106">
        <f>J13/'סכום נכסי הקרן'!$C$42</f>
        <v>5.9794681049484531E-4</v>
      </c>
    </row>
    <row r="14" spans="2:12">
      <c r="B14" s="101" t="s">
        <v>4733</v>
      </c>
      <c r="C14" s="102" t="s">
        <v>4735</v>
      </c>
      <c r="D14" s="102">
        <v>11</v>
      </c>
      <c r="E14" s="102" t="s">
        <v>334</v>
      </c>
      <c r="F14" s="102" t="s">
        <v>335</v>
      </c>
      <c r="G14" s="103" t="s">
        <v>139</v>
      </c>
      <c r="H14" s="104">
        <v>0</v>
      </c>
      <c r="I14" s="104">
        <v>0</v>
      </c>
      <c r="J14" s="105">
        <v>596470.866915119</v>
      </c>
      <c r="K14" s="106">
        <f t="shared" si="0"/>
        <v>4.4894685470867959E-2</v>
      </c>
      <c r="L14" s="106">
        <f>J14/'סכום נכסי הקרן'!$C$42</f>
        <v>5.8291355262327623E-3</v>
      </c>
    </row>
    <row r="15" spans="2:12">
      <c r="B15" s="101" t="s">
        <v>4736</v>
      </c>
      <c r="C15" s="102" t="s">
        <v>4737</v>
      </c>
      <c r="D15" s="102">
        <v>12</v>
      </c>
      <c r="E15" s="102" t="s">
        <v>334</v>
      </c>
      <c r="F15" s="102" t="s">
        <v>335</v>
      </c>
      <c r="G15" s="103" t="s">
        <v>139</v>
      </c>
      <c r="H15" s="104">
        <v>0</v>
      </c>
      <c r="I15" s="104">
        <v>0</v>
      </c>
      <c r="J15" s="105">
        <v>120790.57516999501</v>
      </c>
      <c r="K15" s="106">
        <f t="shared" si="0"/>
        <v>9.0915670502879058E-3</v>
      </c>
      <c r="L15" s="106">
        <f>J15/'סכום נכסי הקרן'!$C$42</f>
        <v>1.1804510027439525E-3</v>
      </c>
    </row>
    <row r="16" spans="2:12">
      <c r="B16" s="101" t="s">
        <v>4736</v>
      </c>
      <c r="C16" s="102" t="s">
        <v>4738</v>
      </c>
      <c r="D16" s="102">
        <v>12</v>
      </c>
      <c r="E16" s="102" t="s">
        <v>334</v>
      </c>
      <c r="F16" s="102" t="s">
        <v>335</v>
      </c>
      <c r="G16" s="103" t="s">
        <v>139</v>
      </c>
      <c r="H16" s="104">
        <v>0</v>
      </c>
      <c r="I16" s="104">
        <v>0</v>
      </c>
      <c r="J16" s="105">
        <v>674757.83357000013</v>
      </c>
      <c r="K16" s="106">
        <f t="shared" si="0"/>
        <v>5.0787125386025408E-2</v>
      </c>
      <c r="L16" s="106">
        <f>J16/'סכום נכסי הקרן'!$C$42</f>
        <v>6.5942111801857118E-3</v>
      </c>
    </row>
    <row r="17" spans="2:12">
      <c r="B17" s="101" t="s">
        <v>4736</v>
      </c>
      <c r="C17" s="102" t="s">
        <v>4739</v>
      </c>
      <c r="D17" s="102">
        <v>12</v>
      </c>
      <c r="E17" s="102" t="s">
        <v>334</v>
      </c>
      <c r="F17" s="102" t="s">
        <v>335</v>
      </c>
      <c r="G17" s="103" t="s">
        <v>139</v>
      </c>
      <c r="H17" s="104">
        <v>0</v>
      </c>
      <c r="I17" s="104">
        <v>0</v>
      </c>
      <c r="J17" s="105">
        <v>123.15769</v>
      </c>
      <c r="K17" s="106">
        <f t="shared" si="0"/>
        <v>9.2697331295737612E-6</v>
      </c>
      <c r="L17" s="106">
        <f>J17/'סכום נכסי הקרן'!$C$42</f>
        <v>1.2035841244362449E-6</v>
      </c>
    </row>
    <row r="18" spans="2:12">
      <c r="B18" s="101" t="s">
        <v>4740</v>
      </c>
      <c r="C18" s="102" t="s">
        <v>4741</v>
      </c>
      <c r="D18" s="102">
        <v>10</v>
      </c>
      <c r="E18" s="102" t="s">
        <v>334</v>
      </c>
      <c r="F18" s="102" t="s">
        <v>335</v>
      </c>
      <c r="G18" s="103" t="s">
        <v>139</v>
      </c>
      <c r="H18" s="104">
        <v>0</v>
      </c>
      <c r="I18" s="104">
        <v>0</v>
      </c>
      <c r="J18" s="105">
        <v>145121.094165521</v>
      </c>
      <c r="K18" s="106">
        <f t="shared" si="0"/>
        <v>1.0922856821901444E-2</v>
      </c>
      <c r="L18" s="106">
        <f>J18/'סכום נכסי הקרן'!$C$42</f>
        <v>1.4182260568417484E-3</v>
      </c>
    </row>
    <row r="19" spans="2:12">
      <c r="B19" s="101" t="s">
        <v>4740</v>
      </c>
      <c r="C19" s="102" t="s">
        <v>4742</v>
      </c>
      <c r="D19" s="102">
        <v>10</v>
      </c>
      <c r="E19" s="102" t="s">
        <v>334</v>
      </c>
      <c r="F19" s="102" t="s">
        <v>335</v>
      </c>
      <c r="G19" s="103" t="s">
        <v>139</v>
      </c>
      <c r="H19" s="104">
        <v>0</v>
      </c>
      <c r="I19" s="104">
        <v>0</v>
      </c>
      <c r="J19" s="105">
        <v>1092007.0076400002</v>
      </c>
      <c r="K19" s="106">
        <f t="shared" si="0"/>
        <v>8.2192297829288746E-2</v>
      </c>
      <c r="L19" s="106">
        <f>J19/'סכום נכסי הקרן'!$C$42</f>
        <v>1.0671865461008836E-2</v>
      </c>
    </row>
    <row r="20" spans="2:12">
      <c r="B20" s="101" t="s">
        <v>4740</v>
      </c>
      <c r="C20" s="102" t="s">
        <v>4743</v>
      </c>
      <c r="D20" s="102">
        <v>10</v>
      </c>
      <c r="E20" s="102" t="s">
        <v>334</v>
      </c>
      <c r="F20" s="102" t="s">
        <v>335</v>
      </c>
      <c r="G20" s="103" t="s">
        <v>139</v>
      </c>
      <c r="H20" s="104">
        <v>0</v>
      </c>
      <c r="I20" s="104">
        <v>0</v>
      </c>
      <c r="J20" s="105">
        <v>1419176.5143227456</v>
      </c>
      <c r="K20" s="106">
        <f t="shared" si="0"/>
        <v>0.10681742692259465</v>
      </c>
      <c r="L20" s="106">
        <f>J20/'סכום נכסי הקרן'!$C$42</f>
        <v>1.3869197468802993E-2</v>
      </c>
    </row>
    <row r="21" spans="2:12">
      <c r="B21" s="101" t="s">
        <v>4740</v>
      </c>
      <c r="C21" s="102" t="s">
        <v>4744</v>
      </c>
      <c r="D21" s="102">
        <v>10</v>
      </c>
      <c r="E21" s="102" t="s">
        <v>334</v>
      </c>
      <c r="F21" s="102" t="s">
        <v>335</v>
      </c>
      <c r="G21" s="103" t="s">
        <v>139</v>
      </c>
      <c r="H21" s="104">
        <v>0</v>
      </c>
      <c r="I21" s="104">
        <v>0</v>
      </c>
      <c r="J21" s="105">
        <v>2154655.33983</v>
      </c>
      <c r="K21" s="106">
        <f t="shared" si="0"/>
        <v>0.16217485068480222</v>
      </c>
      <c r="L21" s="106">
        <f>J21/'סכום נכסי הקרן'!$C$42</f>
        <v>2.1056817163842306E-2</v>
      </c>
    </row>
    <row r="22" spans="2:12">
      <c r="B22" s="101" t="s">
        <v>4745</v>
      </c>
      <c r="C22" s="102" t="s">
        <v>4746</v>
      </c>
      <c r="D22" s="102">
        <v>20</v>
      </c>
      <c r="E22" s="102" t="s">
        <v>334</v>
      </c>
      <c r="F22" s="102" t="s">
        <v>335</v>
      </c>
      <c r="G22" s="103" t="s">
        <v>139</v>
      </c>
      <c r="H22" s="104">
        <v>0</v>
      </c>
      <c r="I22" s="104">
        <v>0</v>
      </c>
      <c r="J22" s="105">
        <v>118546.54101085398</v>
      </c>
      <c r="K22" s="106">
        <f t="shared" si="0"/>
        <v>8.9226649071177579E-3</v>
      </c>
      <c r="L22" s="106">
        <f>J22/'סכום נכסי הקרן'!$C$42</f>
        <v>1.1585207124905808E-3</v>
      </c>
    </row>
    <row r="23" spans="2:12">
      <c r="B23" s="101" t="s">
        <v>4747</v>
      </c>
      <c r="C23" s="102" t="s">
        <v>4748</v>
      </c>
      <c r="D23" s="102">
        <v>26</v>
      </c>
      <c r="E23" s="102" t="s">
        <v>334</v>
      </c>
      <c r="F23" s="102" t="s">
        <v>335</v>
      </c>
      <c r="G23" s="103" t="s">
        <v>139</v>
      </c>
      <c r="H23" s="104">
        <v>0</v>
      </c>
      <c r="I23" s="104">
        <v>0</v>
      </c>
      <c r="J23" s="105">
        <v>27292.547770000001</v>
      </c>
      <c r="K23" s="106">
        <f t="shared" si="0"/>
        <v>2.0542333511942572E-3</v>
      </c>
      <c r="L23" s="106">
        <f>J23/'סכום נכסי הקרן'!$C$42</f>
        <v>2.6672209596810266E-4</v>
      </c>
    </row>
    <row r="24" spans="2:12">
      <c r="B24" s="107"/>
      <c r="C24" s="102"/>
      <c r="D24" s="102"/>
      <c r="E24" s="102"/>
      <c r="F24" s="102"/>
      <c r="G24" s="102"/>
      <c r="H24" s="102"/>
      <c r="I24" s="102"/>
      <c r="J24" s="102"/>
      <c r="K24" s="106"/>
      <c r="L24" s="102"/>
    </row>
    <row r="25" spans="2:12">
      <c r="B25" s="100" t="s">
        <v>47</v>
      </c>
      <c r="C25" s="95"/>
      <c r="D25" s="95"/>
      <c r="E25" s="95"/>
      <c r="F25" s="95"/>
      <c r="G25" s="96"/>
      <c r="H25" s="97"/>
      <c r="I25" s="97"/>
      <c r="J25" s="98">
        <f>SUM(J26:J70)</f>
        <v>6875874.8325793361</v>
      </c>
      <c r="K25" s="99">
        <f t="shared" si="0"/>
        <v>0.51752777053843013</v>
      </c>
      <c r="L25" s="99">
        <f>J25/'סכום נכסי הקרן'!$C$42</f>
        <v>6.7195915984647095E-2</v>
      </c>
    </row>
    <row r="26" spans="2:12">
      <c r="B26" s="101" t="s">
        <v>4733</v>
      </c>
      <c r="C26" s="102" t="s">
        <v>4749</v>
      </c>
      <c r="D26" s="102">
        <v>11</v>
      </c>
      <c r="E26" s="102" t="s">
        <v>334</v>
      </c>
      <c r="F26" s="102" t="s">
        <v>335</v>
      </c>
      <c r="G26" s="103" t="s">
        <v>147</v>
      </c>
      <c r="H26" s="104">
        <v>0</v>
      </c>
      <c r="I26" s="104">
        <v>0</v>
      </c>
      <c r="J26" s="105">
        <v>1.0205117500000001</v>
      </c>
      <c r="K26" s="106">
        <f t="shared" si="0"/>
        <v>7.6811050760161997E-8</v>
      </c>
      <c r="L26" s="106">
        <f>J26/'סכום נכסי הקרן'!$C$42</f>
        <v>9.9731631950928123E-9</v>
      </c>
    </row>
    <row r="27" spans="2:12">
      <c r="B27" s="101" t="s">
        <v>4733</v>
      </c>
      <c r="C27" s="102" t="s">
        <v>4750</v>
      </c>
      <c r="D27" s="102">
        <v>11</v>
      </c>
      <c r="E27" s="102" t="s">
        <v>334</v>
      </c>
      <c r="F27" s="102" t="s">
        <v>335</v>
      </c>
      <c r="G27" s="103" t="s">
        <v>141</v>
      </c>
      <c r="H27" s="104">
        <v>0</v>
      </c>
      <c r="I27" s="104">
        <v>0</v>
      </c>
      <c r="J27" s="105">
        <v>0.23823542799999997</v>
      </c>
      <c r="K27" s="106">
        <f t="shared" si="0"/>
        <v>1.7931310984882745E-8</v>
      </c>
      <c r="L27" s="106">
        <f>J27/'סכום נכסי הקרן'!$C$42</f>
        <v>2.3282052384960616E-9</v>
      </c>
    </row>
    <row r="28" spans="2:12">
      <c r="B28" s="101" t="s">
        <v>4733</v>
      </c>
      <c r="C28" s="102" t="s">
        <v>4751</v>
      </c>
      <c r="D28" s="102">
        <v>11</v>
      </c>
      <c r="E28" s="102" t="s">
        <v>334</v>
      </c>
      <c r="F28" s="102" t="s">
        <v>335</v>
      </c>
      <c r="G28" s="103" t="s">
        <v>140</v>
      </c>
      <c r="H28" s="104">
        <v>0</v>
      </c>
      <c r="I28" s="104">
        <v>0</v>
      </c>
      <c r="J28" s="105">
        <v>33.406257923999995</v>
      </c>
      <c r="K28" s="106">
        <f t="shared" si="0"/>
        <v>2.5143951288237761E-6</v>
      </c>
      <c r="L28" s="106">
        <f>J28/'סכום נכסי הקרן'!$C$42</f>
        <v>3.2646959921178207E-7</v>
      </c>
    </row>
    <row r="29" spans="2:12">
      <c r="B29" s="101" t="s">
        <v>4733</v>
      </c>
      <c r="C29" s="102" t="s">
        <v>4752</v>
      </c>
      <c r="D29" s="102">
        <v>11</v>
      </c>
      <c r="E29" s="102" t="s">
        <v>334</v>
      </c>
      <c r="F29" s="102" t="s">
        <v>335</v>
      </c>
      <c r="G29" s="103" t="s">
        <v>138</v>
      </c>
      <c r="H29" s="104">
        <v>0</v>
      </c>
      <c r="I29" s="104">
        <v>0</v>
      </c>
      <c r="J29" s="105">
        <v>524103.69821799191</v>
      </c>
      <c r="K29" s="106">
        <f t="shared" si="0"/>
        <v>3.9447812107416498E-2</v>
      </c>
      <c r="L29" s="106">
        <f>J29/'סכום נכסי הקרן'!$C$42</f>
        <v>5.1219123282801073E-3</v>
      </c>
    </row>
    <row r="30" spans="2:12">
      <c r="B30" s="101" t="s">
        <v>4733</v>
      </c>
      <c r="C30" s="102" t="s">
        <v>4753</v>
      </c>
      <c r="D30" s="102">
        <v>11</v>
      </c>
      <c r="E30" s="102" t="s">
        <v>334</v>
      </c>
      <c r="F30" s="102" t="s">
        <v>335</v>
      </c>
      <c r="G30" s="103" t="s">
        <v>142</v>
      </c>
      <c r="H30" s="104">
        <v>0</v>
      </c>
      <c r="I30" s="104">
        <v>0</v>
      </c>
      <c r="J30" s="105">
        <v>1.3511864999999994E-2</v>
      </c>
      <c r="K30" s="106">
        <f t="shared" si="0"/>
        <v>1.0170000966470556E-9</v>
      </c>
      <c r="L30" s="106">
        <f>J30/'סכום נכסי הקרן'!$C$42</f>
        <v>1.3204750921786317E-10</v>
      </c>
    </row>
    <row r="31" spans="2:12">
      <c r="B31" s="101" t="s">
        <v>4736</v>
      </c>
      <c r="C31" s="102" t="s">
        <v>4754</v>
      </c>
      <c r="D31" s="102">
        <v>12</v>
      </c>
      <c r="E31" s="102" t="s">
        <v>334</v>
      </c>
      <c r="F31" s="102" t="s">
        <v>335</v>
      </c>
      <c r="G31" s="103" t="s">
        <v>141</v>
      </c>
      <c r="H31" s="104">
        <v>0</v>
      </c>
      <c r="I31" s="104">
        <v>0</v>
      </c>
      <c r="J31" s="105">
        <v>56008.300641831011</v>
      </c>
      <c r="K31" s="106">
        <f t="shared" si="0"/>
        <v>4.2155873497684813E-3</v>
      </c>
      <c r="L31" s="106">
        <f>J31/'סכום נכסי הקרן'!$C$42</f>
        <v>5.4735275961379382E-4</v>
      </c>
    </row>
    <row r="32" spans="2:12">
      <c r="B32" s="101" t="s">
        <v>4736</v>
      </c>
      <c r="C32" s="102" t="s">
        <v>4755</v>
      </c>
      <c r="D32" s="102">
        <v>12</v>
      </c>
      <c r="E32" s="102" t="s">
        <v>334</v>
      </c>
      <c r="F32" s="102" t="s">
        <v>335</v>
      </c>
      <c r="G32" s="103" t="s">
        <v>147</v>
      </c>
      <c r="H32" s="104">
        <v>0</v>
      </c>
      <c r="I32" s="104">
        <v>0</v>
      </c>
      <c r="J32" s="105">
        <v>0.11209847800000002</v>
      </c>
      <c r="K32" s="106">
        <f t="shared" si="0"/>
        <v>8.4373373298199683E-9</v>
      </c>
      <c r="L32" s="106">
        <f>J32/'סכום נכסי הקרן'!$C$42</f>
        <v>1.0955056764564654E-9</v>
      </c>
    </row>
    <row r="33" spans="2:12">
      <c r="B33" s="101" t="s">
        <v>4736</v>
      </c>
      <c r="C33" s="102" t="s">
        <v>4756</v>
      </c>
      <c r="D33" s="102">
        <v>12</v>
      </c>
      <c r="E33" s="102" t="s">
        <v>334</v>
      </c>
      <c r="F33" s="102" t="s">
        <v>335</v>
      </c>
      <c r="G33" s="103" t="s">
        <v>138</v>
      </c>
      <c r="H33" s="104">
        <v>0</v>
      </c>
      <c r="I33" s="104">
        <v>0</v>
      </c>
      <c r="J33" s="105">
        <v>373235.19749100704</v>
      </c>
      <c r="K33" s="106">
        <f t="shared" si="0"/>
        <v>2.8092364149614964E-2</v>
      </c>
      <c r="L33" s="106">
        <f>J33/'סכום נכסי הקרן'!$C$42</f>
        <v>3.6475185461906814E-3</v>
      </c>
    </row>
    <row r="34" spans="2:12">
      <c r="B34" s="101" t="s">
        <v>4736</v>
      </c>
      <c r="C34" s="102" t="s">
        <v>4757</v>
      </c>
      <c r="D34" s="102">
        <v>12</v>
      </c>
      <c r="E34" s="102" t="s">
        <v>334</v>
      </c>
      <c r="F34" s="102" t="s">
        <v>335</v>
      </c>
      <c r="G34" s="103" t="s">
        <v>146</v>
      </c>
      <c r="H34" s="104">
        <v>0</v>
      </c>
      <c r="I34" s="104">
        <v>0</v>
      </c>
      <c r="J34" s="105">
        <v>2066.0322799999999</v>
      </c>
      <c r="K34" s="106">
        <f t="shared" si="0"/>
        <v>1.5550444209115006E-4</v>
      </c>
      <c r="L34" s="106">
        <f>J34/'סכום נכסי הקרן'!$C$42</f>
        <v>2.0190729890929412E-5</v>
      </c>
    </row>
    <row r="35" spans="2:12">
      <c r="B35" s="101" t="s">
        <v>4736</v>
      </c>
      <c r="C35" s="102" t="s">
        <v>4758</v>
      </c>
      <c r="D35" s="102">
        <v>12</v>
      </c>
      <c r="E35" s="102" t="s">
        <v>334</v>
      </c>
      <c r="F35" s="102" t="s">
        <v>335</v>
      </c>
      <c r="G35" s="103" t="s">
        <v>140</v>
      </c>
      <c r="H35" s="104">
        <v>0</v>
      </c>
      <c r="I35" s="104">
        <v>0</v>
      </c>
      <c r="J35" s="105">
        <v>9516.9372757500005</v>
      </c>
      <c r="K35" s="106">
        <f t="shared" si="0"/>
        <v>7.1631311659950121E-4</v>
      </c>
      <c r="L35" s="106">
        <f>J35/'סכום נכסי הקרן'!$C$42</f>
        <v>9.3006247667914399E-5</v>
      </c>
    </row>
    <row r="36" spans="2:12">
      <c r="B36" s="101" t="s">
        <v>4736</v>
      </c>
      <c r="C36" s="102" t="s">
        <v>4759</v>
      </c>
      <c r="D36" s="102">
        <v>12</v>
      </c>
      <c r="E36" s="102" t="s">
        <v>334</v>
      </c>
      <c r="F36" s="102" t="s">
        <v>335</v>
      </c>
      <c r="G36" s="103" t="s">
        <v>145</v>
      </c>
      <c r="H36" s="104">
        <v>0</v>
      </c>
      <c r="I36" s="104">
        <v>0</v>
      </c>
      <c r="J36" s="105">
        <v>1.4662599999999999</v>
      </c>
      <c r="K36" s="106">
        <f t="shared" si="0"/>
        <v>1.1036126853766761E-7</v>
      </c>
      <c r="L36" s="106">
        <f>J36/'סכום נכסי הקרן'!$C$42</f>
        <v>1.4329330619110249E-8</v>
      </c>
    </row>
    <row r="37" spans="2:12">
      <c r="B37" s="101" t="s">
        <v>4736</v>
      </c>
      <c r="C37" s="102" t="s">
        <v>4760</v>
      </c>
      <c r="D37" s="102">
        <v>12</v>
      </c>
      <c r="E37" s="102" t="s">
        <v>334</v>
      </c>
      <c r="F37" s="102" t="s">
        <v>335</v>
      </c>
      <c r="G37" s="103" t="s">
        <v>142</v>
      </c>
      <c r="H37" s="104">
        <v>0</v>
      </c>
      <c r="I37" s="104">
        <v>0</v>
      </c>
      <c r="J37" s="105">
        <v>9720.1463599999988</v>
      </c>
      <c r="K37" s="106">
        <f t="shared" si="0"/>
        <v>7.3160809314950441E-4</v>
      </c>
      <c r="L37" s="106">
        <f>J37/'סכום נכסי הקרן'!$C$42</f>
        <v>9.4992150681721537E-5</v>
      </c>
    </row>
    <row r="38" spans="2:12">
      <c r="B38" s="101" t="s">
        <v>4740</v>
      </c>
      <c r="C38" s="102" t="s">
        <v>4761</v>
      </c>
      <c r="D38" s="102">
        <v>10</v>
      </c>
      <c r="E38" s="102" t="s">
        <v>334</v>
      </c>
      <c r="F38" s="102" t="s">
        <v>335</v>
      </c>
      <c r="G38" s="103" t="s">
        <v>138</v>
      </c>
      <c r="H38" s="104">
        <v>0</v>
      </c>
      <c r="I38" s="104">
        <v>0</v>
      </c>
      <c r="J38" s="105">
        <v>4238068.5776877571</v>
      </c>
      <c r="K38" s="106">
        <f t="shared" si="0"/>
        <v>0.31898750861596825</v>
      </c>
      <c r="L38" s="106">
        <f>J38/'סכום נכסי הקרן'!$C$42</f>
        <v>4.1417406078151357E-2</v>
      </c>
    </row>
    <row r="39" spans="2:12">
      <c r="B39" s="101" t="s">
        <v>4740</v>
      </c>
      <c r="C39" s="102" t="s">
        <v>4762</v>
      </c>
      <c r="D39" s="102">
        <v>10</v>
      </c>
      <c r="E39" s="102" t="s">
        <v>334</v>
      </c>
      <c r="F39" s="102" t="s">
        <v>335</v>
      </c>
      <c r="G39" s="103" t="s">
        <v>4728</v>
      </c>
      <c r="H39" s="104">
        <v>0</v>
      </c>
      <c r="I39" s="104">
        <v>0</v>
      </c>
      <c r="J39" s="105">
        <v>13.390608836000004</v>
      </c>
      <c r="K39" s="106">
        <f t="shared" si="0"/>
        <v>1.0078734860343058E-6</v>
      </c>
      <c r="L39" s="106">
        <f>J39/'סכום נכסי הקרן'!$C$42</f>
        <v>1.3086250815150324E-7</v>
      </c>
    </row>
    <row r="40" spans="2:12">
      <c r="B40" s="101" t="s">
        <v>4740</v>
      </c>
      <c r="C40" s="102" t="s">
        <v>4763</v>
      </c>
      <c r="D40" s="102">
        <v>10</v>
      </c>
      <c r="E40" s="102" t="s">
        <v>334</v>
      </c>
      <c r="F40" s="102" t="s">
        <v>335</v>
      </c>
      <c r="G40" s="103" t="s">
        <v>140</v>
      </c>
      <c r="H40" s="104">
        <v>0</v>
      </c>
      <c r="I40" s="104">
        <v>0</v>
      </c>
      <c r="J40" s="105">
        <v>198.30753000000001</v>
      </c>
      <c r="K40" s="106">
        <f t="shared" si="0"/>
        <v>1.4926050339893047E-5</v>
      </c>
      <c r="L40" s="106">
        <f>J40/'סכום נכסי הקרן'!$C$42</f>
        <v>1.9380015560876819E-6</v>
      </c>
    </row>
    <row r="41" spans="2:12">
      <c r="B41" s="101" t="s">
        <v>4740</v>
      </c>
      <c r="C41" s="102" t="s">
        <v>4764</v>
      </c>
      <c r="D41" s="102">
        <v>10</v>
      </c>
      <c r="E41" s="102" t="s">
        <v>334</v>
      </c>
      <c r="F41" s="102" t="s">
        <v>335</v>
      </c>
      <c r="G41" s="103" t="s">
        <v>143</v>
      </c>
      <c r="H41" s="104">
        <v>0</v>
      </c>
      <c r="I41" s="104">
        <v>0</v>
      </c>
      <c r="J41" s="105">
        <v>15.573261832</v>
      </c>
      <c r="K41" s="106">
        <f t="shared" si="0"/>
        <v>1.1721556415975077E-6</v>
      </c>
      <c r="L41" s="106">
        <f>J41/'סכום נכסי הקרן'!$C$42</f>
        <v>1.5219293822971275E-7</v>
      </c>
    </row>
    <row r="42" spans="2:12">
      <c r="B42" s="101" t="s">
        <v>4740</v>
      </c>
      <c r="C42" s="102" t="s">
        <v>4765</v>
      </c>
      <c r="D42" s="102">
        <v>10</v>
      </c>
      <c r="E42" s="102" t="s">
        <v>334</v>
      </c>
      <c r="F42" s="102" t="s">
        <v>335</v>
      </c>
      <c r="G42" s="103" t="s">
        <v>145</v>
      </c>
      <c r="H42" s="104">
        <v>0</v>
      </c>
      <c r="I42" s="104">
        <v>0</v>
      </c>
      <c r="J42" s="105">
        <v>0.77880048899999998</v>
      </c>
      <c r="K42" s="106">
        <f t="shared" si="0"/>
        <v>5.8618123595948776E-8</v>
      </c>
      <c r="L42" s="106">
        <f>J42/'סכום נכסי הקרן'!$C$42</f>
        <v>7.6109896561358391E-9</v>
      </c>
    </row>
    <row r="43" spans="2:12">
      <c r="B43" s="101" t="s">
        <v>4740</v>
      </c>
      <c r="C43" s="102" t="s">
        <v>4766</v>
      </c>
      <c r="D43" s="102">
        <v>10</v>
      </c>
      <c r="E43" s="102" t="s">
        <v>334</v>
      </c>
      <c r="F43" s="102" t="s">
        <v>335</v>
      </c>
      <c r="G43" s="103" t="s">
        <v>140</v>
      </c>
      <c r="H43" s="104">
        <v>0</v>
      </c>
      <c r="I43" s="104">
        <v>0</v>
      </c>
      <c r="J43" s="105">
        <v>1527.9102246650009</v>
      </c>
      <c r="K43" s="106">
        <f t="shared" si="0"/>
        <v>1.1500150764919061E-4</v>
      </c>
      <c r="L43" s="106">
        <f>J43/'סכום נכסי הקרן'!$C$42</f>
        <v>1.4931820253941197E-5</v>
      </c>
    </row>
    <row r="44" spans="2:12">
      <c r="B44" s="101" t="s">
        <v>4740</v>
      </c>
      <c r="C44" s="102" t="s">
        <v>4767</v>
      </c>
      <c r="D44" s="102">
        <v>10</v>
      </c>
      <c r="E44" s="102" t="s">
        <v>334</v>
      </c>
      <c r="F44" s="102" t="s">
        <v>335</v>
      </c>
      <c r="G44" s="103" t="s">
        <v>142</v>
      </c>
      <c r="H44" s="104">
        <v>0</v>
      </c>
      <c r="I44" s="104">
        <v>0</v>
      </c>
      <c r="J44" s="105">
        <v>45.00528637</v>
      </c>
      <c r="K44" s="106">
        <f t="shared" si="0"/>
        <v>3.3874213950419452E-6</v>
      </c>
      <c r="L44" s="106">
        <f>J44/'סכום נכסי הקרן'!$C$42</f>
        <v>4.398235156135107E-7</v>
      </c>
    </row>
    <row r="45" spans="2:12">
      <c r="B45" s="101" t="s">
        <v>4740</v>
      </c>
      <c r="C45" s="102" t="s">
        <v>4768</v>
      </c>
      <c r="D45" s="102">
        <v>10</v>
      </c>
      <c r="E45" s="102" t="s">
        <v>334</v>
      </c>
      <c r="F45" s="102" t="s">
        <v>335</v>
      </c>
      <c r="G45" s="103" t="s">
        <v>146</v>
      </c>
      <c r="H45" s="104">
        <v>0</v>
      </c>
      <c r="I45" s="104">
        <v>0</v>
      </c>
      <c r="J45" s="105">
        <v>1005.358297792</v>
      </c>
      <c r="K45" s="106">
        <f t="shared" si="0"/>
        <v>7.5670493008876547E-5</v>
      </c>
      <c r="L45" s="106">
        <f>J45/'סכום נכסי הקרן'!$C$42</f>
        <v>9.8250729336730644E-6</v>
      </c>
    </row>
    <row r="46" spans="2:12">
      <c r="B46" s="101" t="s">
        <v>4740</v>
      </c>
      <c r="C46" s="102" t="s">
        <v>4769</v>
      </c>
      <c r="D46" s="102">
        <v>10</v>
      </c>
      <c r="E46" s="102" t="s">
        <v>334</v>
      </c>
      <c r="F46" s="102" t="s">
        <v>335</v>
      </c>
      <c r="G46" s="103" t="s">
        <v>141</v>
      </c>
      <c r="H46" s="104">
        <v>0</v>
      </c>
      <c r="I46" s="104">
        <v>0</v>
      </c>
      <c r="J46" s="105">
        <v>347.50459999999998</v>
      </c>
      <c r="K46" s="106">
        <f t="shared" si="0"/>
        <v>2.6155694405272439E-5</v>
      </c>
      <c r="L46" s="106">
        <f>J46/'סכום נכסי הקרן'!$C$42</f>
        <v>3.3960609339828268E-6</v>
      </c>
    </row>
    <row r="47" spans="2:12">
      <c r="B47" s="101" t="s">
        <v>4740</v>
      </c>
      <c r="C47" s="102" t="s">
        <v>4770</v>
      </c>
      <c r="D47" s="102">
        <v>10</v>
      </c>
      <c r="E47" s="102" t="s">
        <v>334</v>
      </c>
      <c r="F47" s="102" t="s">
        <v>335</v>
      </c>
      <c r="G47" s="103" t="s">
        <v>4730</v>
      </c>
      <c r="H47" s="104">
        <v>0</v>
      </c>
      <c r="I47" s="104">
        <v>0</v>
      </c>
      <c r="J47" s="105">
        <v>328.19462159</v>
      </c>
      <c r="K47" s="106">
        <f t="shared" si="0"/>
        <v>2.4702286610773121E-5</v>
      </c>
      <c r="L47" s="106">
        <f>J47/'סכום נכסי הקרן'!$C$42</f>
        <v>3.2073501563003075E-6</v>
      </c>
    </row>
    <row r="48" spans="2:12">
      <c r="B48" s="101" t="s">
        <v>4740</v>
      </c>
      <c r="C48" s="102" t="s">
        <v>4771</v>
      </c>
      <c r="D48" s="102">
        <v>10</v>
      </c>
      <c r="E48" s="102" t="s">
        <v>334</v>
      </c>
      <c r="F48" s="102" t="s">
        <v>335</v>
      </c>
      <c r="G48" s="103" t="s">
        <v>142</v>
      </c>
      <c r="H48" s="104">
        <v>0</v>
      </c>
      <c r="I48" s="104">
        <v>0</v>
      </c>
      <c r="J48" s="105">
        <v>2937.5062499999999</v>
      </c>
      <c r="K48" s="106">
        <f t="shared" si="0"/>
        <v>2.2109783809646786E-4</v>
      </c>
      <c r="L48" s="106">
        <f>J48/'סכום נכסי הקרן'!$C$42</f>
        <v>2.8707390402761261E-5</v>
      </c>
    </row>
    <row r="49" spans="2:12">
      <c r="B49" s="101" t="s">
        <v>4740</v>
      </c>
      <c r="C49" s="102" t="s">
        <v>4772</v>
      </c>
      <c r="D49" s="102">
        <v>10</v>
      </c>
      <c r="E49" s="102" t="s">
        <v>334</v>
      </c>
      <c r="F49" s="102" t="s">
        <v>335</v>
      </c>
      <c r="G49" s="103" t="s">
        <v>147</v>
      </c>
      <c r="H49" s="104">
        <v>0</v>
      </c>
      <c r="I49" s="104">
        <v>0</v>
      </c>
      <c r="J49" s="105">
        <v>-404.00149901300063</v>
      </c>
      <c r="K49" s="106">
        <f t="shared" si="0"/>
        <v>-3.0408057180987014E-5</v>
      </c>
      <c r="L49" s="106">
        <f>J49/'סכום נכסי הקרן'!$C$42</f>
        <v>-3.94818862273637E-6</v>
      </c>
    </row>
    <row r="50" spans="2:12">
      <c r="B50" s="101" t="s">
        <v>4740</v>
      </c>
      <c r="C50" s="102" t="s">
        <v>4773</v>
      </c>
      <c r="D50" s="102">
        <v>10</v>
      </c>
      <c r="E50" s="102" t="s">
        <v>334</v>
      </c>
      <c r="F50" s="102" t="s">
        <v>335</v>
      </c>
      <c r="G50" s="103" t="s">
        <v>138</v>
      </c>
      <c r="H50" s="104">
        <v>0</v>
      </c>
      <c r="I50" s="104">
        <v>0</v>
      </c>
      <c r="J50" s="105">
        <v>545531.47823999997</v>
      </c>
      <c r="K50" s="106">
        <f t="shared" si="0"/>
        <v>4.1060620876103432E-2</v>
      </c>
      <c r="L50" s="106">
        <f>J50/'סכום נכסי הקרן'!$C$42</f>
        <v>5.3313197624111066E-3</v>
      </c>
    </row>
    <row r="51" spans="2:12">
      <c r="B51" s="101" t="s">
        <v>4740</v>
      </c>
      <c r="C51" s="102" t="s">
        <v>4774</v>
      </c>
      <c r="D51" s="102">
        <v>10</v>
      </c>
      <c r="E51" s="102" t="s">
        <v>334</v>
      </c>
      <c r="F51" s="102" t="s">
        <v>335</v>
      </c>
      <c r="G51" s="103" t="s">
        <v>144</v>
      </c>
      <c r="H51" s="104">
        <v>0</v>
      </c>
      <c r="I51" s="104">
        <v>0</v>
      </c>
      <c r="J51" s="105">
        <v>5.1725259220000002</v>
      </c>
      <c r="K51" s="106">
        <f t="shared" si="0"/>
        <v>3.8932148615926833E-7</v>
      </c>
      <c r="L51" s="106">
        <f>J51/'סכום נכסי הקרן'!$C$42</f>
        <v>5.0549584706843316E-8</v>
      </c>
    </row>
    <row r="52" spans="2:12">
      <c r="B52" s="101" t="s">
        <v>4740</v>
      </c>
      <c r="C52" s="102" t="s">
        <v>4775</v>
      </c>
      <c r="D52" s="102">
        <v>10</v>
      </c>
      <c r="E52" s="102" t="s">
        <v>334</v>
      </c>
      <c r="F52" s="102" t="s">
        <v>335</v>
      </c>
      <c r="G52" s="103" t="s">
        <v>138</v>
      </c>
      <c r="H52" s="104">
        <v>0</v>
      </c>
      <c r="I52" s="104">
        <v>0</v>
      </c>
      <c r="J52" s="105">
        <v>480.03086889899993</v>
      </c>
      <c r="K52" s="106">
        <f t="shared" si="0"/>
        <v>3.6130574133463673E-5</v>
      </c>
      <c r="L52" s="106">
        <f>J52/'סכום נכסי הקרן'!$C$42</f>
        <v>4.6912014430132022E-6</v>
      </c>
    </row>
    <row r="53" spans="2:12">
      <c r="B53" s="101" t="s">
        <v>4740</v>
      </c>
      <c r="C53" s="102" t="s">
        <v>4776</v>
      </c>
      <c r="D53" s="102">
        <v>10</v>
      </c>
      <c r="E53" s="102" t="s">
        <v>334</v>
      </c>
      <c r="F53" s="102" t="s">
        <v>335</v>
      </c>
      <c r="G53" s="103" t="s">
        <v>146</v>
      </c>
      <c r="H53" s="104">
        <v>0</v>
      </c>
      <c r="I53" s="104">
        <v>0</v>
      </c>
      <c r="J53" s="105">
        <v>4018.2497999999996</v>
      </c>
      <c r="K53" s="106">
        <f t="shared" si="0"/>
        <v>3.0244236713081527E-4</v>
      </c>
      <c r="L53" s="106">
        <f>J53/'סכום נכסי הקרן'!$C$42</f>
        <v>3.9269181382819984E-5</v>
      </c>
    </row>
    <row r="54" spans="2:12">
      <c r="B54" s="101" t="s">
        <v>4740</v>
      </c>
      <c r="C54" s="102" t="s">
        <v>4777</v>
      </c>
      <c r="D54" s="102">
        <v>10</v>
      </c>
      <c r="E54" s="102" t="s">
        <v>334</v>
      </c>
      <c r="F54" s="102" t="s">
        <v>335</v>
      </c>
      <c r="G54" s="103" t="s">
        <v>141</v>
      </c>
      <c r="H54" s="104">
        <v>0</v>
      </c>
      <c r="I54" s="104">
        <v>0</v>
      </c>
      <c r="J54" s="105">
        <v>3138.5247473039994</v>
      </c>
      <c r="K54" s="106">
        <f t="shared" si="0"/>
        <v>2.3622793532479376E-4</v>
      </c>
      <c r="L54" s="106">
        <f>J54/'סכום נכסי הקרן'!$C$42</f>
        <v>3.0671885450314718E-5</v>
      </c>
    </row>
    <row r="55" spans="2:12">
      <c r="B55" s="101" t="s">
        <v>4745</v>
      </c>
      <c r="C55" s="102" t="s">
        <v>4778</v>
      </c>
      <c r="D55" s="102">
        <v>20</v>
      </c>
      <c r="E55" s="102" t="s">
        <v>334</v>
      </c>
      <c r="F55" s="102" t="s">
        <v>335</v>
      </c>
      <c r="G55" s="103" t="s">
        <v>146</v>
      </c>
      <c r="H55" s="104">
        <v>0</v>
      </c>
      <c r="I55" s="104">
        <v>0</v>
      </c>
      <c r="J55" s="105">
        <v>70927.489111553004</v>
      </c>
      <c r="K55" s="106">
        <f t="shared" si="0"/>
        <v>5.3385127279899861E-3</v>
      </c>
      <c r="L55" s="106">
        <f>J55/'סכום נכסי הקרן'!$C$42</f>
        <v>6.931536299583876E-4</v>
      </c>
    </row>
    <row r="56" spans="2:12">
      <c r="B56" s="101" t="s">
        <v>4745</v>
      </c>
      <c r="C56" s="102" t="s">
        <v>4779</v>
      </c>
      <c r="D56" s="102">
        <v>20</v>
      </c>
      <c r="E56" s="102" t="s">
        <v>334</v>
      </c>
      <c r="F56" s="102" t="s">
        <v>335</v>
      </c>
      <c r="G56" s="103" t="s">
        <v>144</v>
      </c>
      <c r="H56" s="104">
        <v>0</v>
      </c>
      <c r="I56" s="104">
        <v>0</v>
      </c>
      <c r="J56" s="105">
        <v>3.3290099999999992E-4</v>
      </c>
      <c r="K56" s="106">
        <f t="shared" si="0"/>
        <v>2.505652248404654E-11</v>
      </c>
      <c r="L56" s="106">
        <f>J56/'סכום נכסי הקרן'!$C$42</f>
        <v>3.2533442175551543E-12</v>
      </c>
    </row>
    <row r="57" spans="2:12">
      <c r="B57" s="101" t="s">
        <v>4745</v>
      </c>
      <c r="C57" s="102" t="s">
        <v>4780</v>
      </c>
      <c r="D57" s="102">
        <v>20</v>
      </c>
      <c r="E57" s="102" t="s">
        <v>334</v>
      </c>
      <c r="F57" s="102" t="s">
        <v>335</v>
      </c>
      <c r="G57" s="103" t="s">
        <v>138</v>
      </c>
      <c r="H57" s="104">
        <v>0</v>
      </c>
      <c r="I57" s="104">
        <v>0</v>
      </c>
      <c r="J57" s="105">
        <v>1890.7085199999999</v>
      </c>
      <c r="K57" s="106">
        <f t="shared" si="0"/>
        <v>1.4230831551169376E-4</v>
      </c>
      <c r="L57" s="106">
        <f>J57/'סכום נכסי הקרן'!$C$42</f>
        <v>1.8477342004452569E-5</v>
      </c>
    </row>
    <row r="58" spans="2:12">
      <c r="B58" s="101" t="s">
        <v>4745</v>
      </c>
      <c r="C58" s="102" t="s">
        <v>4781</v>
      </c>
      <c r="D58" s="102">
        <v>20</v>
      </c>
      <c r="E58" s="102" t="s">
        <v>334</v>
      </c>
      <c r="F58" s="102" t="s">
        <v>335</v>
      </c>
      <c r="G58" s="103" t="s">
        <v>140</v>
      </c>
      <c r="H58" s="104">
        <v>0</v>
      </c>
      <c r="I58" s="104">
        <v>0</v>
      </c>
      <c r="J58" s="105">
        <v>724.75175614600005</v>
      </c>
      <c r="K58" s="106">
        <f t="shared" si="0"/>
        <v>5.4550027405217979E-5</v>
      </c>
      <c r="L58" s="106">
        <f>J58/'סכום נכסי הקרן'!$C$42</f>
        <v>7.0827871800341031E-6</v>
      </c>
    </row>
    <row r="59" spans="2:12">
      <c r="B59" s="101" t="s">
        <v>4745</v>
      </c>
      <c r="C59" s="102" t="s">
        <v>4782</v>
      </c>
      <c r="D59" s="102">
        <v>20</v>
      </c>
      <c r="E59" s="102" t="s">
        <v>334</v>
      </c>
      <c r="F59" s="102" t="s">
        <v>335</v>
      </c>
      <c r="G59" s="103" t="s">
        <v>147</v>
      </c>
      <c r="H59" s="104">
        <v>0</v>
      </c>
      <c r="I59" s="104">
        <v>0</v>
      </c>
      <c r="J59" s="105">
        <v>3.95446644</v>
      </c>
      <c r="K59" s="106">
        <f t="shared" si="0"/>
        <v>2.9764157291887828E-7</v>
      </c>
      <c r="L59" s="106">
        <f>J59/'סכום נכסי הקרן'!$C$42</f>
        <v>3.8645845239545445E-8</v>
      </c>
    </row>
    <row r="60" spans="2:12">
      <c r="B60" s="101" t="s">
        <v>4745</v>
      </c>
      <c r="C60" s="102" t="s">
        <v>4783</v>
      </c>
      <c r="D60" s="102">
        <v>20</v>
      </c>
      <c r="E60" s="102" t="s">
        <v>334</v>
      </c>
      <c r="F60" s="102" t="s">
        <v>335</v>
      </c>
      <c r="G60" s="103" t="s">
        <v>142</v>
      </c>
      <c r="H60" s="104">
        <v>0</v>
      </c>
      <c r="I60" s="104">
        <v>0</v>
      </c>
      <c r="J60" s="105">
        <v>48339.419183742997</v>
      </c>
      <c r="K60" s="106">
        <f t="shared" si="0"/>
        <v>3.6383721996725974E-3</v>
      </c>
      <c r="L60" s="106">
        <f>J60/'סכום נכסי הקרן'!$C$42</f>
        <v>4.7240702155116688E-4</v>
      </c>
    </row>
    <row r="61" spans="2:12">
      <c r="B61" s="101" t="s">
        <v>4745</v>
      </c>
      <c r="C61" s="102" t="s">
        <v>4784</v>
      </c>
      <c r="D61" s="102">
        <v>20</v>
      </c>
      <c r="E61" s="102" t="s">
        <v>334</v>
      </c>
      <c r="F61" s="102" t="s">
        <v>335</v>
      </c>
      <c r="G61" s="103" t="s">
        <v>141</v>
      </c>
      <c r="H61" s="104">
        <v>0</v>
      </c>
      <c r="I61" s="104">
        <v>0</v>
      </c>
      <c r="J61" s="105">
        <v>103.902203028</v>
      </c>
      <c r="K61" s="106">
        <f t="shared" si="0"/>
        <v>7.8204267524370649E-6</v>
      </c>
      <c r="L61" s="106">
        <f>J61/'סכום נכסי הקרן'!$C$42</f>
        <v>1.0154058756578849E-6</v>
      </c>
    </row>
    <row r="62" spans="2:12">
      <c r="B62" s="101" t="s">
        <v>4745</v>
      </c>
      <c r="C62" s="102" t="s">
        <v>4785</v>
      </c>
      <c r="D62" s="102">
        <v>20</v>
      </c>
      <c r="E62" s="102" t="s">
        <v>334</v>
      </c>
      <c r="F62" s="102" t="s">
        <v>335</v>
      </c>
      <c r="G62" s="103" t="s">
        <v>140</v>
      </c>
      <c r="H62" s="104">
        <v>0</v>
      </c>
      <c r="I62" s="104">
        <v>0</v>
      </c>
      <c r="J62" s="105">
        <v>126.548243962</v>
      </c>
      <c r="K62" s="106">
        <f t="shared" si="0"/>
        <v>9.5249305954336582E-6</v>
      </c>
      <c r="L62" s="106">
        <f>J62/'סכום נכסי הקרן'!$C$42</f>
        <v>1.2367190177726463E-6</v>
      </c>
    </row>
    <row r="63" spans="2:12">
      <c r="B63" s="101" t="s">
        <v>4745</v>
      </c>
      <c r="C63" s="102" t="s">
        <v>4786</v>
      </c>
      <c r="D63" s="102">
        <v>20</v>
      </c>
      <c r="E63" s="102" t="s">
        <v>334</v>
      </c>
      <c r="F63" s="102" t="s">
        <v>335</v>
      </c>
      <c r="G63" s="103" t="s">
        <v>138</v>
      </c>
      <c r="H63" s="104">
        <v>0</v>
      </c>
      <c r="I63" s="104">
        <v>0</v>
      </c>
      <c r="J63" s="105">
        <v>859109.33962900785</v>
      </c>
      <c r="K63" s="106">
        <f t="shared" si="0"/>
        <v>6.466274503431535E-2</v>
      </c>
      <c r="L63" s="106">
        <f>J63/'סכום נכסי הקרן'!$C$42</f>
        <v>8.3958245914841356E-3</v>
      </c>
    </row>
    <row r="64" spans="2:12">
      <c r="B64" s="101" t="s">
        <v>4747</v>
      </c>
      <c r="C64" s="102" t="s">
        <v>4787</v>
      </c>
      <c r="D64" s="102">
        <v>26</v>
      </c>
      <c r="E64" s="102" t="s">
        <v>334</v>
      </c>
      <c r="F64" s="102" t="s">
        <v>335</v>
      </c>
      <c r="G64" s="103" t="s">
        <v>146</v>
      </c>
      <c r="H64" s="104">
        <v>0</v>
      </c>
      <c r="I64" s="104">
        <v>0</v>
      </c>
      <c r="J64" s="105">
        <v>2.2299999999999998E-3</v>
      </c>
      <c r="K64" s="106">
        <f t="shared" si="0"/>
        <v>1.6784583146167716E-10</v>
      </c>
      <c r="L64" s="106">
        <f>J64/'סכום נכסי הקרן'!$C$42</f>
        <v>2.1793138516099367E-11</v>
      </c>
    </row>
    <row r="65" spans="2:12">
      <c r="B65" s="101" t="s">
        <v>4747</v>
      </c>
      <c r="C65" s="102" t="s">
        <v>4788</v>
      </c>
      <c r="D65" s="102">
        <v>26</v>
      </c>
      <c r="E65" s="102" t="s">
        <v>334</v>
      </c>
      <c r="F65" s="102" t="s">
        <v>335</v>
      </c>
      <c r="G65" s="103" t="s">
        <v>140</v>
      </c>
      <c r="H65" s="104">
        <v>0</v>
      </c>
      <c r="I65" s="104">
        <v>0</v>
      </c>
      <c r="J65" s="105">
        <v>2.81E-3</v>
      </c>
      <c r="K65" s="106">
        <f t="shared" si="0"/>
        <v>2.1150080107951251E-10</v>
      </c>
      <c r="L65" s="106">
        <f>J65/'סכום נכסי הקרן'!$C$42</f>
        <v>2.7461309071856153E-11</v>
      </c>
    </row>
    <row r="66" spans="2:12">
      <c r="B66" s="101" t="s">
        <v>4747</v>
      </c>
      <c r="C66" s="102" t="s">
        <v>4789</v>
      </c>
      <c r="D66" s="102">
        <v>26</v>
      </c>
      <c r="E66" s="102" t="s">
        <v>334</v>
      </c>
      <c r="F66" s="102" t="s">
        <v>335</v>
      </c>
      <c r="G66" s="103" t="s">
        <v>138</v>
      </c>
      <c r="H66" s="104">
        <v>0</v>
      </c>
      <c r="I66" s="104">
        <v>0</v>
      </c>
      <c r="J66" s="105">
        <v>98.228269999999981</v>
      </c>
      <c r="K66" s="106">
        <f t="shared" si="0"/>
        <v>7.3933657628664202E-6</v>
      </c>
      <c r="L66" s="106">
        <f>J66/'סכום נכסי הקרן'!$C$42</f>
        <v>9.5995618578780619E-7</v>
      </c>
    </row>
    <row r="67" spans="2:12">
      <c r="B67" s="101" t="s">
        <v>4747</v>
      </c>
      <c r="C67" s="102" t="s">
        <v>4790</v>
      </c>
      <c r="D67" s="102">
        <v>26</v>
      </c>
      <c r="E67" s="102" t="s">
        <v>334</v>
      </c>
      <c r="F67" s="102" t="s">
        <v>335</v>
      </c>
      <c r="G67" s="103" t="s">
        <v>147</v>
      </c>
      <c r="H67" s="104">
        <v>0</v>
      </c>
      <c r="I67" s="104">
        <v>0</v>
      </c>
      <c r="J67" s="105">
        <v>-7.7999999999999977E-4</v>
      </c>
      <c r="K67" s="106">
        <f t="shared" si="0"/>
        <v>-5.8708407417088868E-11</v>
      </c>
      <c r="L67" s="106">
        <f>J67/'סכום נכסי הקרן'!$C$42</f>
        <v>-7.6227121267074005E-12</v>
      </c>
    </row>
    <row r="68" spans="2:12">
      <c r="B68" s="101" t="s">
        <v>4747</v>
      </c>
      <c r="C68" s="102" t="s">
        <v>4791</v>
      </c>
      <c r="D68" s="102">
        <v>26</v>
      </c>
      <c r="E68" s="102" t="s">
        <v>334</v>
      </c>
      <c r="F68" s="102" t="s">
        <v>335</v>
      </c>
      <c r="G68" s="103" t="s">
        <v>141</v>
      </c>
      <c r="H68" s="104">
        <v>0</v>
      </c>
      <c r="I68" s="104">
        <v>0</v>
      </c>
      <c r="J68" s="105">
        <v>2.16E-3</v>
      </c>
      <c r="K68" s="106">
        <f t="shared" si="0"/>
        <v>1.6257712823193844E-10</v>
      </c>
      <c r="L68" s="106">
        <f>J68/'סכום נכסי הקרן'!$C$42</f>
        <v>2.1109048966266653E-11</v>
      </c>
    </row>
    <row r="69" spans="2:12">
      <c r="B69" s="101" t="s">
        <v>4792</v>
      </c>
      <c r="C69" s="102" t="s">
        <v>4793</v>
      </c>
      <c r="D69" s="102">
        <v>85</v>
      </c>
      <c r="E69" s="102" t="s">
        <v>995</v>
      </c>
      <c r="F69" s="102" t="s">
        <v>937</v>
      </c>
      <c r="G69" s="103" t="s">
        <v>138</v>
      </c>
      <c r="H69" s="104">
        <v>0</v>
      </c>
      <c r="I69" s="104">
        <v>0</v>
      </c>
      <c r="J69" s="105">
        <v>120241.30436795301</v>
      </c>
      <c r="K69" s="106">
        <f t="shared" si="0"/>
        <v>9.0502249810204792E-3</v>
      </c>
      <c r="L69" s="106">
        <f>J69/'סכום נכסי הקרן'!$C$42</f>
        <v>1.1750831396624502E-3</v>
      </c>
    </row>
    <row r="70" spans="2:12">
      <c r="B70" s="101" t="s">
        <v>4792</v>
      </c>
      <c r="C70" s="102" t="s">
        <v>4794</v>
      </c>
      <c r="D70" s="102">
        <v>85</v>
      </c>
      <c r="E70" s="102" t="s">
        <v>995</v>
      </c>
      <c r="F70" s="102" t="s">
        <v>937</v>
      </c>
      <c r="G70" s="103" t="s">
        <v>140</v>
      </c>
      <c r="H70" s="104">
        <v>0</v>
      </c>
      <c r="I70" s="104">
        <v>0</v>
      </c>
      <c r="J70" s="105">
        <v>2365.0490801349997</v>
      </c>
      <c r="K70" s="106">
        <f t="shared" si="0"/>
        <v>1.7801059609997031E-4</v>
      </c>
      <c r="L70" s="106">
        <f>J70/'סכום נכסי הקרן'!$C$42</f>
        <v>2.3112933722311856E-5</v>
      </c>
    </row>
    <row r="71" spans="2:12">
      <c r="B71" s="107"/>
      <c r="C71" s="102"/>
      <c r="D71" s="102"/>
      <c r="E71" s="102"/>
      <c r="F71" s="102"/>
      <c r="G71" s="102"/>
      <c r="H71" s="102"/>
      <c r="I71" s="102"/>
      <c r="J71" s="102"/>
      <c r="K71" s="106"/>
      <c r="L71" s="102"/>
    </row>
    <row r="72" spans="2:12">
      <c r="B72" s="108"/>
      <c r="C72" s="108"/>
      <c r="D72" s="109"/>
      <c r="E72" s="109"/>
      <c r="F72" s="109"/>
      <c r="G72" s="109"/>
      <c r="H72" s="109"/>
      <c r="I72" s="109"/>
      <c r="J72" s="109"/>
      <c r="K72" s="109"/>
      <c r="L72" s="109"/>
    </row>
    <row r="73" spans="2:12">
      <c r="B73" s="108"/>
      <c r="C73" s="108"/>
      <c r="D73" s="109"/>
      <c r="E73" s="109"/>
      <c r="F73" s="109"/>
      <c r="G73" s="109"/>
      <c r="H73" s="109"/>
      <c r="I73" s="109"/>
      <c r="J73" s="109"/>
      <c r="K73" s="109"/>
      <c r="L73" s="109"/>
    </row>
    <row r="74" spans="2:12">
      <c r="B74" s="108"/>
      <c r="C74" s="108"/>
      <c r="D74" s="109"/>
      <c r="E74" s="109"/>
      <c r="F74" s="109"/>
      <c r="G74" s="109"/>
      <c r="H74" s="109"/>
      <c r="I74" s="109"/>
      <c r="J74" s="109"/>
      <c r="K74" s="109"/>
      <c r="L74" s="109"/>
    </row>
    <row r="75" spans="2:12">
      <c r="B75" s="156" t="s">
        <v>229</v>
      </c>
      <c r="C75" s="108"/>
      <c r="D75" s="109"/>
      <c r="E75" s="109"/>
      <c r="F75" s="109"/>
      <c r="G75" s="109"/>
      <c r="H75" s="109"/>
      <c r="I75" s="109"/>
      <c r="J75" s="109"/>
      <c r="K75" s="109"/>
      <c r="L75" s="109"/>
    </row>
    <row r="76" spans="2:12">
      <c r="B76" s="110"/>
      <c r="C76" s="108"/>
      <c r="D76" s="109"/>
      <c r="E76" s="109"/>
      <c r="F76" s="109"/>
      <c r="G76" s="109"/>
      <c r="H76" s="109"/>
      <c r="I76" s="109"/>
      <c r="J76" s="109"/>
      <c r="K76" s="109"/>
      <c r="L76" s="109"/>
    </row>
    <row r="77" spans="2:12">
      <c r="B77" s="108"/>
      <c r="C77" s="108"/>
      <c r="D77" s="109"/>
      <c r="E77" s="109"/>
      <c r="F77" s="109"/>
      <c r="G77" s="109"/>
      <c r="H77" s="109"/>
      <c r="I77" s="109"/>
      <c r="J77" s="109"/>
      <c r="K77" s="109"/>
      <c r="L77" s="109"/>
    </row>
    <row r="78" spans="2:12"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</row>
    <row r="79" spans="2:12"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</row>
    <row r="80" spans="2:12">
      <c r="B80" s="108"/>
      <c r="C80" s="108"/>
      <c r="D80" s="109"/>
      <c r="E80" s="109"/>
      <c r="F80" s="109"/>
      <c r="G80" s="109"/>
      <c r="H80" s="109"/>
      <c r="I80" s="109"/>
      <c r="J80" s="109"/>
      <c r="K80" s="109"/>
      <c r="L80" s="109"/>
    </row>
    <row r="81" spans="2:12">
      <c r="B81" s="108"/>
      <c r="C81" s="108"/>
      <c r="D81" s="109"/>
      <c r="E81" s="109"/>
      <c r="F81" s="109"/>
      <c r="G81" s="109"/>
      <c r="H81" s="109"/>
      <c r="I81" s="109"/>
      <c r="J81" s="109"/>
      <c r="K81" s="109"/>
      <c r="L81" s="109"/>
    </row>
    <row r="82" spans="2:12">
      <c r="B82" s="108"/>
      <c r="C82" s="108"/>
      <c r="D82" s="109"/>
      <c r="E82" s="109"/>
      <c r="F82" s="109"/>
      <c r="G82" s="109"/>
      <c r="H82" s="109"/>
      <c r="I82" s="109"/>
      <c r="J82" s="109"/>
      <c r="K82" s="109"/>
      <c r="L82" s="109"/>
    </row>
    <row r="83" spans="2:12">
      <c r="B83" s="108"/>
      <c r="C83" s="108"/>
      <c r="D83" s="109"/>
      <c r="E83" s="109"/>
      <c r="F83" s="109"/>
      <c r="G83" s="109"/>
      <c r="H83" s="109"/>
      <c r="I83" s="109"/>
      <c r="J83" s="109"/>
      <c r="K83" s="109"/>
      <c r="L83" s="109"/>
    </row>
    <row r="84" spans="2:12">
      <c r="B84" s="108"/>
      <c r="C84" s="108"/>
      <c r="D84" s="109"/>
      <c r="E84" s="109"/>
      <c r="F84" s="109"/>
      <c r="G84" s="109"/>
      <c r="H84" s="109"/>
      <c r="I84" s="109"/>
      <c r="J84" s="109"/>
      <c r="K84" s="109"/>
      <c r="L84" s="109"/>
    </row>
    <row r="85" spans="2:12">
      <c r="B85" s="108"/>
      <c r="C85" s="108"/>
      <c r="D85" s="109"/>
      <c r="E85" s="109"/>
      <c r="F85" s="109"/>
      <c r="G85" s="109"/>
      <c r="H85" s="109"/>
      <c r="I85" s="109"/>
      <c r="J85" s="109"/>
      <c r="K85" s="109"/>
      <c r="L85" s="109"/>
    </row>
    <row r="86" spans="2:12">
      <c r="B86" s="108"/>
      <c r="C86" s="108"/>
      <c r="D86" s="109"/>
      <c r="E86" s="109"/>
      <c r="F86" s="109"/>
      <c r="G86" s="109"/>
      <c r="H86" s="109"/>
      <c r="I86" s="109"/>
      <c r="J86" s="109"/>
      <c r="K86" s="109"/>
      <c r="L86" s="109"/>
    </row>
    <row r="87" spans="2:12">
      <c r="B87" s="108"/>
      <c r="C87" s="108"/>
      <c r="D87" s="109"/>
      <c r="E87" s="109"/>
      <c r="F87" s="109"/>
      <c r="G87" s="109"/>
      <c r="H87" s="109"/>
      <c r="I87" s="109"/>
      <c r="J87" s="109"/>
      <c r="K87" s="109"/>
      <c r="L87" s="109"/>
    </row>
    <row r="88" spans="2:12">
      <c r="B88" s="108"/>
      <c r="C88" s="108"/>
      <c r="D88" s="109"/>
      <c r="E88" s="109"/>
      <c r="F88" s="109"/>
      <c r="G88" s="109"/>
      <c r="H88" s="109"/>
      <c r="I88" s="109"/>
      <c r="J88" s="109"/>
      <c r="K88" s="109"/>
      <c r="L88" s="109"/>
    </row>
    <row r="89" spans="2:12">
      <c r="B89" s="108"/>
      <c r="C89" s="108"/>
      <c r="D89" s="109"/>
      <c r="E89" s="109"/>
      <c r="F89" s="109"/>
      <c r="G89" s="109"/>
      <c r="H89" s="109"/>
      <c r="I89" s="109"/>
      <c r="J89" s="109"/>
      <c r="K89" s="109"/>
      <c r="L89" s="109"/>
    </row>
    <row r="90" spans="2:12">
      <c r="B90" s="108"/>
      <c r="C90" s="108"/>
      <c r="D90" s="109"/>
      <c r="E90" s="109"/>
      <c r="F90" s="109"/>
      <c r="G90" s="109"/>
      <c r="H90" s="109"/>
      <c r="I90" s="109"/>
      <c r="J90" s="109"/>
      <c r="K90" s="109"/>
      <c r="L90" s="109"/>
    </row>
    <row r="91" spans="2:12">
      <c r="B91" s="108"/>
      <c r="C91" s="108"/>
      <c r="D91" s="109"/>
      <c r="E91" s="109"/>
      <c r="F91" s="109"/>
      <c r="G91" s="109"/>
      <c r="H91" s="109"/>
      <c r="I91" s="109"/>
      <c r="J91" s="109"/>
      <c r="K91" s="109"/>
      <c r="L91" s="109"/>
    </row>
    <row r="92" spans="2:12">
      <c r="B92" s="108"/>
      <c r="C92" s="108"/>
      <c r="D92" s="109"/>
      <c r="E92" s="109"/>
      <c r="F92" s="109"/>
      <c r="G92" s="109"/>
      <c r="H92" s="109"/>
      <c r="I92" s="109"/>
      <c r="J92" s="109"/>
      <c r="K92" s="109"/>
      <c r="L92" s="109"/>
    </row>
    <row r="93" spans="2:12">
      <c r="B93" s="108"/>
      <c r="C93" s="108"/>
      <c r="D93" s="109"/>
      <c r="E93" s="109"/>
      <c r="F93" s="109"/>
      <c r="G93" s="109"/>
      <c r="H93" s="109"/>
      <c r="I93" s="109"/>
      <c r="J93" s="109"/>
      <c r="K93" s="109"/>
      <c r="L93" s="109"/>
    </row>
    <row r="94" spans="2:12">
      <c r="B94" s="108"/>
      <c r="C94" s="108"/>
      <c r="D94" s="109"/>
      <c r="E94" s="109"/>
      <c r="F94" s="109"/>
      <c r="G94" s="109"/>
      <c r="H94" s="109"/>
      <c r="I94" s="109"/>
      <c r="J94" s="109"/>
      <c r="K94" s="109"/>
      <c r="L94" s="109"/>
    </row>
    <row r="95" spans="2:12">
      <c r="B95" s="108"/>
      <c r="C95" s="108"/>
      <c r="D95" s="109"/>
      <c r="E95" s="109"/>
      <c r="F95" s="109"/>
      <c r="G95" s="109"/>
      <c r="H95" s="109"/>
      <c r="I95" s="109"/>
      <c r="J95" s="109"/>
      <c r="K95" s="109"/>
      <c r="L95" s="109"/>
    </row>
    <row r="96" spans="2:12">
      <c r="B96" s="108"/>
      <c r="C96" s="108"/>
      <c r="D96" s="109"/>
      <c r="E96" s="109"/>
      <c r="F96" s="109"/>
      <c r="G96" s="109"/>
      <c r="H96" s="109"/>
      <c r="I96" s="109"/>
      <c r="J96" s="109"/>
      <c r="K96" s="109"/>
      <c r="L96" s="109"/>
    </row>
    <row r="97" spans="2:12">
      <c r="B97" s="108"/>
      <c r="C97" s="108"/>
      <c r="D97" s="109"/>
      <c r="E97" s="109"/>
      <c r="F97" s="109"/>
      <c r="G97" s="109"/>
      <c r="H97" s="109"/>
      <c r="I97" s="109"/>
      <c r="J97" s="109"/>
      <c r="K97" s="109"/>
      <c r="L97" s="109"/>
    </row>
    <row r="98" spans="2:12">
      <c r="B98" s="108"/>
      <c r="C98" s="108"/>
      <c r="D98" s="109"/>
      <c r="E98" s="109"/>
      <c r="F98" s="109"/>
      <c r="G98" s="109"/>
      <c r="H98" s="109"/>
      <c r="I98" s="109"/>
      <c r="J98" s="109"/>
      <c r="K98" s="109"/>
      <c r="L98" s="109"/>
    </row>
    <row r="99" spans="2:12">
      <c r="B99" s="108"/>
      <c r="C99" s="108"/>
      <c r="D99" s="109"/>
      <c r="E99" s="109"/>
      <c r="F99" s="109"/>
      <c r="G99" s="109"/>
      <c r="H99" s="109"/>
      <c r="I99" s="109"/>
      <c r="J99" s="109"/>
      <c r="K99" s="109"/>
      <c r="L99" s="109"/>
    </row>
    <row r="100" spans="2:12">
      <c r="B100" s="108"/>
      <c r="C100" s="108"/>
      <c r="D100" s="109"/>
      <c r="E100" s="109"/>
      <c r="F100" s="109"/>
      <c r="G100" s="109"/>
      <c r="H100" s="109"/>
      <c r="I100" s="109"/>
      <c r="J100" s="109"/>
      <c r="K100" s="109"/>
      <c r="L100" s="109"/>
    </row>
    <row r="101" spans="2:12">
      <c r="B101" s="108"/>
      <c r="C101" s="108"/>
      <c r="D101" s="109"/>
      <c r="E101" s="109"/>
      <c r="F101" s="109"/>
      <c r="G101" s="109"/>
      <c r="H101" s="109"/>
      <c r="I101" s="109"/>
      <c r="J101" s="109"/>
      <c r="K101" s="109"/>
      <c r="L101" s="109"/>
    </row>
    <row r="102" spans="2:12">
      <c r="B102" s="108"/>
      <c r="C102" s="108"/>
      <c r="D102" s="109"/>
      <c r="E102" s="109"/>
      <c r="F102" s="109"/>
      <c r="G102" s="109"/>
      <c r="H102" s="109"/>
      <c r="I102" s="109"/>
      <c r="J102" s="109"/>
      <c r="K102" s="109"/>
      <c r="L102" s="109"/>
    </row>
    <row r="103" spans="2:12">
      <c r="B103" s="108"/>
      <c r="C103" s="108"/>
      <c r="D103" s="109"/>
      <c r="E103" s="109"/>
      <c r="F103" s="109"/>
      <c r="G103" s="109"/>
      <c r="H103" s="109"/>
      <c r="I103" s="109"/>
      <c r="J103" s="109"/>
      <c r="K103" s="109"/>
      <c r="L103" s="109"/>
    </row>
    <row r="104" spans="2:12">
      <c r="B104" s="108"/>
      <c r="C104" s="108"/>
      <c r="D104" s="109"/>
      <c r="E104" s="109"/>
      <c r="F104" s="109"/>
      <c r="G104" s="109"/>
      <c r="H104" s="109"/>
      <c r="I104" s="109"/>
      <c r="J104" s="109"/>
      <c r="K104" s="109"/>
      <c r="L104" s="109"/>
    </row>
    <row r="105" spans="2:12">
      <c r="B105" s="108"/>
      <c r="C105" s="108"/>
      <c r="D105" s="109"/>
      <c r="E105" s="109"/>
      <c r="F105" s="109"/>
      <c r="G105" s="109"/>
      <c r="H105" s="109"/>
      <c r="I105" s="109"/>
      <c r="J105" s="109"/>
      <c r="K105" s="109"/>
      <c r="L105" s="109"/>
    </row>
    <row r="106" spans="2:12">
      <c r="B106" s="108"/>
      <c r="C106" s="108"/>
      <c r="D106" s="109"/>
      <c r="E106" s="109"/>
      <c r="F106" s="109"/>
      <c r="G106" s="109"/>
      <c r="H106" s="109"/>
      <c r="I106" s="109"/>
      <c r="J106" s="109"/>
      <c r="K106" s="109"/>
      <c r="L106" s="109"/>
    </row>
    <row r="107" spans="2:12">
      <c r="B107" s="108"/>
      <c r="C107" s="108"/>
      <c r="D107" s="109"/>
      <c r="E107" s="109"/>
      <c r="F107" s="109"/>
      <c r="G107" s="109"/>
      <c r="H107" s="109"/>
      <c r="I107" s="109"/>
      <c r="J107" s="109"/>
      <c r="K107" s="109"/>
      <c r="L107" s="109"/>
    </row>
    <row r="108" spans="2:12">
      <c r="B108" s="108"/>
      <c r="C108" s="108"/>
      <c r="D108" s="109"/>
      <c r="E108" s="109"/>
      <c r="F108" s="109"/>
      <c r="G108" s="109"/>
      <c r="H108" s="109"/>
      <c r="I108" s="109"/>
      <c r="J108" s="109"/>
      <c r="K108" s="109"/>
      <c r="L108" s="109"/>
    </row>
    <row r="109" spans="2:12">
      <c r="B109" s="108"/>
      <c r="C109" s="108"/>
      <c r="D109" s="109"/>
      <c r="E109" s="109"/>
      <c r="F109" s="109"/>
      <c r="G109" s="109"/>
      <c r="H109" s="109"/>
      <c r="I109" s="109"/>
      <c r="J109" s="109"/>
      <c r="K109" s="109"/>
      <c r="L109" s="109"/>
    </row>
    <row r="110" spans="2:12">
      <c r="B110" s="108"/>
      <c r="C110" s="108"/>
      <c r="D110" s="109"/>
      <c r="E110" s="109"/>
      <c r="F110" s="109"/>
      <c r="G110" s="109"/>
      <c r="H110" s="109"/>
      <c r="I110" s="109"/>
      <c r="J110" s="109"/>
      <c r="K110" s="109"/>
      <c r="L110" s="109"/>
    </row>
    <row r="111" spans="2:12">
      <c r="B111" s="108"/>
      <c r="C111" s="108"/>
      <c r="D111" s="109"/>
      <c r="E111" s="109"/>
      <c r="F111" s="109"/>
      <c r="G111" s="109"/>
      <c r="H111" s="109"/>
      <c r="I111" s="109"/>
      <c r="J111" s="109"/>
      <c r="K111" s="109"/>
      <c r="L111" s="109"/>
    </row>
    <row r="112" spans="2:12">
      <c r="B112" s="108"/>
      <c r="C112" s="108"/>
      <c r="D112" s="109"/>
      <c r="E112" s="109"/>
      <c r="F112" s="109"/>
      <c r="G112" s="109"/>
      <c r="H112" s="109"/>
      <c r="I112" s="109"/>
      <c r="J112" s="109"/>
      <c r="K112" s="109"/>
      <c r="L112" s="109"/>
    </row>
    <row r="113" spans="2:12">
      <c r="B113" s="108"/>
      <c r="C113" s="108"/>
      <c r="D113" s="109"/>
      <c r="E113" s="109"/>
      <c r="F113" s="109"/>
      <c r="G113" s="109"/>
      <c r="H113" s="109"/>
      <c r="I113" s="109"/>
      <c r="J113" s="109"/>
      <c r="K113" s="109"/>
      <c r="L113" s="109"/>
    </row>
    <row r="114" spans="2:12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</row>
    <row r="115" spans="2:12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</row>
    <row r="116" spans="2:12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</row>
    <row r="117" spans="2:12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</row>
    <row r="118" spans="2:12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</row>
    <row r="119" spans="2:12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</row>
    <row r="120" spans="2:12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</row>
    <row r="121" spans="2:12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</row>
    <row r="122" spans="2:12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</row>
    <row r="123" spans="2:12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</row>
    <row r="124" spans="2:12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</row>
    <row r="125" spans="2:12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</row>
    <row r="126" spans="2:12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</row>
    <row r="127" spans="2:12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</row>
    <row r="128" spans="2:12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</row>
    <row r="129" spans="2:12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</row>
    <row r="130" spans="2:12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</row>
    <row r="131" spans="2:12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</row>
    <row r="132" spans="2:12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</row>
    <row r="133" spans="2:12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</row>
    <row r="134" spans="2:12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</row>
    <row r="135" spans="2:12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</row>
    <row r="136" spans="2:12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</row>
    <row r="137" spans="2:12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</row>
    <row r="138" spans="2:12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</row>
    <row r="139" spans="2:12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</row>
    <row r="140" spans="2:12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</row>
    <row r="142" spans="2:12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</row>
    <row r="143" spans="2:12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</row>
    <row r="144" spans="2:12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</row>
    <row r="145" spans="2:12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</row>
    <row r="146" spans="2:12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</row>
    <row r="147" spans="2:12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</row>
    <row r="148" spans="2:12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</row>
    <row r="149" spans="2:12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</row>
    <row r="150" spans="2:12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</row>
    <row r="151" spans="2:12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</row>
    <row r="152" spans="2:12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</row>
    <row r="153" spans="2:12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</row>
    <row r="154" spans="2:12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</row>
    <row r="155" spans="2:12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</row>
    <row r="156" spans="2:12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</row>
    <row r="157" spans="2:12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</row>
    <row r="158" spans="2:12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</row>
    <row r="159" spans="2:12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</row>
    <row r="160" spans="2:12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</row>
    <row r="161" spans="2:12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</row>
    <row r="162" spans="2:12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</row>
    <row r="163" spans="2:12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</row>
    <row r="164" spans="2:12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</row>
    <row r="165" spans="2:12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</row>
    <row r="166" spans="2:12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</row>
    <row r="167" spans="2:12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</row>
    <row r="168" spans="2:12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</row>
    <row r="169" spans="2:12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</row>
    <row r="170" spans="2:12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</row>
    <row r="171" spans="2:12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</row>
    <row r="172" spans="2:12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</row>
    <row r="173" spans="2:12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</row>
    <row r="174" spans="2:12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</row>
    <row r="175" spans="2:12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</row>
    <row r="176" spans="2:12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</row>
    <row r="177" spans="2:12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</row>
    <row r="178" spans="2:12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</row>
    <row r="179" spans="2:12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</row>
    <row r="180" spans="2:12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</row>
    <row r="181" spans="2:12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</row>
    <row r="182" spans="2:12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</row>
    <row r="183" spans="2:12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</row>
    <row r="184" spans="2:12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</row>
    <row r="185" spans="2:12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</row>
    <row r="186" spans="2:12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</row>
    <row r="187" spans="2:12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</row>
    <row r="188" spans="2:12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</row>
    <row r="189" spans="2:12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</row>
    <row r="190" spans="2:12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</row>
    <row r="191" spans="2:12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</row>
    <row r="192" spans="2:12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</row>
    <row r="193" spans="2:12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</row>
    <row r="194" spans="2:12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</row>
    <row r="195" spans="2:12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</row>
    <row r="196" spans="2:12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</row>
    <row r="197" spans="2:12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</row>
    <row r="198" spans="2:12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</row>
    <row r="199" spans="2:12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</row>
    <row r="200" spans="2:12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</row>
    <row r="201" spans="2:12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</row>
    <row r="202" spans="2:12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</row>
    <row r="203" spans="2:12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</row>
    <row r="204" spans="2:12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</row>
    <row r="205" spans="2:12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</row>
    <row r="206" spans="2:12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</row>
    <row r="207" spans="2:12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</row>
    <row r="208" spans="2:12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</row>
    <row r="209" spans="2:12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</row>
    <row r="210" spans="2:12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</row>
    <row r="211" spans="2:12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</row>
    <row r="212" spans="2:12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</row>
    <row r="213" spans="2:12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</row>
    <row r="214" spans="2:12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</row>
    <row r="215" spans="2:12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</row>
    <row r="216" spans="2:12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</row>
    <row r="217" spans="2:12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</row>
    <row r="218" spans="2:12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</row>
    <row r="219" spans="2:12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</row>
    <row r="220" spans="2:12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</row>
    <row r="221" spans="2:12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</row>
    <row r="222" spans="2:12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</row>
    <row r="223" spans="2:12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</row>
    <row r="224" spans="2:12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</row>
    <row r="225" spans="2:12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</row>
    <row r="226" spans="2:12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</row>
    <row r="227" spans="2:12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</row>
    <row r="228" spans="2:12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</row>
    <row r="229" spans="2:12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</row>
    <row r="230" spans="2:12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</row>
    <row r="231" spans="2:12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</row>
    <row r="232" spans="2:12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</row>
    <row r="233" spans="2:12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</row>
    <row r="234" spans="2:12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</row>
    <row r="235" spans="2:12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</row>
    <row r="236" spans="2:12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</row>
    <row r="237" spans="2:12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</row>
    <row r="238" spans="2:12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</row>
    <row r="239" spans="2:12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</row>
    <row r="240" spans="2:12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</row>
    <row r="241" spans="2:12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</row>
    <row r="242" spans="2:12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</row>
    <row r="243" spans="2:12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</row>
    <row r="244" spans="2:12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</row>
    <row r="245" spans="2:12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</row>
    <row r="246" spans="2:12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</row>
    <row r="247" spans="2:12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</row>
    <row r="248" spans="2:12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</row>
    <row r="249" spans="2:12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</row>
    <row r="250" spans="2:12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</row>
    <row r="251" spans="2:12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</row>
    <row r="252" spans="2:12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</row>
    <row r="253" spans="2:12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</row>
    <row r="254" spans="2:12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</row>
    <row r="255" spans="2:12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</row>
    <row r="256" spans="2:12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</row>
    <row r="257" spans="2:12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</row>
    <row r="258" spans="2:12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</row>
    <row r="259" spans="2:12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</row>
    <row r="260" spans="2:12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</row>
    <row r="261" spans="2:12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</row>
    <row r="262" spans="2:12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</row>
    <row r="263" spans="2:12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</row>
    <row r="264" spans="2:12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</row>
    <row r="265" spans="2:12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</row>
    <row r="266" spans="2:12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</row>
    <row r="267" spans="2:12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</row>
    <row r="268" spans="2:12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</row>
    <row r="269" spans="2:12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</row>
    <row r="270" spans="2:12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</row>
    <row r="271" spans="2:12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</row>
    <row r="272" spans="2:12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</row>
    <row r="273" spans="2:12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</row>
    <row r="274" spans="2:12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</row>
    <row r="275" spans="2:12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</row>
    <row r="276" spans="2:12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</row>
    <row r="277" spans="2:12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</row>
    <row r="278" spans="2:12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</row>
    <row r="279" spans="2:12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</row>
    <row r="280" spans="2:12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</row>
    <row r="281" spans="2:12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</row>
    <row r="282" spans="2:12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</row>
    <row r="283" spans="2:12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</row>
    <row r="284" spans="2:12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</row>
    <row r="285" spans="2:12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</row>
    <row r="286" spans="2:12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</row>
    <row r="287" spans="2:12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</row>
    <row r="288" spans="2:12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</row>
    <row r="289" spans="2:12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</row>
    <row r="290" spans="2:12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</row>
    <row r="291" spans="2:12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</row>
    <row r="292" spans="2:12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</row>
    <row r="293" spans="2:12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</row>
    <row r="294" spans="2:12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</row>
    <row r="295" spans="2:12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</row>
    <row r="296" spans="2:12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</row>
    <row r="297" spans="2:12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</row>
    <row r="298" spans="2:12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</row>
    <row r="299" spans="2:12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</row>
    <row r="300" spans="2:12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</row>
    <row r="301" spans="2:12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</row>
    <row r="302" spans="2:12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</row>
    <row r="303" spans="2:12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</row>
    <row r="304" spans="2:12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</row>
    <row r="305" spans="2:12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</row>
    <row r="306" spans="2:12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</row>
    <row r="307" spans="2:12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</row>
    <row r="308" spans="2:12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</row>
    <row r="309" spans="2:12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</row>
    <row r="310" spans="2:12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</row>
    <row r="311" spans="2:12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</row>
    <row r="312" spans="2:12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</row>
    <row r="313" spans="2:12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</row>
    <row r="314" spans="2:12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</row>
    <row r="315" spans="2:12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</row>
    <row r="316" spans="2:12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</row>
    <row r="317" spans="2:12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</row>
    <row r="318" spans="2:12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</row>
    <row r="319" spans="2:12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</row>
    <row r="320" spans="2:12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</row>
    <row r="321" spans="2:12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</row>
    <row r="322" spans="2:12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</row>
    <row r="323" spans="2:12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</row>
    <row r="324" spans="2:12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</row>
    <row r="325" spans="2:12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</row>
    <row r="326" spans="2:12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</row>
    <row r="327" spans="2:12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</row>
    <row r="328" spans="2:12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</row>
    <row r="329" spans="2:12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</row>
    <row r="330" spans="2:12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</row>
    <row r="331" spans="2:12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</row>
    <row r="332" spans="2:12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</row>
    <row r="333" spans="2:12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</row>
    <row r="334" spans="2:12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</row>
    <row r="335" spans="2:12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</row>
    <row r="336" spans="2:12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</row>
    <row r="337" spans="2:12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</row>
    <row r="338" spans="2:12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</row>
    <row r="339" spans="2:12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</row>
    <row r="340" spans="2:12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</row>
    <row r="341" spans="2:12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</row>
    <row r="342" spans="2:12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</row>
    <row r="343" spans="2:12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</row>
    <row r="344" spans="2:12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</row>
    <row r="345" spans="2:12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</row>
    <row r="346" spans="2:12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</row>
    <row r="347" spans="2:12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</row>
    <row r="348" spans="2:12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</row>
    <row r="349" spans="2:12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</row>
    <row r="350" spans="2:12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</row>
    <row r="351" spans="2:12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</row>
    <row r="352" spans="2:12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</row>
    <row r="353" spans="2:12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</row>
    <row r="354" spans="2:12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</row>
    <row r="355" spans="2:12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</row>
    <row r="356" spans="2:12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</row>
    <row r="357" spans="2:12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</row>
    <row r="358" spans="2:12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</row>
    <row r="359" spans="2:12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</row>
    <row r="360" spans="2:12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</row>
    <row r="361" spans="2:12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</row>
    <row r="362" spans="2:12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</row>
    <row r="363" spans="2:12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</row>
    <row r="364" spans="2:12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</row>
    <row r="365" spans="2:12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</row>
    <row r="366" spans="2:12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</row>
    <row r="367" spans="2:12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</row>
    <row r="368" spans="2:12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</row>
    <row r="369" spans="2:12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</row>
    <row r="370" spans="2:12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</row>
    <row r="371" spans="2:12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</row>
    <row r="372" spans="2:12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</row>
    <row r="373" spans="2:12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</row>
    <row r="374" spans="2:12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</row>
    <row r="375" spans="2:12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</row>
    <row r="376" spans="2:12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</row>
    <row r="377" spans="2:12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</row>
    <row r="378" spans="2:12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</row>
    <row r="379" spans="2:12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</row>
    <row r="380" spans="2:12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</row>
    <row r="381" spans="2:12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</row>
    <row r="382" spans="2:12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</row>
    <row r="383" spans="2:12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</row>
    <row r="384" spans="2:12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</row>
    <row r="385" spans="2:12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</row>
    <row r="386" spans="2:12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</row>
    <row r="387" spans="2:12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</row>
    <row r="388" spans="2:12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</row>
    <row r="389" spans="2:12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</row>
    <row r="390" spans="2:12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</row>
    <row r="391" spans="2:12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</row>
    <row r="392" spans="2:12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</row>
    <row r="393" spans="2:12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</row>
    <row r="394" spans="2:12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</row>
    <row r="395" spans="2:12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</row>
    <row r="396" spans="2:12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</row>
    <row r="397" spans="2:12">
      <c r="B397" s="108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</row>
    <row r="398" spans="2:12">
      <c r="B398" s="108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</row>
    <row r="399" spans="2:12">
      <c r="B399" s="108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</row>
    <row r="400" spans="2:12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</row>
    <row r="401" spans="2:12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</row>
    <row r="402" spans="2:12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</row>
    <row r="403" spans="2:12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</row>
    <row r="404" spans="2:12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</row>
    <row r="405" spans="2:12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</row>
    <row r="406" spans="2:12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</row>
    <row r="407" spans="2:12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</row>
    <row r="408" spans="2:12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</row>
    <row r="409" spans="2:12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</row>
    <row r="410" spans="2:12">
      <c r="B410" s="108"/>
      <c r="C410" s="108"/>
      <c r="D410" s="109"/>
      <c r="E410" s="109"/>
      <c r="F410" s="109"/>
      <c r="G410" s="109"/>
      <c r="H410" s="109"/>
      <c r="I410" s="109"/>
      <c r="J410" s="109"/>
      <c r="K410" s="109"/>
      <c r="L410" s="109"/>
    </row>
    <row r="411" spans="2:12">
      <c r="B411" s="108"/>
      <c r="C411" s="108"/>
      <c r="D411" s="109"/>
      <c r="E411" s="109"/>
      <c r="F411" s="109"/>
      <c r="G411" s="109"/>
      <c r="H411" s="109"/>
      <c r="I411" s="109"/>
      <c r="J411" s="109"/>
      <c r="K411" s="109"/>
      <c r="L411" s="109"/>
    </row>
    <row r="412" spans="2:12">
      <c r="B412" s="108"/>
      <c r="C412" s="108"/>
      <c r="D412" s="109"/>
      <c r="E412" s="109"/>
      <c r="F412" s="109"/>
      <c r="G412" s="109"/>
      <c r="H412" s="109"/>
      <c r="I412" s="109"/>
      <c r="J412" s="109"/>
      <c r="K412" s="109"/>
      <c r="L412" s="109"/>
    </row>
    <row r="413" spans="2:12">
      <c r="B413" s="108"/>
      <c r="C413" s="108"/>
      <c r="D413" s="109"/>
      <c r="E413" s="109"/>
      <c r="F413" s="109"/>
      <c r="G413" s="109"/>
      <c r="H413" s="109"/>
      <c r="I413" s="109"/>
      <c r="J413" s="109"/>
      <c r="K413" s="109"/>
      <c r="L413" s="109"/>
    </row>
    <row r="414" spans="2:12">
      <c r="B414" s="108"/>
      <c r="C414" s="108"/>
      <c r="D414" s="109"/>
      <c r="E414" s="109"/>
      <c r="F414" s="109"/>
      <c r="G414" s="109"/>
      <c r="H414" s="109"/>
      <c r="I414" s="109"/>
      <c r="J414" s="109"/>
      <c r="K414" s="109"/>
      <c r="L414" s="109"/>
    </row>
    <row r="415" spans="2:12">
      <c r="B415" s="108"/>
      <c r="C415" s="108"/>
      <c r="D415" s="109"/>
      <c r="E415" s="109"/>
      <c r="F415" s="109"/>
      <c r="G415" s="109"/>
      <c r="H415" s="109"/>
      <c r="I415" s="109"/>
      <c r="J415" s="109"/>
      <c r="K415" s="109"/>
      <c r="L415" s="109"/>
    </row>
    <row r="416" spans="2:12">
      <c r="B416" s="108"/>
      <c r="C416" s="108"/>
      <c r="D416" s="109"/>
      <c r="E416" s="109"/>
      <c r="F416" s="109"/>
      <c r="G416" s="109"/>
      <c r="H416" s="109"/>
      <c r="I416" s="109"/>
      <c r="J416" s="109"/>
      <c r="K416" s="109"/>
      <c r="L416" s="109"/>
    </row>
    <row r="417" spans="2:12">
      <c r="B417" s="108"/>
      <c r="C417" s="108"/>
      <c r="D417" s="109"/>
      <c r="E417" s="109"/>
      <c r="F417" s="109"/>
      <c r="G417" s="109"/>
      <c r="H417" s="109"/>
      <c r="I417" s="109"/>
      <c r="J417" s="109"/>
      <c r="K417" s="109"/>
      <c r="L417" s="109"/>
    </row>
    <row r="418" spans="2:12">
      <c r="B418" s="108"/>
      <c r="C418" s="108"/>
      <c r="D418" s="109"/>
      <c r="E418" s="109"/>
      <c r="F418" s="109"/>
      <c r="G418" s="109"/>
      <c r="H418" s="109"/>
      <c r="I418" s="109"/>
      <c r="J418" s="109"/>
      <c r="K418" s="109"/>
      <c r="L418" s="109"/>
    </row>
    <row r="419" spans="2:12">
      <c r="B419" s="108"/>
      <c r="C419" s="108"/>
      <c r="D419" s="109"/>
      <c r="E419" s="109"/>
      <c r="F419" s="109"/>
      <c r="G419" s="109"/>
      <c r="H419" s="109"/>
      <c r="I419" s="109"/>
      <c r="J419" s="109"/>
      <c r="K419" s="109"/>
      <c r="L419" s="109"/>
    </row>
    <row r="420" spans="2:12">
      <c r="B420" s="108"/>
      <c r="C420" s="108"/>
      <c r="D420" s="109"/>
      <c r="E420" s="109"/>
      <c r="F420" s="109"/>
      <c r="G420" s="109"/>
      <c r="H420" s="109"/>
      <c r="I420" s="109"/>
      <c r="J420" s="109"/>
      <c r="K420" s="109"/>
      <c r="L420" s="109"/>
    </row>
    <row r="421" spans="2:12">
      <c r="B421" s="108"/>
      <c r="C421" s="108"/>
      <c r="D421" s="109"/>
      <c r="E421" s="109"/>
      <c r="F421" s="109"/>
      <c r="G421" s="109"/>
      <c r="H421" s="109"/>
      <c r="I421" s="109"/>
      <c r="J421" s="109"/>
      <c r="K421" s="109"/>
      <c r="L421" s="109"/>
    </row>
    <row r="422" spans="2:12">
      <c r="B422" s="108"/>
      <c r="C422" s="108"/>
      <c r="D422" s="109"/>
      <c r="E422" s="109"/>
      <c r="F422" s="109"/>
      <c r="G422" s="109"/>
      <c r="H422" s="109"/>
      <c r="I422" s="109"/>
      <c r="J422" s="109"/>
      <c r="K422" s="109"/>
      <c r="L422" s="109"/>
    </row>
    <row r="423" spans="2:12">
      <c r="B423" s="108"/>
      <c r="C423" s="108"/>
      <c r="D423" s="109"/>
      <c r="E423" s="109"/>
      <c r="F423" s="109"/>
      <c r="G423" s="109"/>
      <c r="H423" s="109"/>
      <c r="I423" s="109"/>
      <c r="J423" s="109"/>
      <c r="K423" s="109"/>
      <c r="L423" s="109"/>
    </row>
    <row r="424" spans="2:12">
      <c r="B424" s="108"/>
      <c r="C424" s="108"/>
      <c r="D424" s="109"/>
      <c r="E424" s="109"/>
      <c r="F424" s="109"/>
      <c r="G424" s="109"/>
      <c r="H424" s="109"/>
      <c r="I424" s="109"/>
      <c r="J424" s="109"/>
      <c r="K424" s="109"/>
      <c r="L424" s="109"/>
    </row>
    <row r="425" spans="2:12">
      <c r="B425" s="108"/>
      <c r="C425" s="108"/>
      <c r="D425" s="109"/>
      <c r="E425" s="109"/>
      <c r="F425" s="109"/>
      <c r="G425" s="109"/>
      <c r="H425" s="109"/>
      <c r="I425" s="109"/>
      <c r="J425" s="109"/>
      <c r="K425" s="109"/>
      <c r="L425" s="109"/>
    </row>
    <row r="426" spans="2:12">
      <c r="B426" s="108"/>
      <c r="C426" s="108"/>
      <c r="D426" s="109"/>
      <c r="E426" s="109"/>
      <c r="F426" s="109"/>
      <c r="G426" s="109"/>
      <c r="H426" s="109"/>
      <c r="I426" s="109"/>
      <c r="J426" s="109"/>
      <c r="K426" s="109"/>
      <c r="L426" s="109"/>
    </row>
    <row r="427" spans="2:12">
      <c r="B427" s="108"/>
      <c r="C427" s="108"/>
      <c r="D427" s="109"/>
      <c r="E427" s="109"/>
      <c r="F427" s="109"/>
      <c r="G427" s="109"/>
      <c r="H427" s="109"/>
      <c r="I427" s="109"/>
      <c r="J427" s="109"/>
      <c r="K427" s="109"/>
      <c r="L427" s="109"/>
    </row>
    <row r="428" spans="2:12">
      <c r="B428" s="108"/>
      <c r="C428" s="108"/>
      <c r="D428" s="109"/>
      <c r="E428" s="109"/>
      <c r="F428" s="109"/>
      <c r="G428" s="109"/>
      <c r="H428" s="109"/>
      <c r="I428" s="109"/>
      <c r="J428" s="109"/>
      <c r="K428" s="109"/>
      <c r="L428" s="109"/>
    </row>
    <row r="429" spans="2:12">
      <c r="B429" s="108"/>
      <c r="C429" s="108"/>
      <c r="D429" s="109"/>
      <c r="E429" s="109"/>
      <c r="F429" s="109"/>
      <c r="G429" s="109"/>
      <c r="H429" s="109"/>
      <c r="I429" s="109"/>
      <c r="J429" s="109"/>
      <c r="K429" s="109"/>
      <c r="L429" s="109"/>
    </row>
    <row r="430" spans="2:12">
      <c r="B430" s="108"/>
      <c r="C430" s="108"/>
      <c r="D430" s="109"/>
      <c r="E430" s="109"/>
      <c r="F430" s="109"/>
      <c r="G430" s="109"/>
      <c r="H430" s="109"/>
      <c r="I430" s="109"/>
      <c r="J430" s="109"/>
      <c r="K430" s="109"/>
      <c r="L430" s="109"/>
    </row>
    <row r="431" spans="2:12">
      <c r="B431" s="108"/>
      <c r="C431" s="108"/>
      <c r="D431" s="109"/>
      <c r="E431" s="109"/>
      <c r="F431" s="109"/>
      <c r="G431" s="109"/>
      <c r="H431" s="109"/>
      <c r="I431" s="109"/>
      <c r="J431" s="109"/>
      <c r="K431" s="109"/>
      <c r="L431" s="109"/>
    </row>
    <row r="432" spans="2:12">
      <c r="B432" s="108"/>
      <c r="C432" s="108"/>
      <c r="D432" s="109"/>
      <c r="E432" s="109"/>
      <c r="F432" s="109"/>
      <c r="G432" s="109"/>
      <c r="H432" s="109"/>
      <c r="I432" s="109"/>
      <c r="J432" s="109"/>
      <c r="K432" s="109"/>
      <c r="L432" s="109"/>
    </row>
    <row r="433" spans="2:12">
      <c r="B433" s="108"/>
      <c r="C433" s="108"/>
      <c r="D433" s="109"/>
      <c r="E433" s="109"/>
      <c r="F433" s="109"/>
      <c r="G433" s="109"/>
      <c r="H433" s="109"/>
      <c r="I433" s="109"/>
      <c r="J433" s="109"/>
      <c r="K433" s="109"/>
      <c r="L433" s="109"/>
    </row>
    <row r="434" spans="2:12">
      <c r="B434" s="108"/>
      <c r="C434" s="108"/>
      <c r="D434" s="109"/>
      <c r="E434" s="109"/>
      <c r="F434" s="109"/>
      <c r="G434" s="109"/>
      <c r="H434" s="109"/>
      <c r="I434" s="109"/>
      <c r="J434" s="109"/>
      <c r="K434" s="109"/>
      <c r="L434" s="109"/>
    </row>
    <row r="435" spans="2:12">
      <c r="B435" s="108"/>
      <c r="C435" s="108"/>
      <c r="D435" s="109"/>
      <c r="E435" s="109"/>
      <c r="F435" s="109"/>
      <c r="G435" s="109"/>
      <c r="H435" s="109"/>
      <c r="I435" s="109"/>
      <c r="J435" s="109"/>
      <c r="K435" s="109"/>
      <c r="L435" s="109"/>
    </row>
    <row r="436" spans="2:12">
      <c r="B436" s="108"/>
      <c r="C436" s="108"/>
      <c r="D436" s="109"/>
      <c r="E436" s="109"/>
      <c r="F436" s="109"/>
      <c r="G436" s="109"/>
      <c r="H436" s="109"/>
      <c r="I436" s="109"/>
      <c r="J436" s="109"/>
      <c r="K436" s="109"/>
      <c r="L436" s="109"/>
    </row>
    <row r="437" spans="2:12">
      <c r="B437" s="108"/>
      <c r="C437" s="108"/>
      <c r="D437" s="109"/>
      <c r="E437" s="109"/>
      <c r="F437" s="109"/>
      <c r="G437" s="109"/>
      <c r="H437" s="109"/>
      <c r="I437" s="109"/>
      <c r="J437" s="109"/>
      <c r="K437" s="109"/>
      <c r="L437" s="109"/>
    </row>
    <row r="438" spans="2:12">
      <c r="B438" s="108"/>
      <c r="C438" s="108"/>
      <c r="D438" s="109"/>
      <c r="E438" s="109"/>
      <c r="F438" s="109"/>
      <c r="G438" s="109"/>
      <c r="H438" s="109"/>
      <c r="I438" s="109"/>
      <c r="J438" s="109"/>
      <c r="K438" s="109"/>
      <c r="L438" s="109"/>
    </row>
    <row r="439" spans="2:12">
      <c r="B439" s="108"/>
      <c r="C439" s="108"/>
      <c r="D439" s="109"/>
      <c r="E439" s="109"/>
      <c r="F439" s="109"/>
      <c r="G439" s="109"/>
      <c r="H439" s="109"/>
      <c r="I439" s="109"/>
      <c r="J439" s="109"/>
      <c r="K439" s="109"/>
      <c r="L439" s="109"/>
    </row>
    <row r="440" spans="2:12">
      <c r="B440" s="108"/>
      <c r="C440" s="108"/>
      <c r="D440" s="109"/>
      <c r="E440" s="109"/>
      <c r="F440" s="109"/>
      <c r="G440" s="109"/>
      <c r="H440" s="109"/>
      <c r="I440" s="109"/>
      <c r="J440" s="109"/>
      <c r="K440" s="109"/>
      <c r="L440" s="109"/>
    </row>
    <row r="441" spans="2:12">
      <c r="B441" s="108"/>
      <c r="C441" s="108"/>
      <c r="D441" s="109"/>
      <c r="E441" s="109"/>
      <c r="F441" s="109"/>
      <c r="G441" s="109"/>
      <c r="H441" s="109"/>
      <c r="I441" s="109"/>
      <c r="J441" s="109"/>
      <c r="K441" s="109"/>
      <c r="L441" s="109"/>
    </row>
    <row r="442" spans="2:12">
      <c r="B442" s="108"/>
      <c r="C442" s="108"/>
      <c r="D442" s="109"/>
      <c r="E442" s="109"/>
      <c r="F442" s="109"/>
      <c r="G442" s="109"/>
      <c r="H442" s="109"/>
      <c r="I442" s="109"/>
      <c r="J442" s="109"/>
      <c r="K442" s="109"/>
      <c r="L442" s="109"/>
    </row>
    <row r="443" spans="2:12">
      <c r="B443" s="108"/>
      <c r="C443" s="108"/>
      <c r="D443" s="109"/>
      <c r="E443" s="109"/>
      <c r="F443" s="109"/>
      <c r="G443" s="109"/>
      <c r="H443" s="109"/>
      <c r="I443" s="109"/>
      <c r="J443" s="109"/>
      <c r="K443" s="109"/>
      <c r="L443" s="109"/>
    </row>
    <row r="444" spans="2:12">
      <c r="B444" s="108"/>
      <c r="C444" s="108"/>
      <c r="D444" s="109"/>
      <c r="E444" s="109"/>
      <c r="F444" s="109"/>
      <c r="G444" s="109"/>
      <c r="H444" s="109"/>
      <c r="I444" s="109"/>
      <c r="J444" s="109"/>
      <c r="K444" s="109"/>
      <c r="L444" s="109"/>
    </row>
    <row r="445" spans="2:12">
      <c r="B445" s="108"/>
      <c r="C445" s="108"/>
      <c r="D445" s="109"/>
      <c r="E445" s="109"/>
      <c r="F445" s="109"/>
      <c r="G445" s="109"/>
      <c r="H445" s="109"/>
      <c r="I445" s="109"/>
      <c r="J445" s="109"/>
      <c r="K445" s="109"/>
      <c r="L445" s="109"/>
    </row>
    <row r="446" spans="2:12">
      <c r="B446" s="108"/>
      <c r="C446" s="108"/>
      <c r="D446" s="109"/>
      <c r="E446" s="109"/>
      <c r="F446" s="109"/>
      <c r="G446" s="109"/>
      <c r="H446" s="109"/>
      <c r="I446" s="109"/>
      <c r="J446" s="109"/>
      <c r="K446" s="109"/>
      <c r="L446" s="109"/>
    </row>
    <row r="447" spans="2:12">
      <c r="B447" s="108"/>
      <c r="C447" s="108"/>
      <c r="D447" s="109"/>
      <c r="E447" s="109"/>
      <c r="F447" s="109"/>
      <c r="G447" s="109"/>
      <c r="H447" s="109"/>
      <c r="I447" s="109"/>
      <c r="J447" s="109"/>
      <c r="K447" s="109"/>
      <c r="L447" s="109"/>
    </row>
    <row r="448" spans="2:12">
      <c r="B448" s="108"/>
      <c r="C448" s="108"/>
      <c r="D448" s="109"/>
      <c r="E448" s="109"/>
      <c r="F448" s="109"/>
      <c r="G448" s="109"/>
      <c r="H448" s="109"/>
      <c r="I448" s="109"/>
      <c r="J448" s="109"/>
      <c r="K448" s="109"/>
      <c r="L448" s="109"/>
    </row>
    <row r="449" spans="2:12">
      <c r="B449" s="108"/>
      <c r="C449" s="108"/>
      <c r="D449" s="109"/>
      <c r="E449" s="109"/>
      <c r="F449" s="109"/>
      <c r="G449" s="109"/>
      <c r="H449" s="109"/>
      <c r="I449" s="109"/>
      <c r="J449" s="109"/>
      <c r="K449" s="109"/>
      <c r="L449" s="109"/>
    </row>
    <row r="450" spans="2:12">
      <c r="B450" s="108"/>
      <c r="C450" s="108"/>
      <c r="D450" s="109"/>
      <c r="E450" s="109"/>
      <c r="F450" s="109"/>
      <c r="G450" s="109"/>
      <c r="H450" s="109"/>
      <c r="I450" s="109"/>
      <c r="J450" s="109"/>
      <c r="K450" s="109"/>
      <c r="L450" s="109"/>
    </row>
    <row r="451" spans="2:12">
      <c r="B451" s="108"/>
      <c r="C451" s="108"/>
      <c r="D451" s="109"/>
      <c r="E451" s="109"/>
      <c r="F451" s="109"/>
      <c r="G451" s="109"/>
      <c r="H451" s="109"/>
      <c r="I451" s="109"/>
      <c r="J451" s="109"/>
      <c r="K451" s="109"/>
      <c r="L451" s="109"/>
    </row>
    <row r="452" spans="2:12">
      <c r="B452" s="108"/>
      <c r="C452" s="108"/>
      <c r="D452" s="109"/>
      <c r="E452" s="109"/>
      <c r="F452" s="109"/>
      <c r="G452" s="109"/>
      <c r="H452" s="109"/>
      <c r="I452" s="109"/>
      <c r="J452" s="109"/>
      <c r="K452" s="109"/>
      <c r="L452" s="109"/>
    </row>
    <row r="453" spans="2:12">
      <c r="B453" s="108"/>
      <c r="C453" s="108"/>
      <c r="D453" s="109"/>
      <c r="E453" s="109"/>
      <c r="F453" s="109"/>
      <c r="G453" s="109"/>
      <c r="H453" s="109"/>
      <c r="I453" s="109"/>
      <c r="J453" s="109"/>
      <c r="K453" s="109"/>
      <c r="L453" s="109"/>
    </row>
    <row r="454" spans="2:12">
      <c r="B454" s="108"/>
      <c r="C454" s="108"/>
      <c r="D454" s="109"/>
      <c r="E454" s="109"/>
      <c r="F454" s="109"/>
      <c r="G454" s="109"/>
      <c r="H454" s="109"/>
      <c r="I454" s="109"/>
      <c r="J454" s="109"/>
      <c r="K454" s="109"/>
      <c r="L454" s="109"/>
    </row>
    <row r="455" spans="2:12">
      <c r="B455" s="108"/>
      <c r="C455" s="108"/>
      <c r="D455" s="109"/>
      <c r="E455" s="109"/>
      <c r="F455" s="109"/>
      <c r="G455" s="109"/>
      <c r="H455" s="109"/>
      <c r="I455" s="109"/>
      <c r="J455" s="109"/>
      <c r="K455" s="109"/>
      <c r="L455" s="109"/>
    </row>
    <row r="456" spans="2:12">
      <c r="B456" s="108"/>
      <c r="C456" s="108"/>
      <c r="D456" s="109"/>
      <c r="E456" s="109"/>
      <c r="F456" s="109"/>
      <c r="G456" s="109"/>
      <c r="H456" s="109"/>
      <c r="I456" s="109"/>
      <c r="J456" s="109"/>
      <c r="K456" s="109"/>
      <c r="L456" s="109"/>
    </row>
    <row r="457" spans="2:12">
      <c r="B457" s="108"/>
      <c r="C457" s="108"/>
      <c r="D457" s="109"/>
      <c r="E457" s="109"/>
      <c r="F457" s="109"/>
      <c r="G457" s="109"/>
      <c r="H457" s="109"/>
      <c r="I457" s="109"/>
      <c r="J457" s="109"/>
      <c r="K457" s="109"/>
      <c r="L457" s="109"/>
    </row>
    <row r="458" spans="2:12">
      <c r="B458" s="108"/>
      <c r="C458" s="108"/>
      <c r="D458" s="109"/>
      <c r="E458" s="109"/>
      <c r="F458" s="109"/>
      <c r="G458" s="109"/>
      <c r="H458" s="109"/>
      <c r="I458" s="109"/>
      <c r="J458" s="109"/>
      <c r="K458" s="109"/>
      <c r="L458" s="109"/>
    </row>
    <row r="459" spans="2:12">
      <c r="B459" s="108"/>
      <c r="C459" s="108"/>
      <c r="D459" s="109"/>
      <c r="E459" s="109"/>
      <c r="F459" s="109"/>
      <c r="G459" s="109"/>
      <c r="H459" s="109"/>
      <c r="I459" s="109"/>
      <c r="J459" s="109"/>
      <c r="K459" s="109"/>
      <c r="L459" s="109"/>
    </row>
    <row r="460" spans="2:12">
      <c r="B460" s="108"/>
      <c r="C460" s="108"/>
      <c r="D460" s="109"/>
      <c r="E460" s="109"/>
      <c r="F460" s="109"/>
      <c r="G460" s="109"/>
      <c r="H460" s="109"/>
      <c r="I460" s="109"/>
      <c r="J460" s="109"/>
      <c r="K460" s="109"/>
      <c r="L460" s="109"/>
    </row>
    <row r="461" spans="2:12">
      <c r="B461" s="108"/>
      <c r="C461" s="108"/>
      <c r="D461" s="109"/>
      <c r="E461" s="109"/>
      <c r="F461" s="109"/>
      <c r="G461" s="109"/>
      <c r="H461" s="109"/>
      <c r="I461" s="109"/>
      <c r="J461" s="109"/>
      <c r="K461" s="109"/>
      <c r="L461" s="109"/>
    </row>
    <row r="462" spans="2:12">
      <c r="B462" s="108"/>
      <c r="C462" s="108"/>
      <c r="D462" s="109"/>
      <c r="E462" s="109"/>
      <c r="F462" s="109"/>
      <c r="G462" s="109"/>
      <c r="H462" s="109"/>
      <c r="I462" s="109"/>
      <c r="J462" s="109"/>
      <c r="K462" s="109"/>
      <c r="L462" s="109"/>
    </row>
    <row r="463" spans="2:12">
      <c r="B463" s="108"/>
      <c r="C463" s="108"/>
      <c r="D463" s="109"/>
      <c r="E463" s="109"/>
      <c r="F463" s="109"/>
      <c r="G463" s="109"/>
      <c r="H463" s="109"/>
      <c r="I463" s="109"/>
      <c r="J463" s="109"/>
      <c r="K463" s="109"/>
      <c r="L463" s="109"/>
    </row>
    <row r="464" spans="2:12">
      <c r="B464" s="108"/>
      <c r="C464" s="108"/>
      <c r="D464" s="109"/>
      <c r="E464" s="109"/>
      <c r="F464" s="109"/>
      <c r="G464" s="109"/>
      <c r="H464" s="109"/>
      <c r="I464" s="109"/>
      <c r="J464" s="109"/>
      <c r="K464" s="109"/>
      <c r="L464" s="109"/>
    </row>
    <row r="465" spans="2:12">
      <c r="B465" s="108"/>
      <c r="C465" s="108"/>
      <c r="D465" s="109"/>
      <c r="E465" s="109"/>
      <c r="F465" s="109"/>
      <c r="G465" s="109"/>
      <c r="H465" s="109"/>
      <c r="I465" s="109"/>
      <c r="J465" s="109"/>
      <c r="K465" s="109"/>
      <c r="L465" s="109"/>
    </row>
    <row r="466" spans="2:12">
      <c r="B466" s="108"/>
      <c r="C466" s="108"/>
      <c r="D466" s="109"/>
      <c r="E466" s="109"/>
      <c r="F466" s="109"/>
      <c r="G466" s="109"/>
      <c r="H466" s="109"/>
      <c r="I466" s="109"/>
      <c r="J466" s="109"/>
      <c r="K466" s="109"/>
      <c r="L466" s="109"/>
    </row>
    <row r="467" spans="2:12">
      <c r="B467" s="108"/>
      <c r="C467" s="108"/>
      <c r="D467" s="109"/>
      <c r="E467" s="109"/>
      <c r="F467" s="109"/>
      <c r="G467" s="109"/>
      <c r="H467" s="109"/>
      <c r="I467" s="109"/>
      <c r="J467" s="109"/>
      <c r="K467" s="109"/>
      <c r="L467" s="109"/>
    </row>
    <row r="468" spans="2:12">
      <c r="B468" s="108"/>
      <c r="C468" s="108"/>
      <c r="D468" s="109"/>
      <c r="E468" s="109"/>
      <c r="F468" s="109"/>
      <c r="G468" s="109"/>
      <c r="H468" s="109"/>
      <c r="I468" s="109"/>
      <c r="J468" s="109"/>
      <c r="K468" s="109"/>
      <c r="L468" s="109"/>
    </row>
    <row r="469" spans="2:12">
      <c r="B469" s="108"/>
      <c r="C469" s="108"/>
      <c r="D469" s="109"/>
      <c r="E469" s="109"/>
      <c r="F469" s="109"/>
      <c r="G469" s="109"/>
      <c r="H469" s="109"/>
      <c r="I469" s="109"/>
      <c r="J469" s="109"/>
      <c r="K469" s="109"/>
      <c r="L469" s="109"/>
    </row>
    <row r="470" spans="2:12">
      <c r="B470" s="108"/>
      <c r="C470" s="108"/>
      <c r="D470" s="109"/>
      <c r="E470" s="109"/>
      <c r="F470" s="109"/>
      <c r="G470" s="109"/>
      <c r="H470" s="109"/>
      <c r="I470" s="109"/>
      <c r="J470" s="109"/>
      <c r="K470" s="109"/>
      <c r="L470" s="109"/>
    </row>
    <row r="471" spans="2:12">
      <c r="B471" s="108"/>
      <c r="C471" s="108"/>
      <c r="D471" s="109"/>
      <c r="E471" s="109"/>
      <c r="F471" s="109"/>
      <c r="G471" s="109"/>
      <c r="H471" s="109"/>
      <c r="I471" s="109"/>
      <c r="J471" s="109"/>
      <c r="K471" s="109"/>
      <c r="L471" s="109"/>
    </row>
    <row r="472" spans="2:12">
      <c r="B472" s="108"/>
      <c r="C472" s="108"/>
      <c r="D472" s="109"/>
      <c r="E472" s="109"/>
      <c r="F472" s="109"/>
      <c r="G472" s="109"/>
      <c r="H472" s="109"/>
      <c r="I472" s="109"/>
      <c r="J472" s="109"/>
      <c r="K472" s="109"/>
      <c r="L472" s="109"/>
    </row>
    <row r="473" spans="2:12">
      <c r="B473" s="108"/>
      <c r="C473" s="108"/>
      <c r="D473" s="109"/>
      <c r="E473" s="109"/>
      <c r="F473" s="109"/>
      <c r="G473" s="109"/>
      <c r="H473" s="109"/>
      <c r="I473" s="109"/>
      <c r="J473" s="109"/>
      <c r="K473" s="109"/>
      <c r="L473" s="109"/>
    </row>
    <row r="474" spans="2:12">
      <c r="B474" s="108"/>
      <c r="C474" s="108"/>
      <c r="D474" s="109"/>
      <c r="E474" s="109"/>
      <c r="F474" s="109"/>
      <c r="G474" s="109"/>
      <c r="H474" s="109"/>
      <c r="I474" s="109"/>
      <c r="J474" s="109"/>
      <c r="K474" s="109"/>
      <c r="L474" s="109"/>
    </row>
    <row r="475" spans="2:12">
      <c r="B475" s="108"/>
      <c r="C475" s="108"/>
      <c r="D475" s="109"/>
      <c r="E475" s="109"/>
      <c r="F475" s="109"/>
      <c r="G475" s="109"/>
      <c r="H475" s="109"/>
      <c r="I475" s="109"/>
      <c r="J475" s="109"/>
      <c r="K475" s="109"/>
      <c r="L475" s="109"/>
    </row>
    <row r="476" spans="2:12">
      <c r="B476" s="108"/>
      <c r="C476" s="108"/>
      <c r="D476" s="109"/>
      <c r="E476" s="109"/>
      <c r="F476" s="109"/>
      <c r="G476" s="109"/>
      <c r="H476" s="109"/>
      <c r="I476" s="109"/>
      <c r="J476" s="109"/>
      <c r="K476" s="109"/>
      <c r="L476" s="109"/>
    </row>
    <row r="477" spans="2:12">
      <c r="B477" s="108"/>
      <c r="C477" s="108"/>
      <c r="D477" s="109"/>
      <c r="E477" s="109"/>
      <c r="F477" s="109"/>
      <c r="G477" s="109"/>
      <c r="H477" s="109"/>
      <c r="I477" s="109"/>
      <c r="J477" s="109"/>
      <c r="K477" s="109"/>
      <c r="L477" s="109"/>
    </row>
    <row r="478" spans="2:12">
      <c r="B478" s="108"/>
      <c r="C478" s="108"/>
      <c r="D478" s="109"/>
      <c r="E478" s="109"/>
      <c r="F478" s="109"/>
      <c r="G478" s="109"/>
      <c r="H478" s="109"/>
      <c r="I478" s="109"/>
      <c r="J478" s="109"/>
      <c r="K478" s="109"/>
      <c r="L478" s="109"/>
    </row>
    <row r="479" spans="2:12">
      <c r="B479" s="108"/>
      <c r="C479" s="108"/>
      <c r="D479" s="109"/>
      <c r="E479" s="109"/>
      <c r="F479" s="109"/>
      <c r="G479" s="109"/>
      <c r="H479" s="109"/>
      <c r="I479" s="109"/>
      <c r="J479" s="109"/>
      <c r="K479" s="109"/>
      <c r="L479" s="109"/>
    </row>
    <row r="480" spans="2:12">
      <c r="B480" s="108"/>
      <c r="C480" s="108"/>
      <c r="D480" s="109"/>
      <c r="E480" s="109"/>
      <c r="F480" s="109"/>
      <c r="G480" s="109"/>
      <c r="H480" s="109"/>
      <c r="I480" s="109"/>
      <c r="J480" s="109"/>
      <c r="K480" s="109"/>
      <c r="L480" s="109"/>
    </row>
    <row r="481" spans="2:12">
      <c r="B481" s="108"/>
      <c r="C481" s="108"/>
      <c r="D481" s="109"/>
      <c r="E481" s="109"/>
      <c r="F481" s="109"/>
      <c r="G481" s="109"/>
      <c r="H481" s="109"/>
      <c r="I481" s="109"/>
      <c r="J481" s="109"/>
      <c r="K481" s="109"/>
      <c r="L481" s="109"/>
    </row>
    <row r="482" spans="2:12">
      <c r="B482" s="108"/>
      <c r="C482" s="108"/>
      <c r="D482" s="109"/>
      <c r="E482" s="109"/>
      <c r="F482" s="109"/>
      <c r="G482" s="109"/>
      <c r="H482" s="109"/>
      <c r="I482" s="109"/>
      <c r="J482" s="109"/>
      <c r="K482" s="109"/>
      <c r="L482" s="109"/>
    </row>
    <row r="483" spans="2:12">
      <c r="B483" s="108"/>
      <c r="C483" s="108"/>
      <c r="D483" s="109"/>
      <c r="E483" s="109"/>
      <c r="F483" s="109"/>
      <c r="G483" s="109"/>
      <c r="H483" s="109"/>
      <c r="I483" s="109"/>
      <c r="J483" s="109"/>
      <c r="K483" s="109"/>
      <c r="L483" s="109"/>
    </row>
    <row r="484" spans="2:12">
      <c r="B484" s="108"/>
      <c r="C484" s="108"/>
      <c r="D484" s="109"/>
      <c r="E484" s="109"/>
      <c r="F484" s="109"/>
      <c r="G484" s="109"/>
      <c r="H484" s="109"/>
      <c r="I484" s="109"/>
      <c r="J484" s="109"/>
      <c r="K484" s="109"/>
      <c r="L484" s="109"/>
    </row>
    <row r="485" spans="2:12">
      <c r="B485" s="108"/>
      <c r="C485" s="108"/>
      <c r="D485" s="109"/>
      <c r="E485" s="109"/>
      <c r="F485" s="109"/>
      <c r="G485" s="109"/>
      <c r="H485" s="109"/>
      <c r="I485" s="109"/>
      <c r="J485" s="109"/>
      <c r="K485" s="109"/>
      <c r="L485" s="109"/>
    </row>
    <row r="486" spans="2:12">
      <c r="B486" s="108"/>
      <c r="C486" s="108"/>
      <c r="D486" s="109"/>
      <c r="E486" s="109"/>
      <c r="F486" s="109"/>
      <c r="G486" s="109"/>
      <c r="H486" s="109"/>
      <c r="I486" s="109"/>
      <c r="J486" s="109"/>
      <c r="K486" s="109"/>
      <c r="L486" s="109"/>
    </row>
    <row r="487" spans="2:12">
      <c r="B487" s="108"/>
      <c r="C487" s="108"/>
      <c r="D487" s="109"/>
      <c r="E487" s="109"/>
      <c r="F487" s="109"/>
      <c r="G487" s="109"/>
      <c r="H487" s="109"/>
      <c r="I487" s="109"/>
      <c r="J487" s="109"/>
      <c r="K487" s="109"/>
      <c r="L487" s="109"/>
    </row>
    <row r="488" spans="2:12">
      <c r="B488" s="108"/>
      <c r="C488" s="108"/>
      <c r="D488" s="109"/>
      <c r="E488" s="109"/>
      <c r="F488" s="109"/>
      <c r="G488" s="109"/>
      <c r="H488" s="109"/>
      <c r="I488" s="109"/>
      <c r="J488" s="109"/>
      <c r="K488" s="109"/>
      <c r="L488" s="109"/>
    </row>
    <row r="489" spans="2:12">
      <c r="B489" s="108"/>
      <c r="C489" s="108"/>
      <c r="D489" s="109"/>
      <c r="E489" s="109"/>
      <c r="F489" s="109"/>
      <c r="G489" s="109"/>
      <c r="H489" s="109"/>
      <c r="I489" s="109"/>
      <c r="J489" s="109"/>
      <c r="K489" s="109"/>
      <c r="L489" s="109"/>
    </row>
    <row r="490" spans="2:12">
      <c r="B490" s="108"/>
      <c r="C490" s="108"/>
      <c r="D490" s="109"/>
      <c r="E490" s="109"/>
      <c r="F490" s="109"/>
      <c r="G490" s="109"/>
      <c r="H490" s="109"/>
      <c r="I490" s="109"/>
      <c r="J490" s="109"/>
      <c r="K490" s="109"/>
      <c r="L490" s="109"/>
    </row>
    <row r="491" spans="2:12">
      <c r="B491" s="108"/>
      <c r="C491" s="108"/>
      <c r="D491" s="109"/>
      <c r="E491" s="109"/>
      <c r="F491" s="109"/>
      <c r="G491" s="109"/>
      <c r="H491" s="109"/>
      <c r="I491" s="109"/>
      <c r="J491" s="109"/>
      <c r="K491" s="109"/>
      <c r="L491" s="109"/>
    </row>
    <row r="492" spans="2:12">
      <c r="B492" s="108"/>
      <c r="C492" s="108"/>
      <c r="D492" s="109"/>
      <c r="E492" s="109"/>
      <c r="F492" s="109"/>
      <c r="G492" s="109"/>
      <c r="H492" s="109"/>
      <c r="I492" s="109"/>
      <c r="J492" s="109"/>
      <c r="K492" s="109"/>
      <c r="L492" s="109"/>
    </row>
    <row r="493" spans="2:12">
      <c r="B493" s="108"/>
      <c r="C493" s="108"/>
      <c r="D493" s="109"/>
      <c r="E493" s="109"/>
      <c r="F493" s="109"/>
      <c r="G493" s="109"/>
      <c r="H493" s="109"/>
      <c r="I493" s="109"/>
      <c r="J493" s="109"/>
      <c r="K493" s="109"/>
      <c r="L493" s="109"/>
    </row>
    <row r="494" spans="2:12">
      <c r="B494" s="108"/>
      <c r="C494" s="108"/>
      <c r="D494" s="109"/>
      <c r="E494" s="109"/>
      <c r="F494" s="109"/>
      <c r="G494" s="109"/>
      <c r="H494" s="109"/>
      <c r="I494" s="109"/>
      <c r="J494" s="109"/>
      <c r="K494" s="109"/>
      <c r="L494" s="109"/>
    </row>
    <row r="495" spans="2:12">
      <c r="B495" s="108"/>
      <c r="C495" s="108"/>
      <c r="D495" s="109"/>
      <c r="E495" s="109"/>
      <c r="F495" s="109"/>
      <c r="G495" s="109"/>
      <c r="H495" s="109"/>
      <c r="I495" s="109"/>
      <c r="J495" s="109"/>
      <c r="K495" s="109"/>
      <c r="L495" s="109"/>
    </row>
    <row r="496" spans="2:12">
      <c r="B496" s="108"/>
      <c r="C496" s="108"/>
      <c r="D496" s="109"/>
      <c r="E496" s="109"/>
      <c r="F496" s="109"/>
      <c r="G496" s="109"/>
      <c r="H496" s="109"/>
      <c r="I496" s="109"/>
      <c r="J496" s="109"/>
      <c r="K496" s="109"/>
      <c r="L496" s="109"/>
    </row>
    <row r="497" spans="2:12">
      <c r="B497" s="108"/>
      <c r="C497" s="108"/>
      <c r="D497" s="109"/>
      <c r="E497" s="109"/>
      <c r="F497" s="109"/>
      <c r="G497" s="109"/>
      <c r="H497" s="109"/>
      <c r="I497" s="109"/>
      <c r="J497" s="109"/>
      <c r="K497" s="109"/>
      <c r="L497" s="109"/>
    </row>
    <row r="498" spans="2:12">
      <c r="B498" s="108"/>
      <c r="C498" s="108"/>
      <c r="D498" s="109"/>
      <c r="E498" s="109"/>
      <c r="F498" s="109"/>
      <c r="G498" s="109"/>
      <c r="H498" s="109"/>
      <c r="I498" s="109"/>
      <c r="J498" s="109"/>
      <c r="K498" s="109"/>
      <c r="L498" s="109"/>
    </row>
    <row r="499" spans="2:12">
      <c r="B499" s="108"/>
      <c r="C499" s="108"/>
      <c r="D499" s="109"/>
      <c r="E499" s="109"/>
      <c r="F499" s="109"/>
      <c r="G499" s="109"/>
      <c r="H499" s="109"/>
      <c r="I499" s="109"/>
      <c r="J499" s="109"/>
      <c r="K499" s="109"/>
      <c r="L499" s="109"/>
    </row>
    <row r="500" spans="2:12">
      <c r="B500" s="108"/>
      <c r="C500" s="108"/>
      <c r="D500" s="109"/>
      <c r="E500" s="109"/>
      <c r="F500" s="109"/>
      <c r="G500" s="109"/>
      <c r="H500" s="109"/>
      <c r="I500" s="109"/>
      <c r="J500" s="109"/>
      <c r="K500" s="109"/>
      <c r="L500" s="109"/>
    </row>
    <row r="501" spans="2:12">
      <c r="B501" s="108"/>
      <c r="C501" s="108"/>
      <c r="D501" s="109"/>
      <c r="E501" s="109"/>
      <c r="F501" s="109"/>
      <c r="G501" s="109"/>
      <c r="H501" s="109"/>
      <c r="I501" s="109"/>
      <c r="J501" s="109"/>
      <c r="K501" s="109"/>
      <c r="L501" s="109"/>
    </row>
    <row r="502" spans="2:12">
      <c r="B502" s="108"/>
      <c r="C502" s="108"/>
      <c r="D502" s="109"/>
      <c r="E502" s="109"/>
      <c r="F502" s="109"/>
      <c r="G502" s="109"/>
      <c r="H502" s="109"/>
      <c r="I502" s="109"/>
      <c r="J502" s="109"/>
      <c r="K502" s="109"/>
      <c r="L502" s="109"/>
    </row>
    <row r="503" spans="2:12">
      <c r="B503" s="108"/>
      <c r="C503" s="108"/>
      <c r="D503" s="109"/>
      <c r="E503" s="109"/>
      <c r="F503" s="109"/>
      <c r="G503" s="109"/>
      <c r="H503" s="109"/>
      <c r="I503" s="109"/>
      <c r="J503" s="109"/>
      <c r="K503" s="109"/>
      <c r="L503" s="109"/>
    </row>
    <row r="504" spans="2:12">
      <c r="B504" s="108"/>
      <c r="C504" s="108"/>
      <c r="D504" s="109"/>
      <c r="E504" s="109"/>
      <c r="F504" s="109"/>
      <c r="G504" s="109"/>
      <c r="H504" s="109"/>
      <c r="I504" s="109"/>
      <c r="J504" s="109"/>
      <c r="K504" s="109"/>
      <c r="L504" s="109"/>
    </row>
    <row r="505" spans="2:12">
      <c r="B505" s="108"/>
      <c r="C505" s="108"/>
      <c r="D505" s="108"/>
      <c r="E505" s="108"/>
      <c r="F505" s="109"/>
      <c r="G505" s="109"/>
      <c r="H505" s="109"/>
      <c r="I505" s="109"/>
      <c r="J505" s="109"/>
      <c r="K505" s="109"/>
      <c r="L505" s="109"/>
    </row>
  </sheetData>
  <sheetProtection sheet="1" objects="1" scenarios="1"/>
  <mergeCells count="1">
    <mergeCell ref="B6:L6"/>
  </mergeCells>
  <phoneticPr fontId="7" type="noConversion"/>
  <dataValidations count="1">
    <dataValidation allowBlank="1" showInputMessage="1" showErrorMessage="1" sqref="E10"/>
  </dataValidations>
  <pageMargins left="0" right="0" top="0.5" bottom="0.5" header="0" footer="0.25"/>
  <pageSetup paperSize="9" scale="65" pageOrder="overThenDown" orientation="landscape" r:id="rId1"/>
  <headerFooter alignWithMargins="0">
    <oddFooter>&amp;L&amp;Z&amp;F&amp;C&amp;A&amp;R&amp;D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>
    <tabColor indexed="43"/>
    <pageSetUpPr fitToPage="1"/>
  </sheetPr>
  <dimension ref="B1:K1407"/>
  <sheetViews>
    <sheetView rightToLeft="1" workbookViewId="0"/>
  </sheetViews>
  <sheetFormatPr defaultColWidth="9.140625" defaultRowHeight="18"/>
  <cols>
    <col min="1" max="1" width="6.28515625" style="1" customWidth="1"/>
    <col min="2" max="2" width="48.140625" style="2" bestFit="1" customWidth="1"/>
    <col min="3" max="3" width="41.7109375" style="2" bestFit="1" customWidth="1"/>
    <col min="4" max="4" width="9.7109375" style="2" bestFit="1" customWidth="1"/>
    <col min="5" max="5" width="12.28515625" style="1" bestFit="1" customWidth="1"/>
    <col min="6" max="6" width="11.28515625" style="1" bestFit="1" customWidth="1"/>
    <col min="7" max="7" width="15.42578125" style="1" bestFit="1" customWidth="1"/>
    <col min="8" max="8" width="7.42578125" style="1" bestFit="1" customWidth="1"/>
    <col min="9" max="9" width="13.85546875" style="1" bestFit="1" customWidth="1"/>
    <col min="10" max="10" width="9.140625" style="1" bestFit="1" customWidth="1"/>
    <col min="11" max="11" width="10" style="1" bestFit="1" customWidth="1"/>
    <col min="12" max="16384" width="9.140625" style="1"/>
  </cols>
  <sheetData>
    <row r="1" spans="2:11">
      <c r="B1" s="45" t="s">
        <v>152</v>
      </c>
      <c r="C1" s="45" t="s" vm="1">
        <v>239</v>
      </c>
    </row>
    <row r="2" spans="2:11">
      <c r="B2" s="45" t="s">
        <v>151</v>
      </c>
      <c r="C2" s="45" t="s">
        <v>240</v>
      </c>
    </row>
    <row r="3" spans="2:11">
      <c r="B3" s="45" t="s">
        <v>153</v>
      </c>
      <c r="C3" s="45" t="s">
        <v>241</v>
      </c>
    </row>
    <row r="4" spans="2:11">
      <c r="B4" s="45" t="s">
        <v>154</v>
      </c>
      <c r="C4" s="45" t="s">
        <v>242</v>
      </c>
    </row>
    <row r="6" spans="2:11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3"/>
    </row>
    <row r="7" spans="2:11" ht="26.25" customHeight="1">
      <c r="B7" s="161" t="s">
        <v>107</v>
      </c>
      <c r="C7" s="162"/>
      <c r="D7" s="162"/>
      <c r="E7" s="162"/>
      <c r="F7" s="162"/>
      <c r="G7" s="162"/>
      <c r="H7" s="162"/>
      <c r="I7" s="162"/>
      <c r="J7" s="162"/>
      <c r="K7" s="163"/>
    </row>
    <row r="8" spans="2:11" s="3" customFormat="1" ht="63">
      <c r="B8" s="21" t="s">
        <v>122</v>
      </c>
      <c r="C8" s="29" t="s">
        <v>49</v>
      </c>
      <c r="D8" s="29" t="s">
        <v>71</v>
      </c>
      <c r="E8" s="29" t="s">
        <v>109</v>
      </c>
      <c r="F8" s="29" t="s">
        <v>110</v>
      </c>
      <c r="G8" s="29" t="s">
        <v>214</v>
      </c>
      <c r="H8" s="29" t="s">
        <v>213</v>
      </c>
      <c r="I8" s="29" t="s">
        <v>117</v>
      </c>
      <c r="J8" s="29" t="s">
        <v>155</v>
      </c>
      <c r="K8" s="30" t="s">
        <v>157</v>
      </c>
    </row>
    <row r="9" spans="2:11" s="3" customFormat="1" ht="22.5" customHeight="1">
      <c r="B9" s="14"/>
      <c r="C9" s="15"/>
      <c r="D9" s="15"/>
      <c r="E9" s="15"/>
      <c r="F9" s="15" t="s">
        <v>21</v>
      </c>
      <c r="G9" s="15" t="s">
        <v>221</v>
      </c>
      <c r="H9" s="15"/>
      <c r="I9" s="15" t="s">
        <v>217</v>
      </c>
      <c r="J9" s="31" t="s">
        <v>19</v>
      </c>
      <c r="K9" s="16" t="s">
        <v>19</v>
      </c>
    </row>
    <row r="10" spans="2:1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9" t="s">
        <v>8</v>
      </c>
    </row>
    <row r="11" spans="2:11" s="4" customFormat="1" ht="18" customHeight="1">
      <c r="B11" s="89" t="s">
        <v>53</v>
      </c>
      <c r="C11" s="89"/>
      <c r="D11" s="90"/>
      <c r="E11" s="90"/>
      <c r="F11" s="111"/>
      <c r="G11" s="92"/>
      <c r="H11" s="112"/>
      <c r="I11" s="92">
        <v>-1044280.2628314499</v>
      </c>
      <c r="J11" s="93">
        <f>IFERROR(I11/$I$11,0)</f>
        <v>1</v>
      </c>
      <c r="K11" s="93">
        <f>I11/'סכום נכסי הקרן'!$C$42</f>
        <v>-1.0205445927136521E-2</v>
      </c>
    </row>
    <row r="12" spans="2:11" ht="19.5" customHeight="1">
      <c r="B12" s="94" t="s">
        <v>36</v>
      </c>
      <c r="C12" s="95"/>
      <c r="D12" s="96"/>
      <c r="E12" s="96"/>
      <c r="F12" s="113"/>
      <c r="G12" s="98"/>
      <c r="H12" s="114"/>
      <c r="I12" s="98">
        <v>-778672.76520106837</v>
      </c>
      <c r="J12" s="99">
        <f t="shared" ref="J12:J75" si="0">IFERROR(I12/$I$11,0)</f>
        <v>0.74565496726882852</v>
      </c>
      <c r="K12" s="99">
        <f>I12/'סכום נכסי הקרן'!$C$42</f>
        <v>-7.609741448762781E-3</v>
      </c>
    </row>
    <row r="13" spans="2:11">
      <c r="B13" s="100" t="s">
        <v>199</v>
      </c>
      <c r="C13" s="95"/>
      <c r="D13" s="96"/>
      <c r="E13" s="96"/>
      <c r="F13" s="113"/>
      <c r="G13" s="98"/>
      <c r="H13" s="114"/>
      <c r="I13" s="98">
        <v>-17305.917097207002</v>
      </c>
      <c r="J13" s="99">
        <f t="shared" si="0"/>
        <v>1.6572100147027514E-2</v>
      </c>
      <c r="K13" s="99">
        <f>I13/'סכום נכסי הקרן'!$C$42</f>
        <v>-1.6912567194958048E-4</v>
      </c>
    </row>
    <row r="14" spans="2:11">
      <c r="B14" s="101" t="s">
        <v>2850</v>
      </c>
      <c r="C14" s="102" t="s">
        <v>2851</v>
      </c>
      <c r="D14" s="103" t="s">
        <v>704</v>
      </c>
      <c r="E14" s="103" t="s">
        <v>139</v>
      </c>
      <c r="F14" s="115">
        <v>44616</v>
      </c>
      <c r="G14" s="105">
        <v>11627786.207135998</v>
      </c>
      <c r="H14" s="116">
        <v>7.2256549999999997</v>
      </c>
      <c r="I14" s="105">
        <v>840.18367130000001</v>
      </c>
      <c r="J14" s="106">
        <f t="shared" si="0"/>
        <v>-8.0455764721812839E-4</v>
      </c>
      <c r="K14" s="106">
        <f>I14/'סכום נכסי הקרן'!$C$42</f>
        <v>8.2108695639487898E-6</v>
      </c>
    </row>
    <row r="15" spans="2:11">
      <c r="B15" s="101" t="s">
        <v>2850</v>
      </c>
      <c r="C15" s="102" t="s">
        <v>2852</v>
      </c>
      <c r="D15" s="103" t="s">
        <v>704</v>
      </c>
      <c r="E15" s="103" t="s">
        <v>139</v>
      </c>
      <c r="F15" s="115">
        <v>44606</v>
      </c>
      <c r="G15" s="105">
        <v>13681120.228972003</v>
      </c>
      <c r="H15" s="116">
        <v>1.2932570000000001</v>
      </c>
      <c r="I15" s="105">
        <v>176.93201506499997</v>
      </c>
      <c r="J15" s="106">
        <f t="shared" si="0"/>
        <v>-1.6942962666484615E-4</v>
      </c>
      <c r="K15" s="106">
        <f>I15/'סכום נכסי הקרן'!$C$42</f>
        <v>1.7291048933830153E-6</v>
      </c>
    </row>
    <row r="16" spans="2:11" s="6" customFormat="1">
      <c r="B16" s="101" t="s">
        <v>2850</v>
      </c>
      <c r="C16" s="102" t="s">
        <v>2853</v>
      </c>
      <c r="D16" s="103" t="s">
        <v>704</v>
      </c>
      <c r="E16" s="103" t="s">
        <v>139</v>
      </c>
      <c r="F16" s="115">
        <v>44587</v>
      </c>
      <c r="G16" s="105">
        <v>5403238.9742790004</v>
      </c>
      <c r="H16" s="116">
        <v>11.058242999999999</v>
      </c>
      <c r="I16" s="105">
        <v>597.50331255300011</v>
      </c>
      <c r="J16" s="106">
        <f t="shared" si="0"/>
        <v>-5.721675816537376E-4</v>
      </c>
      <c r="K16" s="106">
        <f>I16/'סכום נכסי הקרן'!$C$42</f>
        <v>5.8392253158276888E-6</v>
      </c>
    </row>
    <row r="17" spans="2:11" s="6" customFormat="1">
      <c r="B17" s="101" t="s">
        <v>2850</v>
      </c>
      <c r="C17" s="102" t="s">
        <v>2854</v>
      </c>
      <c r="D17" s="103" t="s">
        <v>704</v>
      </c>
      <c r="E17" s="103" t="s">
        <v>139</v>
      </c>
      <c r="F17" s="115">
        <v>44620</v>
      </c>
      <c r="G17" s="105">
        <v>6839387.2173760012</v>
      </c>
      <c r="H17" s="116">
        <v>6.1703789999999996</v>
      </c>
      <c r="I17" s="105">
        <v>422.016122876</v>
      </c>
      <c r="J17" s="106">
        <f t="shared" si="0"/>
        <v>-4.0412151593457313E-4</v>
      </c>
      <c r="K17" s="106">
        <f>I17/'סכום נכסי הקרן'!$C$42</f>
        <v>4.124240278862726E-6</v>
      </c>
    </row>
    <row r="18" spans="2:11" s="6" customFormat="1">
      <c r="B18" s="101" t="s">
        <v>2850</v>
      </c>
      <c r="C18" s="102" t="s">
        <v>2855</v>
      </c>
      <c r="D18" s="103" t="s">
        <v>704</v>
      </c>
      <c r="E18" s="103" t="s">
        <v>139</v>
      </c>
      <c r="F18" s="115">
        <v>44635</v>
      </c>
      <c r="G18" s="105">
        <v>13518185.937907005</v>
      </c>
      <c r="H18" s="116">
        <v>2.8283140000000002</v>
      </c>
      <c r="I18" s="105">
        <v>382.3366840409999</v>
      </c>
      <c r="J18" s="106">
        <f t="shared" si="0"/>
        <v>-3.6612459092575061E-4</v>
      </c>
      <c r="K18" s="106">
        <f>I18/'סכום נכסי הקרן'!$C$42</f>
        <v>3.7364647152877262E-6</v>
      </c>
    </row>
    <row r="19" spans="2:11">
      <c r="B19" s="101" t="s">
        <v>1260</v>
      </c>
      <c r="C19" s="102" t="s">
        <v>2856</v>
      </c>
      <c r="D19" s="103" t="s">
        <v>704</v>
      </c>
      <c r="E19" s="103" t="s">
        <v>139</v>
      </c>
      <c r="F19" s="115">
        <v>44585</v>
      </c>
      <c r="G19" s="105">
        <v>61890570.887411997</v>
      </c>
      <c r="H19" s="116">
        <v>11.729858</v>
      </c>
      <c r="I19" s="105">
        <v>7259.6759351299997</v>
      </c>
      <c r="J19" s="106">
        <f t="shared" si="0"/>
        <v>-6.9518463515208032E-3</v>
      </c>
      <c r="K19" s="106">
        <f>I19/'סכום נכסי הקרן'!$C$42</f>
        <v>7.0946692034206857E-5</v>
      </c>
    </row>
    <row r="20" spans="2:11">
      <c r="B20" s="101" t="s">
        <v>1372</v>
      </c>
      <c r="C20" s="102" t="s">
        <v>2857</v>
      </c>
      <c r="D20" s="103" t="s">
        <v>704</v>
      </c>
      <c r="E20" s="103" t="s">
        <v>139</v>
      </c>
      <c r="F20" s="115">
        <v>44585</v>
      </c>
      <c r="G20" s="105">
        <v>65404205.849427998</v>
      </c>
      <c r="H20" s="116">
        <v>-41.956257999999998</v>
      </c>
      <c r="I20" s="105">
        <v>-27441.157292150001</v>
      </c>
      <c r="J20" s="106">
        <f t="shared" si="0"/>
        <v>2.6277579179507189E-2</v>
      </c>
      <c r="K20" s="106">
        <f>I20/'סכום נכסי הקרן'!$C$42</f>
        <v>-2.6817441341250907E-4</v>
      </c>
    </row>
    <row r="21" spans="2:11">
      <c r="B21" s="101" t="s">
        <v>1300</v>
      </c>
      <c r="C21" s="102" t="s">
        <v>2858</v>
      </c>
      <c r="D21" s="103" t="s">
        <v>704</v>
      </c>
      <c r="E21" s="103" t="s">
        <v>139</v>
      </c>
      <c r="F21" s="115">
        <v>44679</v>
      </c>
      <c r="G21" s="105">
        <v>51605845.172279999</v>
      </c>
      <c r="H21" s="116">
        <v>1.025569</v>
      </c>
      <c r="I21" s="105">
        <v>529.25361830799989</v>
      </c>
      <c r="J21" s="106">
        <f t="shared" si="0"/>
        <v>-5.0681185611321192E-4</v>
      </c>
      <c r="K21" s="106">
        <f>I21/'סכום נכסי הקרן'!$C$42</f>
        <v>5.1722409927950792E-6</v>
      </c>
    </row>
    <row r="22" spans="2:11">
      <c r="B22" s="101" t="s">
        <v>1270</v>
      </c>
      <c r="C22" s="102" t="s">
        <v>2859</v>
      </c>
      <c r="D22" s="103" t="s">
        <v>704</v>
      </c>
      <c r="E22" s="103" t="s">
        <v>139</v>
      </c>
      <c r="F22" s="115">
        <v>44882</v>
      </c>
      <c r="G22" s="105">
        <v>17210640.234228</v>
      </c>
      <c r="H22" s="116">
        <v>-1.4164460000000001</v>
      </c>
      <c r="I22" s="105">
        <v>-243.77937123499999</v>
      </c>
      <c r="J22" s="106">
        <f t="shared" si="0"/>
        <v>2.3344247699752489E-4</v>
      </c>
      <c r="K22" s="106">
        <f>I22/'סכום נכסי הקרן'!$C$42</f>
        <v>-2.3823845760950513E-6</v>
      </c>
    </row>
    <row r="23" spans="2:11">
      <c r="B23" s="101" t="s">
        <v>1300</v>
      </c>
      <c r="C23" s="102" t="s">
        <v>2860</v>
      </c>
      <c r="D23" s="103" t="s">
        <v>704</v>
      </c>
      <c r="E23" s="103" t="s">
        <v>139</v>
      </c>
      <c r="F23" s="115">
        <v>44917</v>
      </c>
      <c r="G23" s="105">
        <v>60605087.695073001</v>
      </c>
      <c r="H23" s="116">
        <v>0.28234999999999999</v>
      </c>
      <c r="I23" s="105">
        <v>171.11820690499999</v>
      </c>
      <c r="J23" s="106">
        <f t="shared" si="0"/>
        <v>-1.638623394461483E-4</v>
      </c>
      <c r="K23" s="106">
        <f>I23/'סכום נכסי הקרן'!$C$42</f>
        <v>1.6722882447117561E-6</v>
      </c>
    </row>
    <row r="24" spans="2:11">
      <c r="B24" s="107"/>
      <c r="C24" s="102"/>
      <c r="D24" s="102"/>
      <c r="E24" s="102"/>
      <c r="F24" s="102"/>
      <c r="G24" s="105"/>
      <c r="H24" s="116"/>
      <c r="I24" s="102"/>
      <c r="J24" s="106"/>
      <c r="K24" s="102"/>
    </row>
    <row r="25" spans="2:11">
      <c r="B25" s="100" t="s">
        <v>2861</v>
      </c>
      <c r="C25" s="95"/>
      <c r="D25" s="96"/>
      <c r="E25" s="96"/>
      <c r="F25" s="113"/>
      <c r="G25" s="98"/>
      <c r="H25" s="114"/>
      <c r="I25" s="98">
        <v>-686885.19080073934</v>
      </c>
      <c r="J25" s="99">
        <f t="shared" si="0"/>
        <v>0.65775943034518958</v>
      </c>
      <c r="K25" s="99">
        <f>I25/'סכום נכסי הקרן'!$C$42</f>
        <v>-6.7127282994519531E-3</v>
      </c>
    </row>
    <row r="26" spans="2:11">
      <c r="B26" s="101" t="s">
        <v>2862</v>
      </c>
      <c r="C26" s="102" t="s">
        <v>2863</v>
      </c>
      <c r="D26" s="103" t="s">
        <v>704</v>
      </c>
      <c r="E26" s="103" t="s">
        <v>138</v>
      </c>
      <c r="F26" s="115">
        <v>44656</v>
      </c>
      <c r="G26" s="105">
        <v>58039453.447679996</v>
      </c>
      <c r="H26" s="116">
        <v>-11.323626000000001</v>
      </c>
      <c r="I26" s="105">
        <v>-6572.1704469339984</v>
      </c>
      <c r="J26" s="106">
        <f t="shared" si="0"/>
        <v>6.2934929260410315E-3</v>
      </c>
      <c r="K26" s="106">
        <f>I26/'סכום נכסי הקרן'!$C$42</f>
        <v>-6.4227901749527947E-5</v>
      </c>
    </row>
    <row r="27" spans="2:11">
      <c r="B27" s="101" t="s">
        <v>2864</v>
      </c>
      <c r="C27" s="102" t="s">
        <v>2865</v>
      </c>
      <c r="D27" s="103" t="s">
        <v>704</v>
      </c>
      <c r="E27" s="103" t="s">
        <v>138</v>
      </c>
      <c r="F27" s="115">
        <v>44656</v>
      </c>
      <c r="G27" s="105">
        <v>42347219.890920006</v>
      </c>
      <c r="H27" s="116">
        <v>-11.253212</v>
      </c>
      <c r="I27" s="105">
        <v>-4765.4225297659987</v>
      </c>
      <c r="J27" s="106">
        <f t="shared" si="0"/>
        <v>4.5633559298009574E-3</v>
      </c>
      <c r="K27" s="106">
        <f>I27/'סכום נכסי הקרן'!$C$42</f>
        <v>-4.6571082187861468E-5</v>
      </c>
    </row>
    <row r="28" spans="2:11">
      <c r="B28" s="101" t="s">
        <v>2866</v>
      </c>
      <c r="C28" s="102" t="s">
        <v>2867</v>
      </c>
      <c r="D28" s="103" t="s">
        <v>704</v>
      </c>
      <c r="E28" s="103" t="s">
        <v>138</v>
      </c>
      <c r="F28" s="115">
        <v>44665</v>
      </c>
      <c r="G28" s="105">
        <v>37477648.698840007</v>
      </c>
      <c r="H28" s="116">
        <v>-11.239820999999999</v>
      </c>
      <c r="I28" s="105">
        <v>-4212.4206640780003</v>
      </c>
      <c r="J28" s="106">
        <f t="shared" si="0"/>
        <v>4.0338028152102478E-3</v>
      </c>
      <c r="K28" s="106">
        <f>I28/'סכום נכסי הקרן'!$C$42</f>
        <v>-4.1166756511359259E-5</v>
      </c>
    </row>
    <row r="29" spans="2:11">
      <c r="B29" s="101" t="s">
        <v>2868</v>
      </c>
      <c r="C29" s="102" t="s">
        <v>2869</v>
      </c>
      <c r="D29" s="103" t="s">
        <v>704</v>
      </c>
      <c r="E29" s="103" t="s">
        <v>138</v>
      </c>
      <c r="F29" s="115">
        <v>44665</v>
      </c>
      <c r="G29" s="105">
        <v>47430000</v>
      </c>
      <c r="H29" s="116">
        <v>-11.239820999999999</v>
      </c>
      <c r="I29" s="105">
        <v>-5331.0471500000003</v>
      </c>
      <c r="J29" s="106">
        <f t="shared" si="0"/>
        <v>5.1049965605454023E-3</v>
      </c>
      <c r="K29" s="106">
        <f>I29/'סכום נכסי הקרן'!$C$42</f>
        <v>-5.2098766356864024E-5</v>
      </c>
    </row>
    <row r="30" spans="2:11">
      <c r="B30" s="101" t="s">
        <v>2870</v>
      </c>
      <c r="C30" s="102" t="s">
        <v>2871</v>
      </c>
      <c r="D30" s="103" t="s">
        <v>704</v>
      </c>
      <c r="E30" s="103" t="s">
        <v>138</v>
      </c>
      <c r="F30" s="115">
        <v>44664</v>
      </c>
      <c r="G30" s="105">
        <v>50832734.920295998</v>
      </c>
      <c r="H30" s="116">
        <v>-11.209114</v>
      </c>
      <c r="I30" s="105">
        <v>-5697.8993693709999</v>
      </c>
      <c r="J30" s="106">
        <f t="shared" si="0"/>
        <v>5.4562932693200377E-3</v>
      </c>
      <c r="K30" s="106">
        <f>I30/'סכום נכסי הקרן'!$C$42</f>
        <v>-5.5683905922644588E-5</v>
      </c>
    </row>
    <row r="31" spans="2:11">
      <c r="B31" s="101" t="s">
        <v>2872</v>
      </c>
      <c r="C31" s="102" t="s">
        <v>2873</v>
      </c>
      <c r="D31" s="103" t="s">
        <v>704</v>
      </c>
      <c r="E31" s="103" t="s">
        <v>138</v>
      </c>
      <c r="F31" s="115">
        <v>44664</v>
      </c>
      <c r="G31" s="105">
        <v>42363290.942111999</v>
      </c>
      <c r="H31" s="116">
        <v>-11.202083</v>
      </c>
      <c r="I31" s="105">
        <v>-4745.5709665819995</v>
      </c>
      <c r="J31" s="106">
        <f t="shared" si="0"/>
        <v>4.5443461257372725E-3</v>
      </c>
      <c r="K31" s="106">
        <f>I31/'סכום נכסי הקרן'!$C$42</f>
        <v>-4.6377078660404071E-5</v>
      </c>
    </row>
    <row r="32" spans="2:11">
      <c r="B32" s="101" t="s">
        <v>2874</v>
      </c>
      <c r="C32" s="102" t="s">
        <v>2875</v>
      </c>
      <c r="D32" s="103" t="s">
        <v>704</v>
      </c>
      <c r="E32" s="103" t="s">
        <v>138</v>
      </c>
      <c r="F32" s="115">
        <v>44665</v>
      </c>
      <c r="G32" s="105">
        <v>38745275.051892988</v>
      </c>
      <c r="H32" s="116">
        <v>-11.187075999999999</v>
      </c>
      <c r="I32" s="105">
        <v>-4334.4632886110003</v>
      </c>
      <c r="J32" s="106">
        <f t="shared" si="0"/>
        <v>4.1506705076073975E-3</v>
      </c>
      <c r="K32" s="106">
        <f>I32/'סכום נכסי הקרן'!$C$42</f>
        <v>-4.235944342674759E-5</v>
      </c>
    </row>
    <row r="33" spans="2:11">
      <c r="B33" s="101" t="s">
        <v>2874</v>
      </c>
      <c r="C33" s="102" t="s">
        <v>2876</v>
      </c>
      <c r="D33" s="103" t="s">
        <v>704</v>
      </c>
      <c r="E33" s="103" t="s">
        <v>138</v>
      </c>
      <c r="F33" s="115">
        <v>44665</v>
      </c>
      <c r="G33" s="105">
        <v>50616000</v>
      </c>
      <c r="H33" s="116">
        <v>-11.187075999999999</v>
      </c>
      <c r="I33" s="105">
        <v>-5662.4502899999998</v>
      </c>
      <c r="J33" s="106">
        <f t="shared" si="0"/>
        <v>5.422347325273481E-3</v>
      </c>
      <c r="K33" s="106">
        <f>I33/'סכום נכסי הקרן'!$C$42</f>
        <v>-5.5337472426231851E-5</v>
      </c>
    </row>
    <row r="34" spans="2:11">
      <c r="B34" s="101" t="s">
        <v>2877</v>
      </c>
      <c r="C34" s="102" t="s">
        <v>2878</v>
      </c>
      <c r="D34" s="103" t="s">
        <v>704</v>
      </c>
      <c r="E34" s="103" t="s">
        <v>138</v>
      </c>
      <c r="F34" s="115">
        <v>44656</v>
      </c>
      <c r="G34" s="105">
        <v>36355013.660760008</v>
      </c>
      <c r="H34" s="116">
        <v>-11.077567999999999</v>
      </c>
      <c r="I34" s="105">
        <v>-4027.2512728969996</v>
      </c>
      <c r="J34" s="106">
        <f t="shared" si="0"/>
        <v>3.8564850991031426E-3</v>
      </c>
      <c r="K34" s="106">
        <f>I34/'סכום נכסי הקרן'!$C$42</f>
        <v>-3.9357150147704846E-5</v>
      </c>
    </row>
    <row r="35" spans="2:11">
      <c r="B35" s="101" t="s">
        <v>2879</v>
      </c>
      <c r="C35" s="102" t="s">
        <v>2880</v>
      </c>
      <c r="D35" s="103" t="s">
        <v>704</v>
      </c>
      <c r="E35" s="103" t="s">
        <v>138</v>
      </c>
      <c r="F35" s="115">
        <v>44655</v>
      </c>
      <c r="G35" s="105">
        <v>25329741.699999999</v>
      </c>
      <c r="H35" s="116">
        <v>-10.88087</v>
      </c>
      <c r="I35" s="105">
        <v>-2756.0962300000001</v>
      </c>
      <c r="J35" s="106">
        <f t="shared" si="0"/>
        <v>2.639230413612483E-3</v>
      </c>
      <c r="K35" s="106">
        <f>I35/'סכום נכסי הקרן'!$C$42</f>
        <v>-2.6934523275376351E-5</v>
      </c>
    </row>
    <row r="36" spans="2:11">
      <c r="B36" s="101" t="s">
        <v>2879</v>
      </c>
      <c r="C36" s="102" t="s">
        <v>2881</v>
      </c>
      <c r="D36" s="103" t="s">
        <v>704</v>
      </c>
      <c r="E36" s="103" t="s">
        <v>138</v>
      </c>
      <c r="F36" s="115">
        <v>44655</v>
      </c>
      <c r="G36" s="105">
        <v>3944039</v>
      </c>
      <c r="H36" s="116">
        <v>-10.88087</v>
      </c>
      <c r="I36" s="105">
        <v>-429.14575000000002</v>
      </c>
      <c r="J36" s="106">
        <f t="shared" si="0"/>
        <v>4.1094882789072257E-4</v>
      </c>
      <c r="K36" s="106">
        <f>I36/'סכום נכסי הקרן'!$C$42</f>
        <v>-4.1939160418589014E-6</v>
      </c>
    </row>
    <row r="37" spans="2:11">
      <c r="B37" s="101" t="s">
        <v>2879</v>
      </c>
      <c r="C37" s="102" t="s">
        <v>2882</v>
      </c>
      <c r="D37" s="103" t="s">
        <v>704</v>
      </c>
      <c r="E37" s="103" t="s">
        <v>138</v>
      </c>
      <c r="F37" s="115">
        <v>44655</v>
      </c>
      <c r="G37" s="105">
        <v>10880217</v>
      </c>
      <c r="H37" s="116">
        <v>-10.88087</v>
      </c>
      <c r="I37" s="105">
        <v>-1183.8622499999999</v>
      </c>
      <c r="J37" s="106">
        <f t="shared" si="0"/>
        <v>1.1336633393703038E-3</v>
      </c>
      <c r="K37" s="106">
        <f>I37/'סכום נכסי הקרן'!$C$42</f>
        <v>-1.1569539909520653E-5</v>
      </c>
    </row>
    <row r="38" spans="2:11">
      <c r="B38" s="101" t="s">
        <v>2879</v>
      </c>
      <c r="C38" s="102" t="s">
        <v>2883</v>
      </c>
      <c r="D38" s="103" t="s">
        <v>704</v>
      </c>
      <c r="E38" s="103" t="s">
        <v>138</v>
      </c>
      <c r="F38" s="115">
        <v>44655</v>
      </c>
      <c r="G38" s="105">
        <v>2868074.7</v>
      </c>
      <c r="H38" s="116">
        <v>-10.88087</v>
      </c>
      <c r="I38" s="105">
        <v>-312.07148000000001</v>
      </c>
      <c r="J38" s="106">
        <f t="shared" si="0"/>
        <v>2.9883881856950249E-4</v>
      </c>
      <c r="K38" s="106">
        <f>I38/'סכום נכסי הקרן'!$C$42</f>
        <v>-3.0497834038404185E-6</v>
      </c>
    </row>
    <row r="39" spans="2:11">
      <c r="B39" s="101" t="s">
        <v>2879</v>
      </c>
      <c r="C39" s="102" t="s">
        <v>2884</v>
      </c>
      <c r="D39" s="103" t="s">
        <v>704</v>
      </c>
      <c r="E39" s="103" t="s">
        <v>138</v>
      </c>
      <c r="F39" s="115">
        <v>44655</v>
      </c>
      <c r="G39" s="105">
        <v>1609282.14</v>
      </c>
      <c r="H39" s="116">
        <v>-10.88087</v>
      </c>
      <c r="I39" s="105">
        <v>-175.10389999999998</v>
      </c>
      <c r="J39" s="106">
        <f t="shared" si="0"/>
        <v>1.676790285447177E-4</v>
      </c>
      <c r="K39" s="106">
        <f>I39/'סכום נכסי הקרן'!$C$42</f>
        <v>-1.7112392589278976E-6</v>
      </c>
    </row>
    <row r="40" spans="2:11">
      <c r="B40" s="101" t="s">
        <v>2879</v>
      </c>
      <c r="C40" s="102" t="s">
        <v>2885</v>
      </c>
      <c r="D40" s="103" t="s">
        <v>704</v>
      </c>
      <c r="E40" s="103" t="s">
        <v>138</v>
      </c>
      <c r="F40" s="115">
        <v>44655</v>
      </c>
      <c r="G40" s="105">
        <v>86305.600000000006</v>
      </c>
      <c r="H40" s="116">
        <v>-10.88087</v>
      </c>
      <c r="I40" s="105">
        <v>-9.3907999999999987</v>
      </c>
      <c r="J40" s="106">
        <f t="shared" si="0"/>
        <v>8.992605083368987E-6</v>
      </c>
      <c r="K40" s="106">
        <f>I40/'סכום נכסי הקרן'!$C$42</f>
        <v>-9.1773544922415212E-8</v>
      </c>
    </row>
    <row r="41" spans="2:11">
      <c r="B41" s="101" t="s">
        <v>2879</v>
      </c>
      <c r="C41" s="102" t="s">
        <v>2886</v>
      </c>
      <c r="D41" s="103" t="s">
        <v>704</v>
      </c>
      <c r="E41" s="103" t="s">
        <v>138</v>
      </c>
      <c r="F41" s="115">
        <v>44655</v>
      </c>
      <c r="G41" s="105">
        <v>102506938</v>
      </c>
      <c r="H41" s="116">
        <v>-10.88087</v>
      </c>
      <c r="I41" s="105">
        <v>-11153.646500000001</v>
      </c>
      <c r="J41" s="106">
        <f t="shared" si="0"/>
        <v>1.0680702199386712E-2</v>
      </c>
      <c r="K41" s="106">
        <f>I41/'סכום נכסי הקרן'!$C$42</f>
        <v>-1.090013287596892E-4</v>
      </c>
    </row>
    <row r="42" spans="2:11">
      <c r="B42" s="101" t="s">
        <v>2879</v>
      </c>
      <c r="C42" s="102" t="s">
        <v>2887</v>
      </c>
      <c r="D42" s="103" t="s">
        <v>704</v>
      </c>
      <c r="E42" s="103" t="s">
        <v>138</v>
      </c>
      <c r="F42" s="115">
        <v>44655</v>
      </c>
      <c r="G42" s="105">
        <v>3585.49</v>
      </c>
      <c r="H42" s="116">
        <v>-10.880800000000001</v>
      </c>
      <c r="I42" s="105">
        <v>-0.39012999999999998</v>
      </c>
      <c r="J42" s="106">
        <f t="shared" si="0"/>
        <v>3.7358744954367504E-7</v>
      </c>
      <c r="K42" s="106">
        <f>I42/'סכום נכסי הקרן'!$C$42</f>
        <v>-3.8126265153748185E-9</v>
      </c>
    </row>
    <row r="43" spans="2:11">
      <c r="B43" s="101" t="s">
        <v>2879</v>
      </c>
      <c r="C43" s="102" t="s">
        <v>2888</v>
      </c>
      <c r="D43" s="103" t="s">
        <v>704</v>
      </c>
      <c r="E43" s="103" t="s">
        <v>138</v>
      </c>
      <c r="F43" s="115">
        <v>44655</v>
      </c>
      <c r="G43" s="105">
        <v>316982.7</v>
      </c>
      <c r="H43" s="116">
        <v>-10.880868</v>
      </c>
      <c r="I43" s="105">
        <v>-34.490470000000002</v>
      </c>
      <c r="J43" s="106">
        <f t="shared" si="0"/>
        <v>3.3027982264533973E-5</v>
      </c>
      <c r="K43" s="106">
        <f>I43/'סכום נכסי הקרן'!$C$42</f>
        <v>-3.3706528708312547E-7</v>
      </c>
    </row>
    <row r="44" spans="2:11">
      <c r="B44" s="101" t="s">
        <v>2879</v>
      </c>
      <c r="C44" s="102" t="s">
        <v>2889</v>
      </c>
      <c r="D44" s="103" t="s">
        <v>704</v>
      </c>
      <c r="E44" s="103" t="s">
        <v>138</v>
      </c>
      <c r="F44" s="115">
        <v>44655</v>
      </c>
      <c r="G44" s="105">
        <v>237975</v>
      </c>
      <c r="H44" s="116">
        <v>-10.88087</v>
      </c>
      <c r="I44" s="105">
        <v>-25.893750000000001</v>
      </c>
      <c r="J44" s="106">
        <f t="shared" si="0"/>
        <v>2.4795786075465962E-5</v>
      </c>
      <c r="K44" s="106">
        <f>I44/'סכום נכסי הקרן'!$C$42</f>
        <v>-2.5305205401401256E-7</v>
      </c>
    </row>
    <row r="45" spans="2:11">
      <c r="B45" s="101" t="s">
        <v>2879</v>
      </c>
      <c r="C45" s="102" t="s">
        <v>2890</v>
      </c>
      <c r="D45" s="103" t="s">
        <v>704</v>
      </c>
      <c r="E45" s="103" t="s">
        <v>138</v>
      </c>
      <c r="F45" s="115">
        <v>44655</v>
      </c>
      <c r="G45" s="105">
        <v>386154.1</v>
      </c>
      <c r="H45" s="116">
        <v>-10.880869000000001</v>
      </c>
      <c r="I45" s="105">
        <v>-42.016919999999999</v>
      </c>
      <c r="J45" s="106">
        <f t="shared" si="0"/>
        <v>4.0235290750469413E-5</v>
      </c>
      <c r="K45" s="106">
        <f>I45/'סכום נכסי הקרן'!$C$42</f>
        <v>-4.1061908411653174E-7</v>
      </c>
    </row>
    <row r="46" spans="2:11">
      <c r="B46" s="101" t="s">
        <v>2879</v>
      </c>
      <c r="C46" s="102" t="s">
        <v>2891</v>
      </c>
      <c r="D46" s="103" t="s">
        <v>704</v>
      </c>
      <c r="E46" s="103" t="s">
        <v>138</v>
      </c>
      <c r="F46" s="115">
        <v>44655</v>
      </c>
      <c r="G46" s="105">
        <v>2041825.5</v>
      </c>
      <c r="H46" s="116">
        <v>-10.88087</v>
      </c>
      <c r="I46" s="105">
        <v>-222.16838000000001</v>
      </c>
      <c r="J46" s="106">
        <f t="shared" si="0"/>
        <v>2.1274784931548467E-4</v>
      </c>
      <c r="K46" s="106">
        <f>I46/'סכום נכסי הקרן'!$C$42</f>
        <v>-2.1711866723037672E-6</v>
      </c>
    </row>
    <row r="47" spans="2:11">
      <c r="B47" s="101" t="s">
        <v>2879</v>
      </c>
      <c r="C47" s="102" t="s">
        <v>2892</v>
      </c>
      <c r="D47" s="103" t="s">
        <v>704</v>
      </c>
      <c r="E47" s="103" t="s">
        <v>138</v>
      </c>
      <c r="F47" s="115">
        <v>44655</v>
      </c>
      <c r="G47" s="105">
        <v>1510665.3</v>
      </c>
      <c r="H47" s="116">
        <v>-10.88087</v>
      </c>
      <c r="I47" s="105">
        <v>-164.37351999999998</v>
      </c>
      <c r="J47" s="106">
        <f t="shared" si="0"/>
        <v>1.5740364521907123E-4</v>
      </c>
      <c r="K47" s="106">
        <f>I47/'סכום נכסי הקרן'!$C$42</f>
        <v>-1.6063743900174123E-6</v>
      </c>
    </row>
    <row r="48" spans="2:11">
      <c r="B48" s="101" t="s">
        <v>2879</v>
      </c>
      <c r="C48" s="102" t="s">
        <v>2893</v>
      </c>
      <c r="D48" s="103" t="s">
        <v>704</v>
      </c>
      <c r="E48" s="103" t="s">
        <v>138</v>
      </c>
      <c r="F48" s="115">
        <v>44655</v>
      </c>
      <c r="G48" s="105">
        <v>2329775.25</v>
      </c>
      <c r="H48" s="116">
        <v>-10.88087</v>
      </c>
      <c r="I48" s="105">
        <v>-253.49981</v>
      </c>
      <c r="J48" s="106">
        <f t="shared" si="0"/>
        <v>2.4275074328481842E-4</v>
      </c>
      <c r="K48" s="106">
        <f>I48/'סכום נכסי הקרן'!$C$42</f>
        <v>-2.4773795843654132E-6</v>
      </c>
    </row>
    <row r="49" spans="2:11">
      <c r="B49" s="101" t="s">
        <v>2894</v>
      </c>
      <c r="C49" s="102" t="s">
        <v>2895</v>
      </c>
      <c r="D49" s="103" t="s">
        <v>704</v>
      </c>
      <c r="E49" s="103" t="s">
        <v>138</v>
      </c>
      <c r="F49" s="115">
        <v>44655</v>
      </c>
      <c r="G49" s="105">
        <v>793750</v>
      </c>
      <c r="H49" s="116">
        <v>-10.811024</v>
      </c>
      <c r="I49" s="105">
        <v>-85.8125</v>
      </c>
      <c r="J49" s="106">
        <f t="shared" si="0"/>
        <v>8.2173821582463832E-5</v>
      </c>
      <c r="K49" s="106">
        <f>I49/'סכום נכסי הקרן'!$C$42</f>
        <v>-8.3862049278599862E-7</v>
      </c>
    </row>
    <row r="50" spans="2:11">
      <c r="B50" s="101" t="s">
        <v>2896</v>
      </c>
      <c r="C50" s="102" t="s">
        <v>2897</v>
      </c>
      <c r="D50" s="103" t="s">
        <v>704</v>
      </c>
      <c r="E50" s="103" t="s">
        <v>138</v>
      </c>
      <c r="F50" s="115">
        <v>44657</v>
      </c>
      <c r="G50" s="105">
        <v>12555762.973320002</v>
      </c>
      <c r="H50" s="116">
        <v>-10.693095</v>
      </c>
      <c r="I50" s="105">
        <v>-1342.5997097269999</v>
      </c>
      <c r="J50" s="106">
        <f t="shared" si="0"/>
        <v>1.2856699082741351E-3</v>
      </c>
      <c r="K50" s="106">
        <f>I50/'סכום נכסי הקרן'!$C$42</f>
        <v>-1.3120834729038257E-5</v>
      </c>
    </row>
    <row r="51" spans="2:11">
      <c r="B51" s="101" t="s">
        <v>2898</v>
      </c>
      <c r="C51" s="102" t="s">
        <v>2899</v>
      </c>
      <c r="D51" s="103" t="s">
        <v>704</v>
      </c>
      <c r="E51" s="103" t="s">
        <v>138</v>
      </c>
      <c r="F51" s="115">
        <v>44657</v>
      </c>
      <c r="G51" s="105">
        <v>19982844.383040003</v>
      </c>
      <c r="H51" s="116">
        <v>-10.623476999999999</v>
      </c>
      <c r="I51" s="105">
        <v>-2122.8728923219996</v>
      </c>
      <c r="J51" s="106">
        <f t="shared" si="0"/>
        <v>2.0328574309793671E-3</v>
      </c>
      <c r="K51" s="106">
        <f>I51/'סכום נכסי הקרן'!$C$42</f>
        <v>-2.0746216589437595E-5</v>
      </c>
    </row>
    <row r="52" spans="2:11">
      <c r="B52" s="101" t="s">
        <v>2900</v>
      </c>
      <c r="C52" s="102" t="s">
        <v>2901</v>
      </c>
      <c r="D52" s="103" t="s">
        <v>704</v>
      </c>
      <c r="E52" s="103" t="s">
        <v>138</v>
      </c>
      <c r="F52" s="115">
        <v>44657</v>
      </c>
      <c r="G52" s="105">
        <v>49889134.628879994</v>
      </c>
      <c r="H52" s="116">
        <v>-10.623476999999999</v>
      </c>
      <c r="I52" s="105">
        <v>-5299.9607800670001</v>
      </c>
      <c r="J52" s="106">
        <f t="shared" si="0"/>
        <v>5.0752283354439211E-3</v>
      </c>
      <c r="K52" s="106">
        <f>I52/'סכום נכסי הקרן'!$C$42</f>
        <v>-5.179496834524403E-5</v>
      </c>
    </row>
    <row r="53" spans="2:11">
      <c r="B53" s="101" t="s">
        <v>2902</v>
      </c>
      <c r="C53" s="102" t="s">
        <v>2903</v>
      </c>
      <c r="D53" s="103" t="s">
        <v>704</v>
      </c>
      <c r="E53" s="103" t="s">
        <v>138</v>
      </c>
      <c r="F53" s="115">
        <v>44662</v>
      </c>
      <c r="G53" s="105">
        <v>8661562.0650089998</v>
      </c>
      <c r="H53" s="116">
        <v>-10.560304</v>
      </c>
      <c r="I53" s="105">
        <v>-914.68730184999993</v>
      </c>
      <c r="J53" s="106">
        <f t="shared" si="0"/>
        <v>8.7590212551746113E-4</v>
      </c>
      <c r="K53" s="106">
        <f>I53/'סכום נכסי הקרן'!$C$42</f>
        <v>-8.9389717794323956E-6</v>
      </c>
    </row>
    <row r="54" spans="2:11">
      <c r="B54" s="101" t="s">
        <v>2904</v>
      </c>
      <c r="C54" s="102" t="s">
        <v>2905</v>
      </c>
      <c r="D54" s="103" t="s">
        <v>704</v>
      </c>
      <c r="E54" s="103" t="s">
        <v>138</v>
      </c>
      <c r="F54" s="115">
        <v>44658</v>
      </c>
      <c r="G54" s="105">
        <v>60922676.560339995</v>
      </c>
      <c r="H54" s="116">
        <v>-10.469661</v>
      </c>
      <c r="I54" s="105">
        <v>-6378.3979715779988</v>
      </c>
      <c r="J54" s="106">
        <f t="shared" si="0"/>
        <v>6.107936919427819E-3</v>
      </c>
      <c r="K54" s="106">
        <f>I54/'סכום נכסי הקרן'!$C$42</f>
        <v>-6.2334219957581422E-5</v>
      </c>
    </row>
    <row r="55" spans="2:11">
      <c r="B55" s="101" t="s">
        <v>2906</v>
      </c>
      <c r="C55" s="102" t="s">
        <v>2907</v>
      </c>
      <c r="D55" s="103" t="s">
        <v>704</v>
      </c>
      <c r="E55" s="103" t="s">
        <v>138</v>
      </c>
      <c r="F55" s="115">
        <v>44658</v>
      </c>
      <c r="G55" s="105">
        <v>53632158.980311997</v>
      </c>
      <c r="H55" s="116">
        <v>-10.428046999999999</v>
      </c>
      <c r="I55" s="105">
        <v>-5592.7866093069997</v>
      </c>
      <c r="J55" s="106">
        <f t="shared" si="0"/>
        <v>5.3556375700741302E-3</v>
      </c>
      <c r="K55" s="106">
        <f>I55/'סכום נכסי הקרן'!$C$42</f>
        <v>-5.4656669626732359E-5</v>
      </c>
    </row>
    <row r="56" spans="2:11">
      <c r="B56" s="101" t="s">
        <v>2908</v>
      </c>
      <c r="C56" s="102" t="s">
        <v>2909</v>
      </c>
      <c r="D56" s="103" t="s">
        <v>704</v>
      </c>
      <c r="E56" s="103" t="s">
        <v>138</v>
      </c>
      <c r="F56" s="115">
        <v>44658</v>
      </c>
      <c r="G56" s="105">
        <v>54856237.379435986</v>
      </c>
      <c r="H56" s="116">
        <v>-10.417648</v>
      </c>
      <c r="I56" s="105">
        <v>-5714.7297012060017</v>
      </c>
      <c r="J56" s="106">
        <f t="shared" si="0"/>
        <v>5.4724099502859004E-3</v>
      </c>
      <c r="K56" s="106">
        <f>I56/'סכום נכסי הקרן'!$C$42</f>
        <v>-5.5848383838766609E-5</v>
      </c>
    </row>
    <row r="57" spans="2:11">
      <c r="B57" s="101" t="s">
        <v>2910</v>
      </c>
      <c r="C57" s="102" t="s">
        <v>2911</v>
      </c>
      <c r="D57" s="103" t="s">
        <v>704</v>
      </c>
      <c r="E57" s="103" t="s">
        <v>138</v>
      </c>
      <c r="F57" s="115">
        <v>44662</v>
      </c>
      <c r="G57" s="105">
        <v>48761099.892831996</v>
      </c>
      <c r="H57" s="116">
        <v>-10.413218000000001</v>
      </c>
      <c r="I57" s="105">
        <v>-5077.5994313910005</v>
      </c>
      <c r="J57" s="106">
        <f t="shared" si="0"/>
        <v>4.862295699837948E-3</v>
      </c>
      <c r="K57" s="106">
        <f>I57/'סכום נכסי הקרן'!$C$42</f>
        <v>-4.9621895846444598E-5</v>
      </c>
    </row>
    <row r="58" spans="2:11">
      <c r="B58" s="101" t="s">
        <v>2912</v>
      </c>
      <c r="C58" s="102" t="s">
        <v>2913</v>
      </c>
      <c r="D58" s="103" t="s">
        <v>704</v>
      </c>
      <c r="E58" s="103" t="s">
        <v>138</v>
      </c>
      <c r="F58" s="115">
        <v>44658</v>
      </c>
      <c r="G58" s="105">
        <v>60955201.3068</v>
      </c>
      <c r="H58" s="116">
        <v>-10.410717</v>
      </c>
      <c r="I58" s="105">
        <v>-6345.873225117999</v>
      </c>
      <c r="J58" s="106">
        <f t="shared" si="0"/>
        <v>6.0767913087927845E-3</v>
      </c>
      <c r="K58" s="106">
        <f>I58/'סכום נכסי הקרן'!$C$42</f>
        <v>-6.2016365112377923E-5</v>
      </c>
    </row>
    <row r="59" spans="2:11">
      <c r="B59" s="101" t="s">
        <v>2914</v>
      </c>
      <c r="C59" s="102" t="s">
        <v>2915</v>
      </c>
      <c r="D59" s="103" t="s">
        <v>704</v>
      </c>
      <c r="E59" s="103" t="s">
        <v>138</v>
      </c>
      <c r="F59" s="115">
        <v>44662</v>
      </c>
      <c r="G59" s="105">
        <v>67050721.43748001</v>
      </c>
      <c r="H59" s="116">
        <v>-10.406286</v>
      </c>
      <c r="I59" s="105">
        <v>-6977.4901333259995</v>
      </c>
      <c r="J59" s="106">
        <f t="shared" si="0"/>
        <v>6.6816259788414567E-3</v>
      </c>
      <c r="K59" s="106">
        <f>I59/'סכום נכסי הקרן'!$C$42</f>
        <v>-6.8188972632417103E-5</v>
      </c>
    </row>
    <row r="60" spans="2:11">
      <c r="B60" s="101" t="s">
        <v>2916</v>
      </c>
      <c r="C60" s="102" t="s">
        <v>2917</v>
      </c>
      <c r="D60" s="103" t="s">
        <v>704</v>
      </c>
      <c r="E60" s="103" t="s">
        <v>138</v>
      </c>
      <c r="F60" s="115">
        <v>44658</v>
      </c>
      <c r="G60" s="105">
        <v>52437926.819116004</v>
      </c>
      <c r="H60" s="116">
        <v>-10.376072000000001</v>
      </c>
      <c r="I60" s="105">
        <v>-5440.9972794829991</v>
      </c>
      <c r="J60" s="106">
        <f t="shared" si="0"/>
        <v>5.2102845118707306E-3</v>
      </c>
      <c r="K60" s="106">
        <f>I60/'סכום נכסי הקרן'!$C$42</f>
        <v>-5.3173276850893644E-5</v>
      </c>
    </row>
    <row r="61" spans="2:11">
      <c r="B61" s="101" t="s">
        <v>2918</v>
      </c>
      <c r="C61" s="102" t="s">
        <v>2919</v>
      </c>
      <c r="D61" s="103" t="s">
        <v>704</v>
      </c>
      <c r="E61" s="103" t="s">
        <v>138</v>
      </c>
      <c r="F61" s="115">
        <v>44658</v>
      </c>
      <c r="G61" s="105">
        <v>16707878.220264001</v>
      </c>
      <c r="H61" s="116">
        <v>-10.251533999999999</v>
      </c>
      <c r="I61" s="105">
        <v>-1712.813738908</v>
      </c>
      <c r="J61" s="106">
        <f t="shared" si="0"/>
        <v>1.6401858771742904E-3</v>
      </c>
      <c r="K61" s="106">
        <f>I61/'סכום נכסי הקרן'!$C$42</f>
        <v>-1.6738828279955204E-5</v>
      </c>
    </row>
    <row r="62" spans="2:11">
      <c r="B62" s="101" t="s">
        <v>2920</v>
      </c>
      <c r="C62" s="102" t="s">
        <v>2921</v>
      </c>
      <c r="D62" s="103" t="s">
        <v>704</v>
      </c>
      <c r="E62" s="103" t="s">
        <v>138</v>
      </c>
      <c r="F62" s="115">
        <v>44658</v>
      </c>
      <c r="G62" s="105">
        <v>42732925.119527996</v>
      </c>
      <c r="H62" s="116">
        <v>-10.244623000000001</v>
      </c>
      <c r="I62" s="105">
        <v>-4377.8270547290003</v>
      </c>
      <c r="J62" s="106">
        <f t="shared" si="0"/>
        <v>4.1921955346153998E-3</v>
      </c>
      <c r="K62" s="106">
        <f>I62/'סכום נכסי הקרן'!$C$42</f>
        <v>-4.2783224844500644E-5</v>
      </c>
    </row>
    <row r="63" spans="2:11">
      <c r="B63" s="101" t="s">
        <v>2922</v>
      </c>
      <c r="C63" s="102" t="s">
        <v>2923</v>
      </c>
      <c r="D63" s="103" t="s">
        <v>704</v>
      </c>
      <c r="E63" s="103" t="s">
        <v>138</v>
      </c>
      <c r="F63" s="115">
        <v>44790</v>
      </c>
      <c r="G63" s="105">
        <v>2414100</v>
      </c>
      <c r="H63" s="116">
        <v>-9.3031559999999995</v>
      </c>
      <c r="I63" s="105">
        <v>-224.58750000000001</v>
      </c>
      <c r="J63" s="106">
        <f t="shared" si="0"/>
        <v>2.1506439218821962E-4</v>
      </c>
      <c r="K63" s="106">
        <f>I63/'סכום נכסי הקרן'!$C$42</f>
        <v>-2.1948280253293574E-6</v>
      </c>
    </row>
    <row r="64" spans="2:11">
      <c r="B64" s="101" t="s">
        <v>2922</v>
      </c>
      <c r="C64" s="102" t="s">
        <v>2924</v>
      </c>
      <c r="D64" s="103" t="s">
        <v>704</v>
      </c>
      <c r="E64" s="103" t="s">
        <v>138</v>
      </c>
      <c r="F64" s="115">
        <v>44790</v>
      </c>
      <c r="G64" s="105">
        <v>772512</v>
      </c>
      <c r="H64" s="116">
        <v>-9.3031559999999995</v>
      </c>
      <c r="I64" s="105">
        <v>-71.867999999999995</v>
      </c>
      <c r="J64" s="106">
        <f t="shared" si="0"/>
        <v>6.8820605500230272E-5</v>
      </c>
      <c r="K64" s="106">
        <f>I64/'סכום נכסי הקרן'!$C$42</f>
        <v>-7.0234496810539429E-7</v>
      </c>
    </row>
    <row r="65" spans="2:11">
      <c r="B65" s="101" t="s">
        <v>2922</v>
      </c>
      <c r="C65" s="102" t="s">
        <v>2925</v>
      </c>
      <c r="D65" s="103" t="s">
        <v>704</v>
      </c>
      <c r="E65" s="103" t="s">
        <v>138</v>
      </c>
      <c r="F65" s="115">
        <v>44790</v>
      </c>
      <c r="G65" s="105">
        <v>3218800</v>
      </c>
      <c r="H65" s="116">
        <v>-9.3031559999999995</v>
      </c>
      <c r="I65" s="105">
        <v>-299.45</v>
      </c>
      <c r="J65" s="106">
        <f t="shared" si="0"/>
        <v>2.8675252291762617E-4</v>
      </c>
      <c r="K65" s="106">
        <f>I65/'סכום נכסי הקרן'!$C$42</f>
        <v>-2.9264373671058094E-6</v>
      </c>
    </row>
    <row r="66" spans="2:11">
      <c r="B66" s="101" t="s">
        <v>2922</v>
      </c>
      <c r="C66" s="102" t="s">
        <v>2926</v>
      </c>
      <c r="D66" s="103" t="s">
        <v>704</v>
      </c>
      <c r="E66" s="103" t="s">
        <v>138</v>
      </c>
      <c r="F66" s="115">
        <v>44790</v>
      </c>
      <c r="G66" s="105">
        <v>2575.04</v>
      </c>
      <c r="H66" s="116">
        <v>-9.3031559999999995</v>
      </c>
      <c r="I66" s="105">
        <v>-0.23956</v>
      </c>
      <c r="J66" s="106">
        <f t="shared" si="0"/>
        <v>2.2940201833410094E-7</v>
      </c>
      <c r="K66" s="106">
        <f>I66/'סכום נכסי הקרן'!$C$42</f>
        <v>-2.3411498936846476E-9</v>
      </c>
    </row>
    <row r="67" spans="2:11">
      <c r="B67" s="101" t="s">
        <v>2922</v>
      </c>
      <c r="C67" s="102" t="s">
        <v>2927</v>
      </c>
      <c r="D67" s="103" t="s">
        <v>704</v>
      </c>
      <c r="E67" s="103" t="s">
        <v>138</v>
      </c>
      <c r="F67" s="115">
        <v>44790</v>
      </c>
      <c r="G67" s="105">
        <v>450632</v>
      </c>
      <c r="H67" s="116">
        <v>-9.3031559999999995</v>
      </c>
      <c r="I67" s="105">
        <v>-41.923000000000002</v>
      </c>
      <c r="J67" s="106">
        <f t="shared" si="0"/>
        <v>4.0145353208467665E-5</v>
      </c>
      <c r="K67" s="106">
        <f>I67/'סכום נכסי הקרן'!$C$42</f>
        <v>-4.0970123139481337E-7</v>
      </c>
    </row>
    <row r="68" spans="2:11">
      <c r="B68" s="101" t="s">
        <v>2928</v>
      </c>
      <c r="C68" s="102" t="s">
        <v>2929</v>
      </c>
      <c r="D68" s="103" t="s">
        <v>704</v>
      </c>
      <c r="E68" s="103" t="s">
        <v>138</v>
      </c>
      <c r="F68" s="115">
        <v>44784</v>
      </c>
      <c r="G68" s="105">
        <v>2905650</v>
      </c>
      <c r="H68" s="116">
        <v>-8.9747559999999993</v>
      </c>
      <c r="I68" s="105">
        <v>-260.77499999999998</v>
      </c>
      <c r="J68" s="106">
        <f t="shared" si="0"/>
        <v>2.4971744586356308E-4</v>
      </c>
      <c r="K68" s="106">
        <f>I68/'סכום נכסי הקרן'!$C$42</f>
        <v>-2.5484778908232342E-6</v>
      </c>
    </row>
    <row r="69" spans="2:11">
      <c r="B69" s="101" t="s">
        <v>2930</v>
      </c>
      <c r="C69" s="102" t="s">
        <v>2931</v>
      </c>
      <c r="D69" s="103" t="s">
        <v>704</v>
      </c>
      <c r="E69" s="103" t="s">
        <v>138</v>
      </c>
      <c r="F69" s="115">
        <v>44788</v>
      </c>
      <c r="G69" s="105">
        <v>907284</v>
      </c>
      <c r="H69" s="116">
        <v>-8.577909</v>
      </c>
      <c r="I69" s="105">
        <v>-77.825999999999993</v>
      </c>
      <c r="J69" s="106">
        <f t="shared" si="0"/>
        <v>7.452597044109926E-5</v>
      </c>
      <c r="K69" s="106">
        <f>I69/'סכום נכסי הקרן'!$C$42</f>
        <v>-7.6057076150401308E-7</v>
      </c>
    </row>
    <row r="70" spans="2:11">
      <c r="B70" s="101" t="s">
        <v>2932</v>
      </c>
      <c r="C70" s="102" t="s">
        <v>2933</v>
      </c>
      <c r="D70" s="103" t="s">
        <v>704</v>
      </c>
      <c r="E70" s="103" t="s">
        <v>138</v>
      </c>
      <c r="F70" s="115">
        <v>44677</v>
      </c>
      <c r="G70" s="105">
        <v>100725952.22371301</v>
      </c>
      <c r="H70" s="116">
        <v>-8.3661410000000007</v>
      </c>
      <c r="I70" s="105">
        <v>-8426.8749471740011</v>
      </c>
      <c r="J70" s="106">
        <f t="shared" si="0"/>
        <v>8.0695530185790031E-3</v>
      </c>
      <c r="K70" s="106">
        <f>I70/'סכום נכסי הקרן'!$C$42</f>
        <v>-8.2353386987269299E-5</v>
      </c>
    </row>
    <row r="71" spans="2:11">
      <c r="B71" s="101" t="s">
        <v>2934</v>
      </c>
      <c r="C71" s="102" t="s">
        <v>2935</v>
      </c>
      <c r="D71" s="103" t="s">
        <v>704</v>
      </c>
      <c r="E71" s="103" t="s">
        <v>138</v>
      </c>
      <c r="F71" s="115">
        <v>44678</v>
      </c>
      <c r="G71" s="105">
        <v>88417375.319286004</v>
      </c>
      <c r="H71" s="116">
        <v>-8.056476</v>
      </c>
      <c r="I71" s="105">
        <v>-7123.3243121740006</v>
      </c>
      <c r="J71" s="106">
        <f t="shared" si="0"/>
        <v>6.8212764003217855E-3</v>
      </c>
      <c r="K71" s="106">
        <f>I71/'סכום נכסי הקרן'!$C$42</f>
        <v>-6.9614167457536432E-5</v>
      </c>
    </row>
    <row r="72" spans="2:11">
      <c r="B72" s="101" t="s">
        <v>2934</v>
      </c>
      <c r="C72" s="102" t="s">
        <v>2936</v>
      </c>
      <c r="D72" s="103" t="s">
        <v>704</v>
      </c>
      <c r="E72" s="103" t="s">
        <v>138</v>
      </c>
      <c r="F72" s="115">
        <v>44678</v>
      </c>
      <c r="G72" s="105">
        <v>87871500</v>
      </c>
      <c r="H72" s="116">
        <v>-8.056476</v>
      </c>
      <c r="I72" s="105">
        <v>-7079.3459999999995</v>
      </c>
      <c r="J72" s="106">
        <f t="shared" si="0"/>
        <v>6.7791628856463679E-3</v>
      </c>
      <c r="K72" s="106">
        <f>I72/'סכום נכסי הקרן'!$C$42</f>
        <v>-6.9184380260714796E-5</v>
      </c>
    </row>
    <row r="73" spans="2:11">
      <c r="B73" s="101" t="s">
        <v>2934</v>
      </c>
      <c r="C73" s="102" t="s">
        <v>2937</v>
      </c>
      <c r="D73" s="103" t="s">
        <v>704</v>
      </c>
      <c r="E73" s="103" t="s">
        <v>138</v>
      </c>
      <c r="F73" s="115">
        <v>44678</v>
      </c>
      <c r="G73" s="105">
        <v>25365212.271220002</v>
      </c>
      <c r="H73" s="116">
        <v>-8.056476</v>
      </c>
      <c r="I73" s="105">
        <v>-2043.5421499750005</v>
      </c>
      <c r="J73" s="106">
        <f t="shared" si="0"/>
        <v>1.9568905232721368E-3</v>
      </c>
      <c r="K73" s="106">
        <f>I73/'סכום נכסי הקרן'!$C$42</f>
        <v>-1.9970940420579683E-5</v>
      </c>
    </row>
    <row r="74" spans="2:11">
      <c r="B74" s="101" t="s">
        <v>2938</v>
      </c>
      <c r="C74" s="102" t="s">
        <v>2939</v>
      </c>
      <c r="D74" s="103" t="s">
        <v>704</v>
      </c>
      <c r="E74" s="103" t="s">
        <v>138</v>
      </c>
      <c r="F74" s="115">
        <v>44678</v>
      </c>
      <c r="G74" s="105">
        <v>22197970.563825</v>
      </c>
      <c r="H74" s="116">
        <v>-8.0398770000000006</v>
      </c>
      <c r="I74" s="105">
        <v>-1784.6895547200002</v>
      </c>
      <c r="J74" s="106">
        <f t="shared" si="0"/>
        <v>1.7090139670752876E-3</v>
      </c>
      <c r="K74" s="106">
        <f>I74/'סכום נכסי הקרן'!$C$42</f>
        <v>-1.7441249629707921E-5</v>
      </c>
    </row>
    <row r="75" spans="2:11">
      <c r="B75" s="101" t="s">
        <v>2938</v>
      </c>
      <c r="C75" s="102" t="s">
        <v>2940</v>
      </c>
      <c r="D75" s="103" t="s">
        <v>704</v>
      </c>
      <c r="E75" s="103" t="s">
        <v>138</v>
      </c>
      <c r="F75" s="115">
        <v>44678</v>
      </c>
      <c r="G75" s="105">
        <v>19530000</v>
      </c>
      <c r="H75" s="116">
        <v>-8.0398770000000006</v>
      </c>
      <c r="I75" s="105">
        <v>-1570.1880000000001</v>
      </c>
      <c r="J75" s="106">
        <f t="shared" si="0"/>
        <v>1.5036078492402126E-3</v>
      </c>
      <c r="K75" s="106">
        <f>I75/'סכום נכסי הקרן'!$C$42</f>
        <v>-1.5344988601039028E-5</v>
      </c>
    </row>
    <row r="76" spans="2:11">
      <c r="B76" s="101" t="s">
        <v>2941</v>
      </c>
      <c r="C76" s="102" t="s">
        <v>2884</v>
      </c>
      <c r="D76" s="103" t="s">
        <v>704</v>
      </c>
      <c r="E76" s="103" t="s">
        <v>138</v>
      </c>
      <c r="F76" s="115">
        <v>44795</v>
      </c>
      <c r="G76" s="105">
        <v>97749</v>
      </c>
      <c r="H76" s="116">
        <v>-7.9780870000000004</v>
      </c>
      <c r="I76" s="105">
        <v>-7.7984999999999998</v>
      </c>
      <c r="J76" s="106">
        <f t="shared" ref="J76:J139" si="1">IFERROR(I76/$I$11,0)</f>
        <v>7.4678228417869682E-6</v>
      </c>
      <c r="K76" s="106">
        <f>I76/'סכום נכסי הקרן'!$C$42</f>
        <v>-7.6212462205291884E-8</v>
      </c>
    </row>
    <row r="77" spans="2:11">
      <c r="B77" s="101" t="s">
        <v>2941</v>
      </c>
      <c r="C77" s="102" t="s">
        <v>2942</v>
      </c>
      <c r="D77" s="103" t="s">
        <v>704</v>
      </c>
      <c r="E77" s="103" t="s">
        <v>138</v>
      </c>
      <c r="F77" s="115">
        <v>44795</v>
      </c>
      <c r="G77" s="105">
        <v>130332</v>
      </c>
      <c r="H77" s="116">
        <v>-7.9780870000000004</v>
      </c>
      <c r="I77" s="105">
        <v>-10.398</v>
      </c>
      <c r="J77" s="106">
        <f t="shared" si="1"/>
        <v>9.9570971223826237E-6</v>
      </c>
      <c r="K77" s="106">
        <f>I77/'סכום נכסי הקרן'!$C$42</f>
        <v>-1.0161661627372252E-7</v>
      </c>
    </row>
    <row r="78" spans="2:11">
      <c r="B78" s="101" t="s">
        <v>2943</v>
      </c>
      <c r="C78" s="102" t="s">
        <v>2944</v>
      </c>
      <c r="D78" s="103" t="s">
        <v>704</v>
      </c>
      <c r="E78" s="103" t="s">
        <v>138</v>
      </c>
      <c r="F78" s="115">
        <v>44795</v>
      </c>
      <c r="G78" s="105">
        <v>48889.5</v>
      </c>
      <c r="H78" s="116">
        <v>-7.9449579999999997</v>
      </c>
      <c r="I78" s="105">
        <v>-3.8842500000000002</v>
      </c>
      <c r="J78" s="106">
        <f t="shared" si="1"/>
        <v>3.7195474608208032E-6</v>
      </c>
      <c r="K78" s="106">
        <f>I78/'סכום נכסי הקרן'!$C$42</f>
        <v>-3.7959640484824654E-8</v>
      </c>
    </row>
    <row r="79" spans="2:11">
      <c r="B79" s="101" t="s">
        <v>2945</v>
      </c>
      <c r="C79" s="102" t="s">
        <v>2946</v>
      </c>
      <c r="D79" s="103" t="s">
        <v>704</v>
      </c>
      <c r="E79" s="103" t="s">
        <v>138</v>
      </c>
      <c r="F79" s="115">
        <v>44678</v>
      </c>
      <c r="G79" s="105">
        <v>49896787.510400012</v>
      </c>
      <c r="H79" s="116">
        <v>-7.8741719999999997</v>
      </c>
      <c r="I79" s="105">
        <v>-3928.9587608400002</v>
      </c>
      <c r="J79" s="106">
        <f t="shared" si="1"/>
        <v>3.7623604511944574E-3</v>
      </c>
      <c r="K79" s="106">
        <f>I79/'סכום נכסי הקרן'!$C$42</f>
        <v>-3.8396566143061999E-5</v>
      </c>
    </row>
    <row r="80" spans="2:11">
      <c r="B80" s="101" t="s">
        <v>2947</v>
      </c>
      <c r="C80" s="102" t="s">
        <v>2948</v>
      </c>
      <c r="D80" s="103" t="s">
        <v>704</v>
      </c>
      <c r="E80" s="103" t="s">
        <v>138</v>
      </c>
      <c r="F80" s="115">
        <v>44679</v>
      </c>
      <c r="G80" s="105">
        <v>49947296.528431997</v>
      </c>
      <c r="H80" s="116">
        <v>-7.760764</v>
      </c>
      <c r="I80" s="105">
        <v>-3876.2916302219996</v>
      </c>
      <c r="J80" s="106">
        <f t="shared" si="1"/>
        <v>3.7119265471051476E-3</v>
      </c>
      <c r="K80" s="106">
        <f>I80/'סכום נכסי הקרן'!$C$42</f>
        <v>-3.7881865661984158E-5</v>
      </c>
    </row>
    <row r="81" spans="2:11">
      <c r="B81" s="101" t="s">
        <v>2949</v>
      </c>
      <c r="C81" s="102" t="s">
        <v>2950</v>
      </c>
      <c r="D81" s="103" t="s">
        <v>704</v>
      </c>
      <c r="E81" s="103" t="s">
        <v>138</v>
      </c>
      <c r="F81" s="115">
        <v>44679</v>
      </c>
      <c r="G81" s="105">
        <v>19240557.121169999</v>
      </c>
      <c r="H81" s="116">
        <v>-7.671678</v>
      </c>
      <c r="I81" s="105">
        <v>-1476.0735672420001</v>
      </c>
      <c r="J81" s="106">
        <f t="shared" si="1"/>
        <v>1.4134841189469489E-3</v>
      </c>
      <c r="K81" s="106">
        <f>I81/'סכום נכסי הקרן'!$C$42</f>
        <v>-1.4425235744779292E-5</v>
      </c>
    </row>
    <row r="82" spans="2:11">
      <c r="B82" s="101" t="s">
        <v>2951</v>
      </c>
      <c r="C82" s="102" t="s">
        <v>2952</v>
      </c>
      <c r="D82" s="103" t="s">
        <v>704</v>
      </c>
      <c r="E82" s="103" t="s">
        <v>138</v>
      </c>
      <c r="F82" s="115">
        <v>44798</v>
      </c>
      <c r="G82" s="105">
        <v>5336079.6727820002</v>
      </c>
      <c r="H82" s="116">
        <v>-7.6773579999999999</v>
      </c>
      <c r="I82" s="105">
        <v>-409.66994733300004</v>
      </c>
      <c r="J82" s="106">
        <f t="shared" si="1"/>
        <v>3.922988510979088E-4</v>
      </c>
      <c r="K82" s="106">
        <f>I82/'סכום נכסי הקרן'!$C$42</f>
        <v>-4.0035847121574902E-6</v>
      </c>
    </row>
    <row r="83" spans="2:11">
      <c r="B83" s="101" t="s">
        <v>2953</v>
      </c>
      <c r="C83" s="102" t="s">
        <v>2954</v>
      </c>
      <c r="D83" s="103" t="s">
        <v>704</v>
      </c>
      <c r="E83" s="103" t="s">
        <v>138</v>
      </c>
      <c r="F83" s="115">
        <v>44798</v>
      </c>
      <c r="G83" s="105">
        <v>11437650</v>
      </c>
      <c r="H83" s="116">
        <v>-7.6608830000000001</v>
      </c>
      <c r="I83" s="105">
        <v>-876.22500000000002</v>
      </c>
      <c r="J83" s="106">
        <f t="shared" si="1"/>
        <v>8.3907072764567367E-4</v>
      </c>
      <c r="K83" s="106">
        <f>I83/'סכום נכסי הקרן'!$C$42</f>
        <v>-8.5630909400310175E-6</v>
      </c>
    </row>
    <row r="84" spans="2:11">
      <c r="B84" s="101" t="s">
        <v>2955</v>
      </c>
      <c r="C84" s="102" t="s">
        <v>2956</v>
      </c>
      <c r="D84" s="103" t="s">
        <v>704</v>
      </c>
      <c r="E84" s="103" t="s">
        <v>138</v>
      </c>
      <c r="F84" s="115">
        <v>44711</v>
      </c>
      <c r="G84" s="105">
        <v>17977.849999999999</v>
      </c>
      <c r="H84" s="116">
        <v>-7.6345609999999997</v>
      </c>
      <c r="I84" s="105">
        <v>-1.37253</v>
      </c>
      <c r="J84" s="106">
        <f t="shared" si="1"/>
        <v>1.3143310745704775E-6</v>
      </c>
      <c r="K84" s="106">
        <f>I84/'סכום נכסי הקרן'!$C$42</f>
        <v>-1.3413334711884244E-8</v>
      </c>
    </row>
    <row r="85" spans="2:11">
      <c r="B85" s="101" t="s">
        <v>2955</v>
      </c>
      <c r="C85" s="102" t="s">
        <v>2957</v>
      </c>
      <c r="D85" s="103" t="s">
        <v>704</v>
      </c>
      <c r="E85" s="103" t="s">
        <v>138</v>
      </c>
      <c r="F85" s="115">
        <v>44711</v>
      </c>
      <c r="G85" s="105">
        <v>2614960</v>
      </c>
      <c r="H85" s="116">
        <v>-7.6345340000000004</v>
      </c>
      <c r="I85" s="105">
        <v>-199.64</v>
      </c>
      <c r="J85" s="106">
        <f t="shared" si="1"/>
        <v>1.911747325940053E-4</v>
      </c>
      <c r="K85" s="106">
        <f>I85/'סכום נכסי הקרן'!$C$42</f>
        <v>-1.9510233961229047E-6</v>
      </c>
    </row>
    <row r="86" spans="2:11">
      <c r="B86" s="101" t="s">
        <v>2955</v>
      </c>
      <c r="C86" s="102" t="s">
        <v>2958</v>
      </c>
      <c r="D86" s="103" t="s">
        <v>704</v>
      </c>
      <c r="E86" s="103" t="s">
        <v>138</v>
      </c>
      <c r="F86" s="115">
        <v>44711</v>
      </c>
      <c r="G86" s="105">
        <v>81717.5</v>
      </c>
      <c r="H86" s="116">
        <v>-7.6345340000000004</v>
      </c>
      <c r="I86" s="105">
        <v>-6.2387499999999996</v>
      </c>
      <c r="J86" s="106">
        <f t="shared" si="1"/>
        <v>5.9742103935626656E-6</v>
      </c>
      <c r="K86" s="106">
        <f>I86/'סכום נכסי הקרן'!$C$42</f>
        <v>-6.0969481128840771E-8</v>
      </c>
    </row>
    <row r="87" spans="2:11">
      <c r="B87" s="101" t="s">
        <v>2959</v>
      </c>
      <c r="C87" s="102" t="s">
        <v>2960</v>
      </c>
      <c r="D87" s="103" t="s">
        <v>704</v>
      </c>
      <c r="E87" s="103" t="s">
        <v>138</v>
      </c>
      <c r="F87" s="115">
        <v>44713</v>
      </c>
      <c r="G87" s="105">
        <v>15019545.271152003</v>
      </c>
      <c r="H87" s="116">
        <v>-7.4084440000000003</v>
      </c>
      <c r="I87" s="105">
        <v>-1112.7145855910001</v>
      </c>
      <c r="J87" s="106">
        <f t="shared" si="1"/>
        <v>1.0655325253146105E-3</v>
      </c>
      <c r="K87" s="106">
        <f>I87/'סכום נכסי הקרן'!$C$42</f>
        <v>-1.0874234570703484E-5</v>
      </c>
    </row>
    <row r="88" spans="2:11">
      <c r="B88" s="101" t="s">
        <v>2961</v>
      </c>
      <c r="C88" s="102" t="s">
        <v>2962</v>
      </c>
      <c r="D88" s="103" t="s">
        <v>704</v>
      </c>
      <c r="E88" s="103" t="s">
        <v>138</v>
      </c>
      <c r="F88" s="115">
        <v>44678</v>
      </c>
      <c r="G88" s="105">
        <v>425282</v>
      </c>
      <c r="H88" s="116">
        <v>-7.5456989999999999</v>
      </c>
      <c r="I88" s="105">
        <v>-32.090499999999999</v>
      </c>
      <c r="J88" s="106">
        <f t="shared" si="1"/>
        <v>3.0729777380825121E-5</v>
      </c>
      <c r="K88" s="106">
        <f>I88/'סכום נכסי הקרן'!$C$42</f>
        <v>-3.1361108141295367E-7</v>
      </c>
    </row>
    <row r="89" spans="2:11">
      <c r="B89" s="101" t="s">
        <v>2961</v>
      </c>
      <c r="C89" s="102" t="s">
        <v>2963</v>
      </c>
      <c r="D89" s="103" t="s">
        <v>704</v>
      </c>
      <c r="E89" s="103" t="s">
        <v>138</v>
      </c>
      <c r="F89" s="115">
        <v>44678</v>
      </c>
      <c r="G89" s="105">
        <v>24535.5</v>
      </c>
      <c r="H89" s="116">
        <v>-7.5457190000000001</v>
      </c>
      <c r="I89" s="105">
        <v>-1.85138</v>
      </c>
      <c r="J89" s="106">
        <f t="shared" si="1"/>
        <v>1.772876559957371E-6</v>
      </c>
      <c r="K89" s="106">
        <f>I89/'סכום נכסי הקרן'!$C$42</f>
        <v>-1.8092995868132757E-8</v>
      </c>
    </row>
    <row r="90" spans="2:11">
      <c r="B90" s="101" t="s">
        <v>2961</v>
      </c>
      <c r="C90" s="102" t="s">
        <v>2964</v>
      </c>
      <c r="D90" s="103" t="s">
        <v>704</v>
      </c>
      <c r="E90" s="103" t="s">
        <v>138</v>
      </c>
      <c r="F90" s="115">
        <v>44678</v>
      </c>
      <c r="G90" s="105">
        <v>3925680</v>
      </c>
      <c r="H90" s="116">
        <v>-7.5456989999999999</v>
      </c>
      <c r="I90" s="105">
        <v>-296.22000000000003</v>
      </c>
      <c r="J90" s="106">
        <f t="shared" si="1"/>
        <v>2.8365948351530881E-4</v>
      </c>
      <c r="K90" s="106">
        <f>I90/'סכום נכסי הקרן'!$C$42</f>
        <v>-2.8948715207349574E-6</v>
      </c>
    </row>
    <row r="91" spans="2:11">
      <c r="B91" s="101" t="s">
        <v>2965</v>
      </c>
      <c r="C91" s="102" t="s">
        <v>2966</v>
      </c>
      <c r="D91" s="103" t="s">
        <v>704</v>
      </c>
      <c r="E91" s="103" t="s">
        <v>138</v>
      </c>
      <c r="F91" s="115">
        <v>44782</v>
      </c>
      <c r="G91" s="105">
        <v>2291660</v>
      </c>
      <c r="H91" s="116">
        <v>-7.4668580000000002</v>
      </c>
      <c r="I91" s="105">
        <v>-171.11500000000001</v>
      </c>
      <c r="J91" s="106">
        <f t="shared" si="1"/>
        <v>1.6385926852245653E-4</v>
      </c>
      <c r="K91" s="106">
        <f>I91/'סכום נכסי הקרן'!$C$42</f>
        <v>-1.6722569045660732E-6</v>
      </c>
    </row>
    <row r="92" spans="2:11">
      <c r="B92" s="101" t="s">
        <v>2965</v>
      </c>
      <c r="C92" s="102" t="s">
        <v>2967</v>
      </c>
      <c r="D92" s="103" t="s">
        <v>704</v>
      </c>
      <c r="E92" s="103" t="s">
        <v>138</v>
      </c>
      <c r="F92" s="115">
        <v>44782</v>
      </c>
      <c r="G92" s="105">
        <v>523808</v>
      </c>
      <c r="H92" s="116">
        <v>-7.4668580000000002</v>
      </c>
      <c r="I92" s="105">
        <v>-39.112000000000002</v>
      </c>
      <c r="J92" s="106">
        <f t="shared" si="1"/>
        <v>3.7453547090847202E-5</v>
      </c>
      <c r="K92" s="106">
        <f>I92/'סכום נכסי הקרן'!$C$42</f>
        <v>-3.8223014961510248E-7</v>
      </c>
    </row>
    <row r="93" spans="2:11">
      <c r="B93" s="101" t="s">
        <v>2965</v>
      </c>
      <c r="C93" s="102" t="s">
        <v>2968</v>
      </c>
      <c r="D93" s="103" t="s">
        <v>704</v>
      </c>
      <c r="E93" s="103" t="s">
        <v>138</v>
      </c>
      <c r="F93" s="115">
        <v>44782</v>
      </c>
      <c r="G93" s="105">
        <v>1636900</v>
      </c>
      <c r="H93" s="116">
        <v>-7.4668580000000002</v>
      </c>
      <c r="I93" s="105">
        <v>-122.22499999999999</v>
      </c>
      <c r="J93" s="106">
        <f t="shared" si="1"/>
        <v>1.170423346588975E-4</v>
      </c>
      <c r="K93" s="106">
        <f>I93/'סכום נכסי הקרן'!$C$42</f>
        <v>-1.1944692175471951E-6</v>
      </c>
    </row>
    <row r="94" spans="2:11">
      <c r="B94" s="101" t="s">
        <v>2969</v>
      </c>
      <c r="C94" s="102" t="s">
        <v>2970</v>
      </c>
      <c r="D94" s="103" t="s">
        <v>704</v>
      </c>
      <c r="E94" s="103" t="s">
        <v>138</v>
      </c>
      <c r="F94" s="115">
        <v>44711</v>
      </c>
      <c r="G94" s="105">
        <v>818550</v>
      </c>
      <c r="H94" s="116">
        <v>-7.453729</v>
      </c>
      <c r="I94" s="105">
        <v>-61.012500000000003</v>
      </c>
      <c r="J94" s="106">
        <f t="shared" si="1"/>
        <v>5.8425407595630882E-5</v>
      </c>
      <c r="K94" s="106">
        <f>I94/'סכום נכסי הקרן'!$C$42</f>
        <v>-5.9625733798812232E-7</v>
      </c>
    </row>
    <row r="95" spans="2:11">
      <c r="B95" s="101" t="s">
        <v>2969</v>
      </c>
      <c r="C95" s="102" t="s">
        <v>2971</v>
      </c>
      <c r="D95" s="103" t="s">
        <v>704</v>
      </c>
      <c r="E95" s="103" t="s">
        <v>138</v>
      </c>
      <c r="F95" s="115">
        <v>44711</v>
      </c>
      <c r="G95" s="105">
        <v>65484</v>
      </c>
      <c r="H95" s="116">
        <v>-7.453729</v>
      </c>
      <c r="I95" s="105">
        <v>-4.8810000000000002</v>
      </c>
      <c r="J95" s="106">
        <f t="shared" si="1"/>
        <v>4.6740326076504703E-6</v>
      </c>
      <c r="K95" s="106">
        <f>I95/'סכום נכסי הקרן'!$C$42</f>
        <v>-4.7700587039049783E-8</v>
      </c>
    </row>
    <row r="96" spans="2:11">
      <c r="B96" s="101" t="s">
        <v>2972</v>
      </c>
      <c r="C96" s="102" t="s">
        <v>2973</v>
      </c>
      <c r="D96" s="103" t="s">
        <v>704</v>
      </c>
      <c r="E96" s="103" t="s">
        <v>138</v>
      </c>
      <c r="F96" s="115">
        <v>44679</v>
      </c>
      <c r="G96" s="105">
        <v>1639000</v>
      </c>
      <c r="H96" s="116">
        <v>-7.3291639999999996</v>
      </c>
      <c r="I96" s="105">
        <v>-120.125</v>
      </c>
      <c r="J96" s="106">
        <f t="shared" si="1"/>
        <v>1.1503138024872213E-4</v>
      </c>
      <c r="K96" s="106">
        <f>I96/'סכום נכסי הקרן'!$C$42</f>
        <v>-1.1739465310522137E-6</v>
      </c>
    </row>
    <row r="97" spans="2:11">
      <c r="B97" s="101" t="s">
        <v>2974</v>
      </c>
      <c r="C97" s="102" t="s">
        <v>2975</v>
      </c>
      <c r="D97" s="103" t="s">
        <v>704</v>
      </c>
      <c r="E97" s="103" t="s">
        <v>138</v>
      </c>
      <c r="F97" s="115">
        <v>44713</v>
      </c>
      <c r="G97" s="105">
        <v>49171500</v>
      </c>
      <c r="H97" s="116">
        <v>-7.1490919999999996</v>
      </c>
      <c r="I97" s="105">
        <v>-3515.3159999999998</v>
      </c>
      <c r="J97" s="106">
        <f t="shared" si="1"/>
        <v>3.3662572444571643E-3</v>
      </c>
      <c r="K97" s="106">
        <f>I97/'סכום נכסי הקרן'!$C$42</f>
        <v>-3.4354156285139178E-5</v>
      </c>
    </row>
    <row r="98" spans="2:11">
      <c r="B98" s="101" t="s">
        <v>2976</v>
      </c>
      <c r="C98" s="102" t="s">
        <v>2977</v>
      </c>
      <c r="D98" s="103" t="s">
        <v>704</v>
      </c>
      <c r="E98" s="103" t="s">
        <v>138</v>
      </c>
      <c r="F98" s="115">
        <v>44679</v>
      </c>
      <c r="G98" s="105">
        <v>12137110</v>
      </c>
      <c r="H98" s="116">
        <v>-7.2539100000000003</v>
      </c>
      <c r="I98" s="105">
        <v>-880.41499999999996</v>
      </c>
      <c r="J98" s="106">
        <f t="shared" si="1"/>
        <v>8.4308306049264258E-4</v>
      </c>
      <c r="K98" s="106">
        <f>I98/'סכום נכסי הקרן'!$C$42</f>
        <v>-8.6040385859424324E-6</v>
      </c>
    </row>
    <row r="99" spans="2:11">
      <c r="B99" s="101" t="s">
        <v>2976</v>
      </c>
      <c r="C99" s="102" t="s">
        <v>2978</v>
      </c>
      <c r="D99" s="103" t="s">
        <v>704</v>
      </c>
      <c r="E99" s="103" t="s">
        <v>138</v>
      </c>
      <c r="F99" s="115">
        <v>44679</v>
      </c>
      <c r="G99" s="105">
        <v>12137.11</v>
      </c>
      <c r="H99" s="116">
        <v>-7.2538689999999999</v>
      </c>
      <c r="I99" s="105">
        <v>-0.88040999999999991</v>
      </c>
      <c r="J99" s="106">
        <f t="shared" si="1"/>
        <v>8.4307827250595171E-7</v>
      </c>
      <c r="K99" s="106">
        <f>I99/'סכום נכסי הקרן'!$C$42</f>
        <v>-8.6039897224031584E-9</v>
      </c>
    </row>
    <row r="100" spans="2:11">
      <c r="B100" s="101" t="s">
        <v>2979</v>
      </c>
      <c r="C100" s="102" t="s">
        <v>2980</v>
      </c>
      <c r="D100" s="103" t="s">
        <v>704</v>
      </c>
      <c r="E100" s="103" t="s">
        <v>138</v>
      </c>
      <c r="F100" s="115">
        <v>44713</v>
      </c>
      <c r="G100" s="105">
        <v>77821616.475173026</v>
      </c>
      <c r="H100" s="116">
        <v>-7.0772310000000003</v>
      </c>
      <c r="I100" s="105">
        <v>-5507.6153643960015</v>
      </c>
      <c r="J100" s="106">
        <f t="shared" si="1"/>
        <v>5.2740778126579881E-3</v>
      </c>
      <c r="K100" s="106">
        <f>I100/'סכום נכסי הקרן'!$C$42</f>
        <v>-5.3824315932591549E-5</v>
      </c>
    </row>
    <row r="101" spans="2:11">
      <c r="B101" s="101" t="s">
        <v>2981</v>
      </c>
      <c r="C101" s="102" t="s">
        <v>2982</v>
      </c>
      <c r="D101" s="103" t="s">
        <v>704</v>
      </c>
      <c r="E101" s="103" t="s">
        <v>138</v>
      </c>
      <c r="F101" s="115">
        <v>44714</v>
      </c>
      <c r="G101" s="105">
        <v>17187550.270968001</v>
      </c>
      <c r="H101" s="116">
        <v>-7.0152460000000003</v>
      </c>
      <c r="I101" s="105">
        <v>-1205.7489108270001</v>
      </c>
      <c r="J101" s="106">
        <f t="shared" si="1"/>
        <v>1.1546219475198603E-3</v>
      </c>
      <c r="K101" s="106">
        <f>I101/'סכום נכסי הקרן'!$C$42</f>
        <v>-1.1783431851698995E-5</v>
      </c>
    </row>
    <row r="102" spans="2:11">
      <c r="B102" s="101" t="s">
        <v>2983</v>
      </c>
      <c r="C102" s="102" t="s">
        <v>2984</v>
      </c>
      <c r="D102" s="103" t="s">
        <v>704</v>
      </c>
      <c r="E102" s="103" t="s">
        <v>138</v>
      </c>
      <c r="F102" s="115">
        <v>44711</v>
      </c>
      <c r="G102" s="105">
        <v>5909040</v>
      </c>
      <c r="H102" s="116">
        <v>-7.172231</v>
      </c>
      <c r="I102" s="105">
        <v>-423.81</v>
      </c>
      <c r="J102" s="106">
        <f t="shared" si="1"/>
        <v>4.0583932789353531E-4</v>
      </c>
      <c r="K102" s="106">
        <f>I102/'סכום נכסי הקרן'!$C$42</f>
        <v>-4.1417713159229027E-6</v>
      </c>
    </row>
    <row r="103" spans="2:11">
      <c r="B103" s="101" t="s">
        <v>2983</v>
      </c>
      <c r="C103" s="102" t="s">
        <v>2985</v>
      </c>
      <c r="D103" s="103" t="s">
        <v>704</v>
      </c>
      <c r="E103" s="103" t="s">
        <v>138</v>
      </c>
      <c r="F103" s="115">
        <v>44711</v>
      </c>
      <c r="G103" s="105">
        <v>36110.800000000003</v>
      </c>
      <c r="H103" s="116">
        <v>-7.172231</v>
      </c>
      <c r="I103" s="105">
        <v>-2.58995</v>
      </c>
      <c r="J103" s="106">
        <f t="shared" si="1"/>
        <v>2.4801292260160489E-6</v>
      </c>
      <c r="K103" s="106">
        <f>I103/'סכום נכסי הקרן'!$C$42</f>
        <v>-2.5310824708417737E-8</v>
      </c>
    </row>
    <row r="104" spans="2:11">
      <c r="B104" s="101" t="s">
        <v>2986</v>
      </c>
      <c r="C104" s="102" t="s">
        <v>2987</v>
      </c>
      <c r="D104" s="103" t="s">
        <v>704</v>
      </c>
      <c r="E104" s="103" t="s">
        <v>138</v>
      </c>
      <c r="F104" s="115">
        <v>44713</v>
      </c>
      <c r="G104" s="105">
        <v>26883072.185129996</v>
      </c>
      <c r="H104" s="116">
        <v>-6.950691</v>
      </c>
      <c r="I104" s="105">
        <v>-1868.5592842150002</v>
      </c>
      <c r="J104" s="106">
        <f t="shared" si="1"/>
        <v>1.7893273967934712E-3</v>
      </c>
      <c r="K104" s="106">
        <f>I104/'סכום נכסי הקרן'!$C$42</f>
        <v>-1.8260883993919723E-5</v>
      </c>
    </row>
    <row r="105" spans="2:11">
      <c r="B105" s="101" t="s">
        <v>2986</v>
      </c>
      <c r="C105" s="102" t="s">
        <v>2988</v>
      </c>
      <c r="D105" s="103" t="s">
        <v>704</v>
      </c>
      <c r="E105" s="103" t="s">
        <v>138</v>
      </c>
      <c r="F105" s="115">
        <v>44713</v>
      </c>
      <c r="G105" s="105">
        <v>106843792.12109999</v>
      </c>
      <c r="H105" s="116">
        <v>-6.950691</v>
      </c>
      <c r="I105" s="105">
        <v>-7426.381864162001</v>
      </c>
      <c r="J105" s="106">
        <f t="shared" si="1"/>
        <v>7.1114835054204625E-3</v>
      </c>
      <c r="K105" s="106">
        <f>I105/'סכום נכסי הקרן'!$C$42</f>
        <v>-7.2575860376291806E-5</v>
      </c>
    </row>
    <row r="106" spans="2:11">
      <c r="B106" s="101" t="s">
        <v>2989</v>
      </c>
      <c r="C106" s="102" t="s">
        <v>2990</v>
      </c>
      <c r="D106" s="103" t="s">
        <v>704</v>
      </c>
      <c r="E106" s="103" t="s">
        <v>138</v>
      </c>
      <c r="F106" s="115">
        <v>44721</v>
      </c>
      <c r="G106" s="105">
        <v>8215000</v>
      </c>
      <c r="H106" s="116">
        <v>-6.8781650000000001</v>
      </c>
      <c r="I106" s="105">
        <v>-565.04124999999999</v>
      </c>
      <c r="J106" s="106">
        <f t="shared" si="1"/>
        <v>5.4108199696119264E-4</v>
      </c>
      <c r="K106" s="106">
        <f>I106/'סכום נכסי הקרן'!$C$42</f>
        <v>-5.5219830621344982E-6</v>
      </c>
    </row>
    <row r="107" spans="2:11">
      <c r="B107" s="101" t="s">
        <v>2989</v>
      </c>
      <c r="C107" s="102" t="s">
        <v>2991</v>
      </c>
      <c r="D107" s="103" t="s">
        <v>704</v>
      </c>
      <c r="E107" s="103" t="s">
        <v>138</v>
      </c>
      <c r="F107" s="115">
        <v>44721</v>
      </c>
      <c r="G107" s="105">
        <v>65720000</v>
      </c>
      <c r="H107" s="116">
        <v>-6.8781650000000001</v>
      </c>
      <c r="I107" s="105">
        <v>-4520.33</v>
      </c>
      <c r="J107" s="106">
        <f t="shared" si="1"/>
        <v>4.3286559756895411E-3</v>
      </c>
      <c r="K107" s="106">
        <f>I107/'סכום נכסי הקרן'!$C$42</f>
        <v>-4.4175864497075986E-5</v>
      </c>
    </row>
    <row r="108" spans="2:11">
      <c r="B108" s="101" t="s">
        <v>2989</v>
      </c>
      <c r="C108" s="102" t="s">
        <v>2992</v>
      </c>
      <c r="D108" s="103" t="s">
        <v>704</v>
      </c>
      <c r="E108" s="103" t="s">
        <v>138</v>
      </c>
      <c r="F108" s="115">
        <v>44721</v>
      </c>
      <c r="G108" s="105">
        <v>8215000</v>
      </c>
      <c r="H108" s="116">
        <v>-6.8781650000000001</v>
      </c>
      <c r="I108" s="105">
        <v>-565.04124999999999</v>
      </c>
      <c r="J108" s="106">
        <f t="shared" si="1"/>
        <v>5.4108199696119264E-4</v>
      </c>
      <c r="K108" s="106">
        <f>I108/'סכום נכסי הקרן'!$C$42</f>
        <v>-5.5219830621344982E-6</v>
      </c>
    </row>
    <row r="109" spans="2:11">
      <c r="B109" s="101" t="s">
        <v>2993</v>
      </c>
      <c r="C109" s="102" t="s">
        <v>2994</v>
      </c>
      <c r="D109" s="103" t="s">
        <v>704</v>
      </c>
      <c r="E109" s="103" t="s">
        <v>138</v>
      </c>
      <c r="F109" s="115">
        <v>44721</v>
      </c>
      <c r="G109" s="105">
        <v>164330000</v>
      </c>
      <c r="H109" s="116">
        <v>-6.8586530000000003</v>
      </c>
      <c r="I109" s="105">
        <v>-11270.825000000001</v>
      </c>
      <c r="J109" s="106">
        <f t="shared" si="1"/>
        <v>1.0792912019078491E-2</v>
      </c>
      <c r="K109" s="106">
        <f>I109/'סכום נכסי הקרן'!$C$42</f>
        <v>-1.1014648000704739E-4</v>
      </c>
    </row>
    <row r="110" spans="2:11">
      <c r="B110" s="101" t="s">
        <v>2993</v>
      </c>
      <c r="C110" s="102" t="s">
        <v>2995</v>
      </c>
      <c r="D110" s="103" t="s">
        <v>704</v>
      </c>
      <c r="E110" s="103" t="s">
        <v>138</v>
      </c>
      <c r="F110" s="115">
        <v>44721</v>
      </c>
      <c r="G110" s="105">
        <v>44015930.706356011</v>
      </c>
      <c r="H110" s="116">
        <v>-6.8586530000000003</v>
      </c>
      <c r="I110" s="105">
        <v>-3018.9000925179998</v>
      </c>
      <c r="J110" s="106">
        <f t="shared" si="1"/>
        <v>2.8908906928228136E-3</v>
      </c>
      <c r="K110" s="106">
        <f>I110/'סכום נכסי הקרן'!$C$42</f>
        <v>-2.9502828646865457E-5</v>
      </c>
    </row>
    <row r="111" spans="2:11">
      <c r="B111" s="101" t="s">
        <v>2996</v>
      </c>
      <c r="C111" s="102" t="s">
        <v>2997</v>
      </c>
      <c r="D111" s="103" t="s">
        <v>704</v>
      </c>
      <c r="E111" s="103" t="s">
        <v>138</v>
      </c>
      <c r="F111" s="115">
        <v>44721</v>
      </c>
      <c r="G111" s="105">
        <v>21519130.276875004</v>
      </c>
      <c r="H111" s="116">
        <v>-6.8293990000000004</v>
      </c>
      <c r="I111" s="105">
        <v>-1469.6273194869998</v>
      </c>
      <c r="J111" s="106">
        <f t="shared" si="1"/>
        <v>1.4073112092555199E-3</v>
      </c>
      <c r="K111" s="106">
        <f>I111/'סכום נכסי הקרן'!$C$42</f>
        <v>-1.4362238448710317E-5</v>
      </c>
    </row>
    <row r="112" spans="2:11">
      <c r="B112" s="101" t="s">
        <v>2996</v>
      </c>
      <c r="C112" s="102" t="s">
        <v>2998</v>
      </c>
      <c r="D112" s="103" t="s">
        <v>704</v>
      </c>
      <c r="E112" s="103" t="s">
        <v>138</v>
      </c>
      <c r="F112" s="115">
        <v>44721</v>
      </c>
      <c r="G112" s="105">
        <v>22747319.918559</v>
      </c>
      <c r="H112" s="116">
        <v>-6.8293990000000004</v>
      </c>
      <c r="I112" s="105">
        <v>-1553.5052932620001</v>
      </c>
      <c r="J112" s="106">
        <f t="shared" si="1"/>
        <v>1.4876325336742871E-3</v>
      </c>
      <c r="K112" s="106">
        <f>I112/'סכום נכסי הקרן'!$C$42</f>
        <v>-1.5181953381862035E-5</v>
      </c>
    </row>
    <row r="113" spans="2:11">
      <c r="B113" s="101" t="s">
        <v>2999</v>
      </c>
      <c r="C113" s="102" t="s">
        <v>3000</v>
      </c>
      <c r="D113" s="103" t="s">
        <v>704</v>
      </c>
      <c r="E113" s="103" t="s">
        <v>138</v>
      </c>
      <c r="F113" s="115">
        <v>44714</v>
      </c>
      <c r="G113" s="105">
        <v>62944950.501999997</v>
      </c>
      <c r="H113" s="116">
        <v>-6.7615319999999999</v>
      </c>
      <c r="I113" s="105">
        <v>-4256.0429170059997</v>
      </c>
      <c r="J113" s="106">
        <f t="shared" si="1"/>
        <v>4.0755753684994607E-3</v>
      </c>
      <c r="K113" s="106">
        <f>I113/'סכום נכסי הקרן'!$C$42</f>
        <v>-4.1593064045190741E-5</v>
      </c>
    </row>
    <row r="114" spans="2:11">
      <c r="B114" s="101" t="s">
        <v>2999</v>
      </c>
      <c r="C114" s="102" t="s">
        <v>3001</v>
      </c>
      <c r="D114" s="103" t="s">
        <v>704</v>
      </c>
      <c r="E114" s="103" t="s">
        <v>138</v>
      </c>
      <c r="F114" s="115">
        <v>44714</v>
      </c>
      <c r="G114" s="105">
        <v>51993027.290399998</v>
      </c>
      <c r="H114" s="116">
        <v>-6.7615319999999999</v>
      </c>
      <c r="I114" s="105">
        <v>-3515.5251337600016</v>
      </c>
      <c r="J114" s="106">
        <f t="shared" si="1"/>
        <v>3.3664575103890654E-3</v>
      </c>
      <c r="K114" s="106">
        <f>I114/'סכום נכסי הקרן'!$C$42</f>
        <v>-3.4356200088278236E-5</v>
      </c>
    </row>
    <row r="115" spans="2:11">
      <c r="B115" s="101" t="s">
        <v>3002</v>
      </c>
      <c r="C115" s="102" t="s">
        <v>3003</v>
      </c>
      <c r="D115" s="103" t="s">
        <v>704</v>
      </c>
      <c r="E115" s="103" t="s">
        <v>138</v>
      </c>
      <c r="F115" s="115">
        <v>44714</v>
      </c>
      <c r="G115" s="105">
        <v>6412422.3063899996</v>
      </c>
      <c r="H115" s="116">
        <v>-6.7290910000000004</v>
      </c>
      <c r="I115" s="105">
        <v>-431.49776189800002</v>
      </c>
      <c r="J115" s="106">
        <f t="shared" si="1"/>
        <v>4.1320110822361212E-4</v>
      </c>
      <c r="K115" s="106">
        <f>I115/'סכום נכסי הקרן'!$C$42</f>
        <v>-4.2169015670089587E-6</v>
      </c>
    </row>
    <row r="116" spans="2:11">
      <c r="B116" s="101" t="s">
        <v>3004</v>
      </c>
      <c r="C116" s="102" t="s">
        <v>3005</v>
      </c>
      <c r="D116" s="103" t="s">
        <v>704</v>
      </c>
      <c r="E116" s="103" t="s">
        <v>138</v>
      </c>
      <c r="F116" s="115">
        <v>44679</v>
      </c>
      <c r="G116" s="105">
        <v>37784189.284620002</v>
      </c>
      <c r="H116" s="116">
        <v>-6.8375209999999997</v>
      </c>
      <c r="I116" s="105">
        <v>-2583.5018343699999</v>
      </c>
      <c r="J116" s="106">
        <f t="shared" si="1"/>
        <v>2.4739544797726253E-3</v>
      </c>
      <c r="K116" s="106">
        <f>I116/'סכום נכסי הקרן'!$C$42</f>
        <v>-2.5247808669516686E-5</v>
      </c>
    </row>
    <row r="117" spans="2:11">
      <c r="B117" s="101" t="s">
        <v>3006</v>
      </c>
      <c r="C117" s="102" t="s">
        <v>3007</v>
      </c>
      <c r="D117" s="103" t="s">
        <v>704</v>
      </c>
      <c r="E117" s="103" t="s">
        <v>138</v>
      </c>
      <c r="F117" s="115">
        <v>44679</v>
      </c>
      <c r="G117" s="105">
        <v>37789928.945760004</v>
      </c>
      <c r="H117" s="116">
        <v>-6.821294</v>
      </c>
      <c r="I117" s="105">
        <v>-2577.7621732299999</v>
      </c>
      <c r="J117" s="106">
        <f t="shared" si="1"/>
        <v>2.4684581955429132E-3</v>
      </c>
      <c r="K117" s="106">
        <f>I117/'סכום נכסי הקרן'!$C$42</f>
        <v>-2.5191716638010188E-5</v>
      </c>
    </row>
    <row r="118" spans="2:11">
      <c r="B118" s="101" t="s">
        <v>3008</v>
      </c>
      <c r="C118" s="102" t="s">
        <v>3009</v>
      </c>
      <c r="D118" s="103" t="s">
        <v>704</v>
      </c>
      <c r="E118" s="103" t="s">
        <v>138</v>
      </c>
      <c r="F118" s="115">
        <v>44683</v>
      </c>
      <c r="G118" s="105">
        <v>95468000</v>
      </c>
      <c r="H118" s="116">
        <v>-6.8170109999999999</v>
      </c>
      <c r="I118" s="105">
        <v>-6508.0640000000003</v>
      </c>
      <c r="J118" s="106">
        <f t="shared" si="1"/>
        <v>6.2321047630969377E-3</v>
      </c>
      <c r="K118" s="106">
        <f>I118/'סכום נכסי הקרן'!$C$42</f>
        <v>-6.3601408172035752E-5</v>
      </c>
    </row>
    <row r="119" spans="2:11">
      <c r="B119" s="101" t="s">
        <v>3008</v>
      </c>
      <c r="C119" s="102" t="s">
        <v>3010</v>
      </c>
      <c r="D119" s="103" t="s">
        <v>704</v>
      </c>
      <c r="E119" s="103" t="s">
        <v>138</v>
      </c>
      <c r="F119" s="115">
        <v>44683</v>
      </c>
      <c r="G119" s="105">
        <v>7557985.7891520001</v>
      </c>
      <c r="H119" s="116">
        <v>-6.8170109999999999</v>
      </c>
      <c r="I119" s="105">
        <v>-515.22871775600004</v>
      </c>
      <c r="J119" s="106">
        <f t="shared" si="1"/>
        <v>4.9338164867639524E-4</v>
      </c>
      <c r="K119" s="106">
        <f>I119/'סכום נכסי הקרן'!$C$42</f>
        <v>-5.0351797370084188E-6</v>
      </c>
    </row>
    <row r="120" spans="2:11">
      <c r="B120" s="101" t="s">
        <v>3008</v>
      </c>
      <c r="C120" s="102" t="s">
        <v>3011</v>
      </c>
      <c r="D120" s="103" t="s">
        <v>704</v>
      </c>
      <c r="E120" s="103" t="s">
        <v>138</v>
      </c>
      <c r="F120" s="115">
        <v>44683</v>
      </c>
      <c r="G120" s="105">
        <v>49423402.294223994</v>
      </c>
      <c r="H120" s="116">
        <v>-6.8170109999999999</v>
      </c>
      <c r="I120" s="105">
        <v>-3369.1987391450007</v>
      </c>
      <c r="J120" s="106">
        <f t="shared" si="1"/>
        <v>3.2263357444004474E-3</v>
      </c>
      <c r="K120" s="106">
        <f>I120/'סכום נכסי הקרן'!$C$42</f>
        <v>-3.2926194982266521E-5</v>
      </c>
    </row>
    <row r="121" spans="2:11">
      <c r="B121" s="101" t="s">
        <v>3012</v>
      </c>
      <c r="C121" s="102" t="s">
        <v>3013</v>
      </c>
      <c r="D121" s="103" t="s">
        <v>704</v>
      </c>
      <c r="E121" s="103" t="s">
        <v>138</v>
      </c>
      <c r="F121" s="115">
        <v>44683</v>
      </c>
      <c r="G121" s="105">
        <v>45524320.331237987</v>
      </c>
      <c r="H121" s="116">
        <v>-6.8105219999999997</v>
      </c>
      <c r="I121" s="105">
        <v>-3100.4437784420002</v>
      </c>
      <c r="J121" s="106">
        <f t="shared" si="1"/>
        <v>2.96897670940892E-3</v>
      </c>
      <c r="K121" s="106">
        <f>I121/'סכום נכסי הקרן'!$C$42</f>
        <v>-3.0299731266800452E-5</v>
      </c>
    </row>
    <row r="122" spans="2:11">
      <c r="B122" s="101" t="s">
        <v>3014</v>
      </c>
      <c r="C122" s="102" t="s">
        <v>3015</v>
      </c>
      <c r="D122" s="103" t="s">
        <v>704</v>
      </c>
      <c r="E122" s="103" t="s">
        <v>138</v>
      </c>
      <c r="F122" s="115">
        <v>44683</v>
      </c>
      <c r="G122" s="105">
        <v>24705000</v>
      </c>
      <c r="H122" s="116">
        <v>-6.7521550000000001</v>
      </c>
      <c r="I122" s="105">
        <v>-1668.12</v>
      </c>
      <c r="J122" s="106">
        <f t="shared" si="1"/>
        <v>1.5973872717627334E-3</v>
      </c>
      <c r="K122" s="106">
        <f>I122/'סכום נכסי הקרן'!$C$42</f>
        <v>-1.6302049426670707E-5</v>
      </c>
    </row>
    <row r="123" spans="2:11">
      <c r="B123" s="101" t="s">
        <v>3016</v>
      </c>
      <c r="C123" s="102" t="s">
        <v>3017</v>
      </c>
      <c r="D123" s="103" t="s">
        <v>704</v>
      </c>
      <c r="E123" s="103" t="s">
        <v>138</v>
      </c>
      <c r="F123" s="115">
        <v>44705</v>
      </c>
      <c r="G123" s="105">
        <v>50424836.335280016</v>
      </c>
      <c r="H123" s="116">
        <v>-6.6898059999999999</v>
      </c>
      <c r="I123" s="105">
        <v>-3373.3238541440001</v>
      </c>
      <c r="J123" s="106">
        <f t="shared" si="1"/>
        <v>3.2302859435431705E-3</v>
      </c>
      <c r="K123" s="106">
        <f>I123/'סכום נכסי הקרן'!$C$42</f>
        <v>-3.2966508526018999E-5</v>
      </c>
    </row>
    <row r="124" spans="2:11">
      <c r="B124" s="101" t="s">
        <v>3018</v>
      </c>
      <c r="C124" s="102" t="s">
        <v>3019</v>
      </c>
      <c r="D124" s="103" t="s">
        <v>704</v>
      </c>
      <c r="E124" s="103" t="s">
        <v>138</v>
      </c>
      <c r="F124" s="115">
        <v>44705</v>
      </c>
      <c r="G124" s="105">
        <v>4943250</v>
      </c>
      <c r="H124" s="116">
        <v>-6.7592169999999996</v>
      </c>
      <c r="I124" s="105">
        <v>-334.125</v>
      </c>
      <c r="J124" s="106">
        <f t="shared" si="1"/>
        <v>3.1995721061897425E-4</v>
      </c>
      <c r="K124" s="106">
        <f>I124/'סכום נכסי הקרן'!$C$42</f>
        <v>-3.2653060119693727E-6</v>
      </c>
    </row>
    <row r="125" spans="2:11">
      <c r="B125" s="101" t="s">
        <v>3018</v>
      </c>
      <c r="C125" s="102" t="s">
        <v>3020</v>
      </c>
      <c r="D125" s="103" t="s">
        <v>704</v>
      </c>
      <c r="E125" s="103" t="s">
        <v>138</v>
      </c>
      <c r="F125" s="115">
        <v>44705</v>
      </c>
      <c r="G125" s="105">
        <v>8238.75</v>
      </c>
      <c r="H125" s="116">
        <v>-6.7592780000000001</v>
      </c>
      <c r="I125" s="105">
        <v>-0.55688000000000004</v>
      </c>
      <c r="J125" s="106">
        <f t="shared" si="1"/>
        <v>5.3326680568498137E-7</v>
      </c>
      <c r="K125" s="106">
        <f>I125/'סכום נכסי הקרן'!$C$42</f>
        <v>-5.4422255501548953E-9</v>
      </c>
    </row>
    <row r="126" spans="2:11">
      <c r="B126" s="101" t="s">
        <v>3021</v>
      </c>
      <c r="C126" s="102" t="s">
        <v>3022</v>
      </c>
      <c r="D126" s="103" t="s">
        <v>704</v>
      </c>
      <c r="E126" s="103" t="s">
        <v>138</v>
      </c>
      <c r="F126" s="115">
        <v>44704</v>
      </c>
      <c r="G126" s="105">
        <v>7537045.142271</v>
      </c>
      <c r="H126" s="116">
        <v>-6.7268309999999998</v>
      </c>
      <c r="I126" s="105">
        <v>-507.00432589000002</v>
      </c>
      <c r="J126" s="106">
        <f t="shared" si="1"/>
        <v>4.8550599291737463E-4</v>
      </c>
      <c r="K126" s="106">
        <f>I126/'סכום נכסי הקרן'!$C$42</f>
        <v>-4.9548051580189937E-6</v>
      </c>
    </row>
    <row r="127" spans="2:11">
      <c r="B127" s="101" t="s">
        <v>3023</v>
      </c>
      <c r="C127" s="102" t="s">
        <v>3024</v>
      </c>
      <c r="D127" s="103" t="s">
        <v>704</v>
      </c>
      <c r="E127" s="103" t="s">
        <v>138</v>
      </c>
      <c r="F127" s="115">
        <v>44706</v>
      </c>
      <c r="G127" s="105">
        <v>195532653.41230401</v>
      </c>
      <c r="H127" s="116">
        <v>-6.5745310000000003</v>
      </c>
      <c r="I127" s="105">
        <v>-12855.355624959002</v>
      </c>
      <c r="J127" s="106">
        <f t="shared" si="1"/>
        <v>1.231025432780194E-2</v>
      </c>
      <c r="K127" s="106">
        <f>I127/'סכום נכסי הקרן'!$C$42</f>
        <v>-1.2563163489168102E-4</v>
      </c>
    </row>
    <row r="128" spans="2:11">
      <c r="B128" s="101" t="s">
        <v>3025</v>
      </c>
      <c r="C128" s="102" t="s">
        <v>3026</v>
      </c>
      <c r="D128" s="103" t="s">
        <v>704</v>
      </c>
      <c r="E128" s="103" t="s">
        <v>138</v>
      </c>
      <c r="F128" s="115">
        <v>44706</v>
      </c>
      <c r="G128" s="105">
        <v>59292344.945728995</v>
      </c>
      <c r="H128" s="116">
        <v>-6.5712989999999998</v>
      </c>
      <c r="I128" s="105">
        <v>-3896.2771494409994</v>
      </c>
      <c r="J128" s="106">
        <f t="shared" si="1"/>
        <v>3.731064627111382E-3</v>
      </c>
      <c r="K128" s="106">
        <f>I128/'סכום נכסי הקרן'!$C$42</f>
        <v>-3.8077178302636993E-5</v>
      </c>
    </row>
    <row r="129" spans="2:11">
      <c r="B129" s="101" t="s">
        <v>3027</v>
      </c>
      <c r="C129" s="102" t="s">
        <v>3028</v>
      </c>
      <c r="D129" s="103" t="s">
        <v>704</v>
      </c>
      <c r="E129" s="103" t="s">
        <v>138</v>
      </c>
      <c r="F129" s="115">
        <v>44720</v>
      </c>
      <c r="G129" s="105">
        <v>56770988.335739993</v>
      </c>
      <c r="H129" s="116">
        <v>-6.5282210000000003</v>
      </c>
      <c r="I129" s="105">
        <v>-3706.135644946</v>
      </c>
      <c r="J129" s="106">
        <f t="shared" si="1"/>
        <v>3.5489856285296681E-3</v>
      </c>
      <c r="K129" s="106">
        <f>I129/'סכום נכסי הקרן'!$C$42</f>
        <v>-3.6218980928144143E-5</v>
      </c>
    </row>
    <row r="130" spans="2:11">
      <c r="B130" s="101" t="s">
        <v>3029</v>
      </c>
      <c r="C130" s="102" t="s">
        <v>3030</v>
      </c>
      <c r="D130" s="103" t="s">
        <v>704</v>
      </c>
      <c r="E130" s="103" t="s">
        <v>138</v>
      </c>
      <c r="F130" s="115">
        <v>44720</v>
      </c>
      <c r="G130" s="105">
        <v>56783041.62413799</v>
      </c>
      <c r="H130" s="116">
        <v>-6.5056079999999996</v>
      </c>
      <c r="I130" s="105">
        <v>-3694.0823565519991</v>
      </c>
      <c r="J130" s="106">
        <f t="shared" si="1"/>
        <v>3.5374434316472721E-3</v>
      </c>
      <c r="K130" s="106">
        <f>I130/'סכום נכסי הקרן'!$C$42</f>
        <v>-3.6101187661980491E-5</v>
      </c>
    </row>
    <row r="131" spans="2:11">
      <c r="B131" s="101" t="s">
        <v>3031</v>
      </c>
      <c r="C131" s="102" t="s">
        <v>3032</v>
      </c>
      <c r="D131" s="103" t="s">
        <v>704</v>
      </c>
      <c r="E131" s="103" t="s">
        <v>138</v>
      </c>
      <c r="F131" s="115">
        <v>44704</v>
      </c>
      <c r="G131" s="105">
        <v>19544795.289180003</v>
      </c>
      <c r="H131" s="116">
        <v>-6.5765820000000001</v>
      </c>
      <c r="I131" s="105">
        <v>-1285.3794433329999</v>
      </c>
      <c r="J131" s="106">
        <f t="shared" si="1"/>
        <v>1.2308759334853619E-3</v>
      </c>
      <c r="K131" s="106">
        <f>I131/'סכום נכסי הקרן'!$C$42</f>
        <v>-1.256163778219855E-5</v>
      </c>
    </row>
    <row r="132" spans="2:11">
      <c r="B132" s="101" t="s">
        <v>3031</v>
      </c>
      <c r="C132" s="102" t="s">
        <v>3033</v>
      </c>
      <c r="D132" s="103" t="s">
        <v>704</v>
      </c>
      <c r="E132" s="103" t="s">
        <v>138</v>
      </c>
      <c r="F132" s="115">
        <v>44704</v>
      </c>
      <c r="G132" s="105">
        <v>44168605.692679986</v>
      </c>
      <c r="H132" s="116">
        <v>-6.5765820000000001</v>
      </c>
      <c r="I132" s="105">
        <v>-2904.7844711520006</v>
      </c>
      <c r="J132" s="106">
        <f t="shared" si="1"/>
        <v>2.7816138775581187E-3</v>
      </c>
      <c r="K132" s="106">
        <f>I132/'סכום נכסי הקרן'!$C$42</f>
        <v>-2.8387610017591925E-5</v>
      </c>
    </row>
    <row r="133" spans="2:11">
      <c r="B133" s="101" t="s">
        <v>3034</v>
      </c>
      <c r="C133" s="102" t="s">
        <v>3035</v>
      </c>
      <c r="D133" s="103" t="s">
        <v>704</v>
      </c>
      <c r="E133" s="103" t="s">
        <v>138</v>
      </c>
      <c r="F133" s="115">
        <v>44817</v>
      </c>
      <c r="G133" s="105">
        <v>105548800</v>
      </c>
      <c r="H133" s="116">
        <v>-5.5747330000000002</v>
      </c>
      <c r="I133" s="105">
        <v>-5884.0640000000003</v>
      </c>
      <c r="J133" s="106">
        <f t="shared" si="1"/>
        <v>5.6345640240733985E-3</v>
      </c>
      <c r="K133" s="106">
        <f>I133/'סכום נכסי הקרן'!$C$42</f>
        <v>-5.7503238470669828E-5</v>
      </c>
    </row>
    <row r="134" spans="2:11">
      <c r="B134" s="101" t="s">
        <v>3034</v>
      </c>
      <c r="C134" s="102" t="s">
        <v>3036</v>
      </c>
      <c r="D134" s="103" t="s">
        <v>704</v>
      </c>
      <c r="E134" s="103" t="s">
        <v>138</v>
      </c>
      <c r="F134" s="115">
        <v>44817</v>
      </c>
      <c r="G134" s="105">
        <v>88347925.419487998</v>
      </c>
      <c r="H134" s="116">
        <v>-5.5747330000000002</v>
      </c>
      <c r="I134" s="105">
        <v>-4925.1611333849987</v>
      </c>
      <c r="J134" s="106">
        <f t="shared" si="1"/>
        <v>4.7163211914309014E-3</v>
      </c>
      <c r="K134" s="106">
        <f>I134/'סכום נכסי הקרן'!$C$42</f>
        <v>-4.8132160894156159E-5</v>
      </c>
    </row>
    <row r="135" spans="2:11">
      <c r="B135" s="101" t="s">
        <v>3037</v>
      </c>
      <c r="C135" s="102" t="s">
        <v>3038</v>
      </c>
      <c r="D135" s="103" t="s">
        <v>704</v>
      </c>
      <c r="E135" s="103" t="s">
        <v>138</v>
      </c>
      <c r="F135" s="115">
        <v>44706</v>
      </c>
      <c r="G135" s="105">
        <v>39600000</v>
      </c>
      <c r="H135" s="116">
        <v>-6.4711860000000003</v>
      </c>
      <c r="I135" s="105">
        <v>-2562.5897999999997</v>
      </c>
      <c r="J135" s="106">
        <f t="shared" si="1"/>
        <v>2.4539291713240106E-3</v>
      </c>
      <c r="K135" s="106">
        <f>I135/'סכום נכסי הקרן'!$C$42</f>
        <v>-2.5043441466970121E-5</v>
      </c>
    </row>
    <row r="136" spans="2:11">
      <c r="B136" s="101" t="s">
        <v>3039</v>
      </c>
      <c r="C136" s="102" t="s">
        <v>3040</v>
      </c>
      <c r="D136" s="103" t="s">
        <v>704</v>
      </c>
      <c r="E136" s="103" t="s">
        <v>138</v>
      </c>
      <c r="F136" s="115">
        <v>44720</v>
      </c>
      <c r="G136" s="105">
        <v>78288977.949599981</v>
      </c>
      <c r="H136" s="116">
        <v>-6.4313770000000003</v>
      </c>
      <c r="I136" s="105">
        <v>-5035.0595349020005</v>
      </c>
      <c r="J136" s="106">
        <f t="shared" si="1"/>
        <v>4.8215596081936816E-3</v>
      </c>
      <c r="K136" s="106">
        <f>I136/'סכום נכסי הקרן'!$C$42</f>
        <v>-4.9206165865886167E-5</v>
      </c>
    </row>
    <row r="137" spans="2:11">
      <c r="B137" s="101" t="s">
        <v>3041</v>
      </c>
      <c r="C137" s="102" t="s">
        <v>3042</v>
      </c>
      <c r="D137" s="103" t="s">
        <v>704</v>
      </c>
      <c r="E137" s="103" t="s">
        <v>138</v>
      </c>
      <c r="F137" s="115">
        <v>44817</v>
      </c>
      <c r="G137" s="105">
        <v>36650763.774899997</v>
      </c>
      <c r="H137" s="116">
        <v>-5.5235450000000004</v>
      </c>
      <c r="I137" s="105">
        <v>-2024.4215965429999</v>
      </c>
      <c r="J137" s="106">
        <f t="shared" si="1"/>
        <v>1.9385807322011485E-3</v>
      </c>
      <c r="K137" s="106">
        <f>I137/'סכום נכסי הקרן'!$C$42</f>
        <v>-1.9784080837867544E-5</v>
      </c>
    </row>
    <row r="138" spans="2:11">
      <c r="B138" s="101" t="s">
        <v>3043</v>
      </c>
      <c r="C138" s="102" t="s">
        <v>3044</v>
      </c>
      <c r="D138" s="103" t="s">
        <v>704</v>
      </c>
      <c r="E138" s="103" t="s">
        <v>138</v>
      </c>
      <c r="F138" s="115">
        <v>44699</v>
      </c>
      <c r="G138" s="105">
        <v>44210122.574929997</v>
      </c>
      <c r="H138" s="116">
        <v>-6.4834620000000003</v>
      </c>
      <c r="I138" s="105">
        <v>-2866.3463890609996</v>
      </c>
      <c r="J138" s="106">
        <f t="shared" si="1"/>
        <v>2.7448056724630799E-3</v>
      </c>
      <c r="K138" s="106">
        <f>I138/'סכום נכסי הקרן'!$C$42</f>
        <v>-2.8011965870819557E-5</v>
      </c>
    </row>
    <row r="139" spans="2:11">
      <c r="B139" s="101" t="s">
        <v>3045</v>
      </c>
      <c r="C139" s="102" t="s">
        <v>3046</v>
      </c>
      <c r="D139" s="103" t="s">
        <v>704</v>
      </c>
      <c r="E139" s="103" t="s">
        <v>138</v>
      </c>
      <c r="F139" s="115">
        <v>44704</v>
      </c>
      <c r="G139" s="105">
        <v>37896686.642963998</v>
      </c>
      <c r="H139" s="116">
        <v>-6.4425239999999997</v>
      </c>
      <c r="I139" s="105">
        <v>-2441.5031917310002</v>
      </c>
      <c r="J139" s="106">
        <f t="shared" si="1"/>
        <v>2.3379769575565239E-3</v>
      </c>
      <c r="K139" s="106">
        <f>I139/'סכום נכסי הקרן'!$C$42</f>
        <v>-2.3860097419234259E-5</v>
      </c>
    </row>
    <row r="140" spans="2:11">
      <c r="B140" s="101" t="s">
        <v>3047</v>
      </c>
      <c r="C140" s="102" t="s">
        <v>3048</v>
      </c>
      <c r="D140" s="103" t="s">
        <v>704</v>
      </c>
      <c r="E140" s="103" t="s">
        <v>138</v>
      </c>
      <c r="F140" s="115">
        <v>44720</v>
      </c>
      <c r="G140" s="105">
        <v>50533507.252863996</v>
      </c>
      <c r="H140" s="116">
        <v>-6.3797990000000002</v>
      </c>
      <c r="I140" s="105">
        <v>-3223.9362855220006</v>
      </c>
      <c r="J140" s="106">
        <f t="shared" ref="J140:J203" si="2">IFERROR(I140/$I$11,0)</f>
        <v>3.0872328054737485E-3</v>
      </c>
      <c r="K140" s="106">
        <f>I140/'סכום נכסי הקרן'!$C$42</f>
        <v>-3.1506587460744322E-5</v>
      </c>
    </row>
    <row r="141" spans="2:11">
      <c r="B141" s="101" t="s">
        <v>3049</v>
      </c>
      <c r="C141" s="102" t="s">
        <v>3050</v>
      </c>
      <c r="D141" s="103" t="s">
        <v>704</v>
      </c>
      <c r="E141" s="103" t="s">
        <v>138</v>
      </c>
      <c r="F141" s="115">
        <v>44699</v>
      </c>
      <c r="G141" s="105">
        <v>53063396.825745001</v>
      </c>
      <c r="H141" s="116">
        <v>-6.4608869999999996</v>
      </c>
      <c r="I141" s="105">
        <v>-3428.3659302729993</v>
      </c>
      <c r="J141" s="106">
        <f t="shared" si="2"/>
        <v>3.2829940891321322E-3</v>
      </c>
      <c r="K141" s="106">
        <f>I141/'סכום נכסי הקרן'!$C$42</f>
        <v>-3.3504418655746792E-5</v>
      </c>
    </row>
    <row r="142" spans="2:11">
      <c r="B142" s="101" t="s">
        <v>3049</v>
      </c>
      <c r="C142" s="102" t="s">
        <v>3051</v>
      </c>
      <c r="D142" s="103" t="s">
        <v>704</v>
      </c>
      <c r="E142" s="103" t="s">
        <v>138</v>
      </c>
      <c r="F142" s="115">
        <v>44699</v>
      </c>
      <c r="G142" s="105">
        <v>58701945.196314007</v>
      </c>
      <c r="H142" s="116">
        <v>-6.4608869999999996</v>
      </c>
      <c r="I142" s="105">
        <v>-3792.6661509750011</v>
      </c>
      <c r="J142" s="106">
        <f t="shared" si="2"/>
        <v>3.6318470107742995E-3</v>
      </c>
      <c r="K142" s="106">
        <f>I142/'סכום נכסי הקרן'!$C$42</f>
        <v>-3.7064618284089524E-5</v>
      </c>
    </row>
    <row r="143" spans="2:11">
      <c r="B143" s="101" t="s">
        <v>3049</v>
      </c>
      <c r="C143" s="102" t="s">
        <v>3052</v>
      </c>
      <c r="D143" s="103" t="s">
        <v>704</v>
      </c>
      <c r="E143" s="103" t="s">
        <v>138</v>
      </c>
      <c r="F143" s="115">
        <v>44699</v>
      </c>
      <c r="G143" s="105">
        <v>130421100</v>
      </c>
      <c r="H143" s="116">
        <v>-6.4608869999999996</v>
      </c>
      <c r="I143" s="105">
        <v>-8426.3594600000015</v>
      </c>
      <c r="J143" s="106">
        <f t="shared" si="2"/>
        <v>8.0690593894333154E-3</v>
      </c>
      <c r="K143" s="106">
        <f>I143/'סכום נכסי הקרן'!$C$42</f>
        <v>-8.2348349281714938E-5</v>
      </c>
    </row>
    <row r="144" spans="2:11">
      <c r="B144" s="101" t="s">
        <v>3053</v>
      </c>
      <c r="C144" s="102" t="s">
        <v>3054</v>
      </c>
      <c r="D144" s="103" t="s">
        <v>704</v>
      </c>
      <c r="E144" s="103" t="s">
        <v>138</v>
      </c>
      <c r="F144" s="115">
        <v>44704</v>
      </c>
      <c r="G144" s="105">
        <v>60671432.460039012</v>
      </c>
      <c r="H144" s="116">
        <v>-6.3780780000000004</v>
      </c>
      <c r="I144" s="105">
        <v>-3869.6712754760001</v>
      </c>
      <c r="J144" s="106">
        <f t="shared" si="2"/>
        <v>3.7055869130225793E-3</v>
      </c>
      <c r="K144" s="106">
        <f>I144/'סכום נכסי הקרן'!$C$42</f>
        <v>-3.7817166869156677E-5</v>
      </c>
    </row>
    <row r="145" spans="2:11">
      <c r="B145" s="101" t="s">
        <v>3055</v>
      </c>
      <c r="C145" s="102" t="s">
        <v>3056</v>
      </c>
      <c r="D145" s="103" t="s">
        <v>704</v>
      </c>
      <c r="E145" s="103" t="s">
        <v>138</v>
      </c>
      <c r="F145" s="115">
        <v>44804</v>
      </c>
      <c r="G145" s="105">
        <v>27682335.518487997</v>
      </c>
      <c r="H145" s="116">
        <v>-6.0692729999999999</v>
      </c>
      <c r="I145" s="105">
        <v>-1680.1164069490001</v>
      </c>
      <c r="J145" s="106">
        <f t="shared" si="2"/>
        <v>1.608874999124805E-3</v>
      </c>
      <c r="K145" s="106">
        <f>I145/'סכום נכסי הקרן'!$C$42</f>
        <v>-1.6419286807090013E-5</v>
      </c>
    </row>
    <row r="146" spans="2:11">
      <c r="B146" s="101" t="s">
        <v>3057</v>
      </c>
      <c r="C146" s="102" t="s">
        <v>3058</v>
      </c>
      <c r="D146" s="103" t="s">
        <v>704</v>
      </c>
      <c r="E146" s="103" t="s">
        <v>138</v>
      </c>
      <c r="F146" s="115">
        <v>44699</v>
      </c>
      <c r="G146" s="105">
        <v>1982700</v>
      </c>
      <c r="H146" s="116">
        <v>-6.4684520000000001</v>
      </c>
      <c r="I146" s="105">
        <v>-128.25</v>
      </c>
      <c r="J146" s="106">
        <f t="shared" si="2"/>
        <v>1.2281185862142446E-4</v>
      </c>
      <c r="K146" s="106">
        <f>I146/'סכום נכסי הקרן'!$C$42</f>
        <v>-1.2533497823720824E-6</v>
      </c>
    </row>
    <row r="147" spans="2:11">
      <c r="B147" s="101" t="s">
        <v>3059</v>
      </c>
      <c r="C147" s="102" t="s">
        <v>3060</v>
      </c>
      <c r="D147" s="103" t="s">
        <v>704</v>
      </c>
      <c r="E147" s="103" t="s">
        <v>138</v>
      </c>
      <c r="F147" s="115">
        <v>44683</v>
      </c>
      <c r="G147" s="105">
        <v>7196647.0051799985</v>
      </c>
      <c r="H147" s="116">
        <v>-6.4523450000000002</v>
      </c>
      <c r="I147" s="105">
        <v>-464.35248830700004</v>
      </c>
      <c r="J147" s="106">
        <f t="shared" si="2"/>
        <v>4.4466270677946158E-4</v>
      </c>
      <c r="K147" s="106">
        <f>I147/'סכום נכסי הקרן'!$C$42</f>
        <v>-4.5379812098519571E-6</v>
      </c>
    </row>
    <row r="148" spans="2:11">
      <c r="B148" s="101" t="s">
        <v>3061</v>
      </c>
      <c r="C148" s="102" t="s">
        <v>3062</v>
      </c>
      <c r="D148" s="103" t="s">
        <v>704</v>
      </c>
      <c r="E148" s="103" t="s">
        <v>138</v>
      </c>
      <c r="F148" s="115">
        <v>44704</v>
      </c>
      <c r="G148" s="105">
        <v>3305000</v>
      </c>
      <c r="H148" s="116">
        <v>-6.3233600000000001</v>
      </c>
      <c r="I148" s="105">
        <v>-208.98704999999998</v>
      </c>
      <c r="J148" s="106">
        <f t="shared" si="2"/>
        <v>2.0012544279382895E-4</v>
      </c>
      <c r="K148" s="106">
        <f>I148/'סכום נכסי הקרן'!$C$42</f>
        <v>-2.0423693850766742E-6</v>
      </c>
    </row>
    <row r="149" spans="2:11">
      <c r="B149" s="101" t="s">
        <v>3061</v>
      </c>
      <c r="C149" s="102" t="s">
        <v>3063</v>
      </c>
      <c r="D149" s="103" t="s">
        <v>704</v>
      </c>
      <c r="E149" s="103" t="s">
        <v>138</v>
      </c>
      <c r="F149" s="115">
        <v>44704</v>
      </c>
      <c r="G149" s="105">
        <v>7601500</v>
      </c>
      <c r="H149" s="116">
        <v>-6.3233600000000001</v>
      </c>
      <c r="I149" s="105">
        <v>-480.67021</v>
      </c>
      <c r="J149" s="106">
        <f t="shared" si="2"/>
        <v>4.6028851363781993E-4</v>
      </c>
      <c r="K149" s="106">
        <f>I149/'סכום נכסי הקרן'!$C$42</f>
        <v>-4.6974495368128122E-6</v>
      </c>
    </row>
    <row r="150" spans="2:11">
      <c r="B150" s="101" t="s">
        <v>3061</v>
      </c>
      <c r="C150" s="102" t="s">
        <v>3064</v>
      </c>
      <c r="D150" s="103" t="s">
        <v>704</v>
      </c>
      <c r="E150" s="103" t="s">
        <v>138</v>
      </c>
      <c r="F150" s="115">
        <v>44704</v>
      </c>
      <c r="G150" s="105">
        <v>11567500</v>
      </c>
      <c r="H150" s="116">
        <v>-6.3233600000000001</v>
      </c>
      <c r="I150" s="105">
        <v>-731.45467000000008</v>
      </c>
      <c r="J150" s="106">
        <f t="shared" si="2"/>
        <v>7.0043904499041479E-4</v>
      </c>
      <c r="K150" s="106">
        <f>I150/'סכום נכסי הקרן'!$C$42</f>
        <v>-7.1482927989048228E-6</v>
      </c>
    </row>
    <row r="151" spans="2:11">
      <c r="B151" s="101" t="s">
        <v>3065</v>
      </c>
      <c r="C151" s="102" t="s">
        <v>3066</v>
      </c>
      <c r="D151" s="103" t="s">
        <v>704</v>
      </c>
      <c r="E151" s="103" t="s">
        <v>138</v>
      </c>
      <c r="F151" s="115">
        <v>44704</v>
      </c>
      <c r="G151" s="105">
        <v>59438017.545460008</v>
      </c>
      <c r="H151" s="116">
        <v>-6.3233600000000001</v>
      </c>
      <c r="I151" s="105">
        <v>-3758.47986223</v>
      </c>
      <c r="J151" s="106">
        <f t="shared" si="2"/>
        <v>3.5991103116698765E-3</v>
      </c>
      <c r="K151" s="106">
        <f>I151/'סכום נכסי הקרן'!$C$42</f>
        <v>-3.6730525671546394E-5</v>
      </c>
    </row>
    <row r="152" spans="2:11">
      <c r="B152" s="101" t="s">
        <v>3067</v>
      </c>
      <c r="C152" s="102" t="s">
        <v>3068</v>
      </c>
      <c r="D152" s="103" t="s">
        <v>704</v>
      </c>
      <c r="E152" s="103" t="s">
        <v>138</v>
      </c>
      <c r="F152" s="115">
        <v>44705</v>
      </c>
      <c r="G152" s="105">
        <v>45526992.162479989</v>
      </c>
      <c r="H152" s="116">
        <v>-6.3167350000000004</v>
      </c>
      <c r="I152" s="105">
        <v>-2875.8195620189999</v>
      </c>
      <c r="J152" s="106">
        <f t="shared" si="2"/>
        <v>2.7538771576717681E-3</v>
      </c>
      <c r="K152" s="106">
        <f>I152/'סכום נכסי הקרן'!$C$42</f>
        <v>-2.8104544422595642E-5</v>
      </c>
    </row>
    <row r="153" spans="2:11">
      <c r="B153" s="101" t="s">
        <v>3069</v>
      </c>
      <c r="C153" s="102" t="s">
        <v>2967</v>
      </c>
      <c r="D153" s="103" t="s">
        <v>704</v>
      </c>
      <c r="E153" s="103" t="s">
        <v>138</v>
      </c>
      <c r="F153" s="115">
        <v>44683</v>
      </c>
      <c r="G153" s="105">
        <v>36374.800000000003</v>
      </c>
      <c r="H153" s="116">
        <v>-6.3943989999999999</v>
      </c>
      <c r="I153" s="105">
        <v>-2.3259499999999997</v>
      </c>
      <c r="J153" s="106">
        <f t="shared" si="2"/>
        <v>2.2273235287368594E-6</v>
      </c>
      <c r="K153" s="106">
        <f>I153/'סכום נכסי הקרן'!$C$42</f>
        <v>-2.2730829834762923E-8</v>
      </c>
    </row>
    <row r="154" spans="2:11">
      <c r="B154" s="101" t="s">
        <v>3070</v>
      </c>
      <c r="C154" s="102" t="s">
        <v>3071</v>
      </c>
      <c r="D154" s="103" t="s">
        <v>704</v>
      </c>
      <c r="E154" s="103" t="s">
        <v>138</v>
      </c>
      <c r="F154" s="115">
        <v>44706</v>
      </c>
      <c r="G154" s="105">
        <v>1984200</v>
      </c>
      <c r="H154" s="116">
        <v>-6.3879650000000003</v>
      </c>
      <c r="I154" s="105">
        <v>-126.75</v>
      </c>
      <c r="J154" s="106">
        <f t="shared" si="2"/>
        <v>1.2137546261415634E-4</v>
      </c>
      <c r="K154" s="106">
        <f>I154/'סכום נכסי הקרן'!$C$42</f>
        <v>-1.2386907205899528E-6</v>
      </c>
    </row>
    <row r="155" spans="2:11">
      <c r="B155" s="101" t="s">
        <v>3070</v>
      </c>
      <c r="C155" s="102" t="s">
        <v>3072</v>
      </c>
      <c r="D155" s="103" t="s">
        <v>704</v>
      </c>
      <c r="E155" s="103" t="s">
        <v>138</v>
      </c>
      <c r="F155" s="115">
        <v>44706</v>
      </c>
      <c r="G155" s="105">
        <v>13228</v>
      </c>
      <c r="H155" s="116">
        <v>-6.3879650000000003</v>
      </c>
      <c r="I155" s="105">
        <v>-0.84499999999999997</v>
      </c>
      <c r="J155" s="106">
        <f t="shared" si="2"/>
        <v>8.0916975076104225E-7</v>
      </c>
      <c r="K155" s="106">
        <f>I155/'סכום נכסי הקרן'!$C$42</f>
        <v>-8.2579381372663514E-9</v>
      </c>
    </row>
    <row r="156" spans="2:11">
      <c r="B156" s="101" t="s">
        <v>3073</v>
      </c>
      <c r="C156" s="102" t="s">
        <v>3074</v>
      </c>
      <c r="D156" s="103" t="s">
        <v>704</v>
      </c>
      <c r="E156" s="103" t="s">
        <v>138</v>
      </c>
      <c r="F156" s="115">
        <v>44804</v>
      </c>
      <c r="G156" s="105">
        <v>52261684.270319998</v>
      </c>
      <c r="H156" s="116">
        <v>-5.9730499999999997</v>
      </c>
      <c r="I156" s="105">
        <v>-3121.6165876220002</v>
      </c>
      <c r="J156" s="106">
        <f t="shared" si="2"/>
        <v>2.9892517351214547E-3</v>
      </c>
      <c r="K156" s="106">
        <f>I156/'סכום נכסי הקרן'!$C$42</f>
        <v>-3.0506646945381027E-5</v>
      </c>
    </row>
    <row r="157" spans="2:11">
      <c r="B157" s="101" t="s">
        <v>3075</v>
      </c>
      <c r="C157" s="102" t="s">
        <v>3076</v>
      </c>
      <c r="D157" s="103" t="s">
        <v>704</v>
      </c>
      <c r="E157" s="103" t="s">
        <v>138</v>
      </c>
      <c r="F157" s="115">
        <v>44803</v>
      </c>
      <c r="G157" s="105">
        <v>13322256.558257001</v>
      </c>
      <c r="H157" s="116">
        <v>-6.3847480000000001</v>
      </c>
      <c r="I157" s="105">
        <v>-850.59250469400001</v>
      </c>
      <c r="J157" s="106">
        <f t="shared" si="2"/>
        <v>8.1452511836976882E-4</v>
      </c>
      <c r="K157" s="106">
        <f>I157/'סכום נכסי הקרן'!$C$42</f>
        <v>-8.3125920518171495E-6</v>
      </c>
    </row>
    <row r="158" spans="2:11">
      <c r="B158" s="101" t="s">
        <v>3077</v>
      </c>
      <c r="C158" s="102" t="s">
        <v>3078</v>
      </c>
      <c r="D158" s="103" t="s">
        <v>704</v>
      </c>
      <c r="E158" s="103" t="s">
        <v>138</v>
      </c>
      <c r="F158" s="115">
        <v>44705</v>
      </c>
      <c r="G158" s="105">
        <v>58212102.454770997</v>
      </c>
      <c r="H158" s="116">
        <v>-6.2460120000000003</v>
      </c>
      <c r="I158" s="105">
        <v>-3635.9347487549994</v>
      </c>
      <c r="J158" s="106">
        <f t="shared" si="2"/>
        <v>3.4817614371994033E-3</v>
      </c>
      <c r="K158" s="106">
        <f>I158/'סכום נכסי הקרן'!$C$42</f>
        <v>-3.5532928078527648E-5</v>
      </c>
    </row>
    <row r="159" spans="2:11">
      <c r="B159" s="101" t="s">
        <v>3077</v>
      </c>
      <c r="C159" s="102" t="s">
        <v>3079</v>
      </c>
      <c r="D159" s="103" t="s">
        <v>704</v>
      </c>
      <c r="E159" s="103" t="s">
        <v>138</v>
      </c>
      <c r="F159" s="115">
        <v>44705</v>
      </c>
      <c r="G159" s="105">
        <v>71864161.79342401</v>
      </c>
      <c r="H159" s="116">
        <v>-6.2460120000000003</v>
      </c>
      <c r="I159" s="105">
        <v>-4488.6439767050015</v>
      </c>
      <c r="J159" s="106">
        <f t="shared" si="2"/>
        <v>4.2983135241247807E-3</v>
      </c>
      <c r="K159" s="106">
        <f>I159/'סכום נכסי הקרן'!$C$42</f>
        <v>-4.3866206248335064E-5</v>
      </c>
    </row>
    <row r="160" spans="2:11">
      <c r="B160" s="101" t="s">
        <v>3080</v>
      </c>
      <c r="C160" s="102" t="s">
        <v>3081</v>
      </c>
      <c r="D160" s="103" t="s">
        <v>704</v>
      </c>
      <c r="E160" s="103" t="s">
        <v>138</v>
      </c>
      <c r="F160" s="115">
        <v>44704</v>
      </c>
      <c r="G160" s="105">
        <v>264768</v>
      </c>
      <c r="H160" s="116">
        <v>-6.3043870000000002</v>
      </c>
      <c r="I160" s="105">
        <v>-16.692</v>
      </c>
      <c r="J160" s="106">
        <f t="shared" si="2"/>
        <v>1.5984214768879667E-5</v>
      </c>
      <c r="K160" s="106">
        <f>I160/'סכום נכסי הקרן'!$C$42</f>
        <v>-1.631260395115384E-7</v>
      </c>
    </row>
    <row r="161" spans="2:11">
      <c r="B161" s="101" t="s">
        <v>3080</v>
      </c>
      <c r="C161" s="102" t="s">
        <v>3082</v>
      </c>
      <c r="D161" s="103" t="s">
        <v>704</v>
      </c>
      <c r="E161" s="103" t="s">
        <v>138</v>
      </c>
      <c r="F161" s="115">
        <v>44704</v>
      </c>
      <c r="G161" s="105">
        <v>4964400</v>
      </c>
      <c r="H161" s="116">
        <v>-6.3043870000000002</v>
      </c>
      <c r="I161" s="105">
        <v>-312.97500000000002</v>
      </c>
      <c r="J161" s="106">
        <f t="shared" si="2"/>
        <v>2.9970402691649375E-4</v>
      </c>
      <c r="K161" s="106">
        <f>I161/'סכום נכסי הקרן'!$C$42</f>
        <v>-3.0586132408413451E-6</v>
      </c>
    </row>
    <row r="162" spans="2:11">
      <c r="B162" s="101" t="s">
        <v>3083</v>
      </c>
      <c r="C162" s="102" t="s">
        <v>3084</v>
      </c>
      <c r="D162" s="103" t="s">
        <v>704</v>
      </c>
      <c r="E162" s="103" t="s">
        <v>138</v>
      </c>
      <c r="F162" s="115">
        <v>44777</v>
      </c>
      <c r="G162" s="105">
        <v>5405650.8896700004</v>
      </c>
      <c r="H162" s="116">
        <v>-6.2915409999999996</v>
      </c>
      <c r="I162" s="105">
        <v>-340.098730445</v>
      </c>
      <c r="J162" s="106">
        <f t="shared" si="2"/>
        <v>3.2567763899210361E-4</v>
      </c>
      <c r="K162" s="106">
        <f>I162/'סכום נכסי הקרן'!$C$42</f>
        <v>-3.3236855344114017E-6</v>
      </c>
    </row>
    <row r="163" spans="2:11">
      <c r="B163" s="101" t="s">
        <v>3085</v>
      </c>
      <c r="C163" s="102" t="s">
        <v>3086</v>
      </c>
      <c r="D163" s="103" t="s">
        <v>704</v>
      </c>
      <c r="E163" s="103" t="s">
        <v>138</v>
      </c>
      <c r="F163" s="115">
        <v>44705</v>
      </c>
      <c r="G163" s="105">
        <v>1489500</v>
      </c>
      <c r="H163" s="116">
        <v>-6.1561360000000001</v>
      </c>
      <c r="I163" s="105">
        <v>-91.695650000000001</v>
      </c>
      <c r="J163" s="106">
        <f t="shared" si="2"/>
        <v>8.7807510362570139E-5</v>
      </c>
      <c r="K163" s="106">
        <f>I163/'סכום נכסי הקרן'!$C$42</f>
        <v>-8.9611479900168918E-7</v>
      </c>
    </row>
    <row r="164" spans="2:11">
      <c r="B164" s="101" t="s">
        <v>3085</v>
      </c>
      <c r="C164" s="102" t="s">
        <v>3087</v>
      </c>
      <c r="D164" s="103" t="s">
        <v>704</v>
      </c>
      <c r="E164" s="103" t="s">
        <v>138</v>
      </c>
      <c r="F164" s="115">
        <v>44705</v>
      </c>
      <c r="G164" s="105">
        <v>25331037.831200004</v>
      </c>
      <c r="H164" s="116">
        <v>-6.1561360000000001</v>
      </c>
      <c r="I164" s="105">
        <v>-1559.413126857</v>
      </c>
      <c r="J164" s="106">
        <f t="shared" si="2"/>
        <v>1.4932898593992619E-3</v>
      </c>
      <c r="K164" s="106">
        <f>I164/'סכום נכסי הקרן'!$C$42</f>
        <v>-1.5239688913640464E-5</v>
      </c>
    </row>
    <row r="165" spans="2:11">
      <c r="B165" s="101" t="s">
        <v>3088</v>
      </c>
      <c r="C165" s="102" t="s">
        <v>3089</v>
      </c>
      <c r="D165" s="103" t="s">
        <v>704</v>
      </c>
      <c r="E165" s="103" t="s">
        <v>138</v>
      </c>
      <c r="F165" s="115">
        <v>44684</v>
      </c>
      <c r="G165" s="105">
        <v>88666667.934796005</v>
      </c>
      <c r="H165" s="116">
        <v>-6.2014120000000004</v>
      </c>
      <c r="I165" s="105">
        <v>-5498.5851593489997</v>
      </c>
      <c r="J165" s="106">
        <f t="shared" si="2"/>
        <v>5.2654305123417703E-3</v>
      </c>
      <c r="K165" s="106">
        <f>I165/'סכום נכסי הקרן'!$C$42</f>
        <v>-5.3736066376798686E-5</v>
      </c>
    </row>
    <row r="166" spans="2:11">
      <c r="B166" s="101" t="s">
        <v>3088</v>
      </c>
      <c r="C166" s="102" t="s">
        <v>3090</v>
      </c>
      <c r="D166" s="103" t="s">
        <v>704</v>
      </c>
      <c r="E166" s="103" t="s">
        <v>138</v>
      </c>
      <c r="F166" s="115">
        <v>44684</v>
      </c>
      <c r="G166" s="105">
        <v>1307845.8832790002</v>
      </c>
      <c r="H166" s="116">
        <v>-6.2014120000000004</v>
      </c>
      <c r="I166" s="105">
        <v>-81.10490703100001</v>
      </c>
      <c r="J166" s="106">
        <f t="shared" si="2"/>
        <v>7.7665843086120457E-5</v>
      </c>
      <c r="K166" s="106">
        <f>I166/'סכום נכסי הקרן'!$C$42</f>
        <v>-7.9261456200087205E-7</v>
      </c>
    </row>
    <row r="167" spans="2:11">
      <c r="B167" s="101" t="s">
        <v>3091</v>
      </c>
      <c r="C167" s="102" t="s">
        <v>3092</v>
      </c>
      <c r="D167" s="103" t="s">
        <v>704</v>
      </c>
      <c r="E167" s="103" t="s">
        <v>138</v>
      </c>
      <c r="F167" s="115">
        <v>44684</v>
      </c>
      <c r="G167" s="105">
        <v>17335222.234176002</v>
      </c>
      <c r="H167" s="116">
        <v>-6.2531160000000003</v>
      </c>
      <c r="I167" s="105">
        <v>-1083.9915076980001</v>
      </c>
      <c r="J167" s="106">
        <f t="shared" si="2"/>
        <v>1.0380273823799729E-3</v>
      </c>
      <c r="K167" s="106">
        <f>I167/'סכום נכסי הקרן'!$C$42</f>
        <v>-1.0593532321765879E-5</v>
      </c>
    </row>
    <row r="168" spans="2:11">
      <c r="B168" s="101" t="s">
        <v>3093</v>
      </c>
      <c r="C168" s="102" t="s">
        <v>3094</v>
      </c>
      <c r="D168" s="103" t="s">
        <v>704</v>
      </c>
      <c r="E168" s="103" t="s">
        <v>138</v>
      </c>
      <c r="F168" s="115">
        <v>44707</v>
      </c>
      <c r="G168" s="105">
        <v>89410.5</v>
      </c>
      <c r="H168" s="116">
        <v>-6.2433940000000003</v>
      </c>
      <c r="I168" s="105">
        <v>-5.5822500000000002</v>
      </c>
      <c r="J168" s="106">
        <f t="shared" si="2"/>
        <v>5.3455477410483175E-6</v>
      </c>
      <c r="K168" s="106">
        <f>I168/'סכום נכסי הקרן'!$C$42</f>
        <v>-5.4553698422195377E-8</v>
      </c>
    </row>
    <row r="169" spans="2:11">
      <c r="B169" s="101" t="s">
        <v>3093</v>
      </c>
      <c r="C169" s="102" t="s">
        <v>3095</v>
      </c>
      <c r="D169" s="103" t="s">
        <v>704</v>
      </c>
      <c r="E169" s="103" t="s">
        <v>138</v>
      </c>
      <c r="F169" s="115">
        <v>44707</v>
      </c>
      <c r="G169" s="105">
        <v>258297</v>
      </c>
      <c r="H169" s="116">
        <v>-6.2433940000000003</v>
      </c>
      <c r="I169" s="105">
        <v>-16.1265</v>
      </c>
      <c r="J169" s="106">
        <f t="shared" si="2"/>
        <v>1.5442693474139585E-5</v>
      </c>
      <c r="K169" s="106">
        <f>I169/'סכום נכסי הקרן'!$C$42</f>
        <v>-1.5759957321967553E-7</v>
      </c>
    </row>
    <row r="170" spans="2:11">
      <c r="B170" s="101" t="s">
        <v>3093</v>
      </c>
      <c r="C170" s="102" t="s">
        <v>3096</v>
      </c>
      <c r="D170" s="103" t="s">
        <v>704</v>
      </c>
      <c r="E170" s="103" t="s">
        <v>138</v>
      </c>
      <c r="F170" s="115">
        <v>44707</v>
      </c>
      <c r="G170" s="105">
        <v>79476</v>
      </c>
      <c r="H170" s="116">
        <v>-6.2433940000000003</v>
      </c>
      <c r="I170" s="105">
        <v>-4.9619999999999997</v>
      </c>
      <c r="J170" s="106">
        <f t="shared" si="2"/>
        <v>4.7515979920429487E-6</v>
      </c>
      <c r="K170" s="106">
        <f>I170/'סכום נכסי הקרן'!$C$42</f>
        <v>-4.8492176375284781E-8</v>
      </c>
    </row>
    <row r="171" spans="2:11">
      <c r="B171" s="101" t="s">
        <v>3093</v>
      </c>
      <c r="C171" s="102" t="s">
        <v>3097</v>
      </c>
      <c r="D171" s="103" t="s">
        <v>704</v>
      </c>
      <c r="E171" s="103" t="s">
        <v>138</v>
      </c>
      <c r="F171" s="115">
        <v>44707</v>
      </c>
      <c r="G171" s="105">
        <v>695415</v>
      </c>
      <c r="H171" s="116">
        <v>-6.2433940000000003</v>
      </c>
      <c r="I171" s="105">
        <v>-43.417499999999997</v>
      </c>
      <c r="J171" s="106">
        <f t="shared" si="2"/>
        <v>4.1576482430375802E-5</v>
      </c>
      <c r="K171" s="106">
        <f>I171/'סכום נכסי הקרן'!$C$42</f>
        <v>-4.2430654328374182E-7</v>
      </c>
    </row>
    <row r="172" spans="2:11">
      <c r="B172" s="101" t="s">
        <v>3093</v>
      </c>
      <c r="C172" s="102" t="s">
        <v>3098</v>
      </c>
      <c r="D172" s="103" t="s">
        <v>704</v>
      </c>
      <c r="E172" s="103" t="s">
        <v>138</v>
      </c>
      <c r="F172" s="115">
        <v>44707</v>
      </c>
      <c r="G172" s="105">
        <v>16557.5</v>
      </c>
      <c r="H172" s="116">
        <v>-6.2433940000000003</v>
      </c>
      <c r="I172" s="105">
        <v>-1.0337499999999999</v>
      </c>
      <c r="J172" s="106">
        <f t="shared" si="2"/>
        <v>9.8991624834228105E-7</v>
      </c>
      <c r="K172" s="106">
        <f>I172/'סכום נכסי הקרן'!$C$42</f>
        <v>-1.0102536744850996E-8</v>
      </c>
    </row>
    <row r="173" spans="2:11">
      <c r="B173" s="101" t="s">
        <v>3093</v>
      </c>
      <c r="C173" s="102" t="s">
        <v>3099</v>
      </c>
      <c r="D173" s="103" t="s">
        <v>704</v>
      </c>
      <c r="E173" s="103" t="s">
        <v>138</v>
      </c>
      <c r="F173" s="115">
        <v>44707</v>
      </c>
      <c r="G173" s="105">
        <v>2649200</v>
      </c>
      <c r="H173" s="116">
        <v>-6.2433940000000003</v>
      </c>
      <c r="I173" s="105">
        <v>-165.4</v>
      </c>
      <c r="J173" s="106">
        <f t="shared" si="2"/>
        <v>1.5838659973476497E-4</v>
      </c>
      <c r="K173" s="106">
        <f>I173/'סכום נכסי הקרן'!$C$42</f>
        <v>-1.6164058791761595E-6</v>
      </c>
    </row>
    <row r="174" spans="2:11">
      <c r="B174" s="101" t="s">
        <v>3100</v>
      </c>
      <c r="C174" s="102" t="s">
        <v>3101</v>
      </c>
      <c r="D174" s="103" t="s">
        <v>704</v>
      </c>
      <c r="E174" s="103" t="s">
        <v>138</v>
      </c>
      <c r="F174" s="115">
        <v>44684</v>
      </c>
      <c r="G174" s="105">
        <v>38019515.39136</v>
      </c>
      <c r="H174" s="116">
        <v>-6.1468999999999996</v>
      </c>
      <c r="I174" s="105">
        <v>-2337.0216489889995</v>
      </c>
      <c r="J174" s="106">
        <f t="shared" si="2"/>
        <v>2.2379257103379746E-3</v>
      </c>
      <c r="K174" s="106">
        <f>I174/'סכום נכסי הקרן'!$C$42</f>
        <v>-2.283902982580279E-5</v>
      </c>
    </row>
    <row r="175" spans="2:11">
      <c r="B175" s="101" t="s">
        <v>3100</v>
      </c>
      <c r="C175" s="102" t="s">
        <v>3102</v>
      </c>
      <c r="D175" s="103" t="s">
        <v>704</v>
      </c>
      <c r="E175" s="103" t="s">
        <v>138</v>
      </c>
      <c r="F175" s="115">
        <v>44684</v>
      </c>
      <c r="G175" s="105">
        <v>132480000</v>
      </c>
      <c r="H175" s="116">
        <v>-6.1468999999999996</v>
      </c>
      <c r="I175" s="105">
        <v>-8143.4133200000006</v>
      </c>
      <c r="J175" s="106">
        <f t="shared" si="2"/>
        <v>7.7981109189213639E-3</v>
      </c>
      <c r="K175" s="106">
        <f>I175/'סכום נכסי הקרן'!$C$42</f>
        <v>-7.9583199316864852E-5</v>
      </c>
    </row>
    <row r="176" spans="2:11">
      <c r="B176" s="101" t="s">
        <v>3103</v>
      </c>
      <c r="C176" s="102" t="s">
        <v>3104</v>
      </c>
      <c r="D176" s="103" t="s">
        <v>704</v>
      </c>
      <c r="E176" s="103" t="s">
        <v>138</v>
      </c>
      <c r="F176" s="115">
        <v>44684</v>
      </c>
      <c r="G176" s="105">
        <v>66260000</v>
      </c>
      <c r="H176" s="116">
        <v>-6.1148610000000003</v>
      </c>
      <c r="I176" s="105">
        <v>-4051.7066600000003</v>
      </c>
      <c r="J176" s="106">
        <f t="shared" si="2"/>
        <v>3.8799035126971066E-3</v>
      </c>
      <c r="K176" s="106">
        <f>I176/'סכום נכסי הקרן'!$C$42</f>
        <v>-3.959614550133737E-5</v>
      </c>
    </row>
    <row r="177" spans="2:11">
      <c r="B177" s="101" t="s">
        <v>3103</v>
      </c>
      <c r="C177" s="102" t="s">
        <v>3105</v>
      </c>
      <c r="D177" s="103" t="s">
        <v>704</v>
      </c>
      <c r="E177" s="103" t="s">
        <v>138</v>
      </c>
      <c r="F177" s="115">
        <v>44684</v>
      </c>
      <c r="G177" s="105">
        <v>63384991.189399995</v>
      </c>
      <c r="H177" s="116">
        <v>-6.1148610000000003</v>
      </c>
      <c r="I177" s="105">
        <v>-3875.9038778489999</v>
      </c>
      <c r="J177" s="106">
        <f t="shared" si="2"/>
        <v>3.7115552364648903E-3</v>
      </c>
      <c r="K177" s="106">
        <f>I177/'סכום נכסי הקרן'!$C$42</f>
        <v>-3.7878076271322841E-5</v>
      </c>
    </row>
    <row r="178" spans="2:11">
      <c r="B178" s="101" t="s">
        <v>3103</v>
      </c>
      <c r="C178" s="102" t="s">
        <v>3106</v>
      </c>
      <c r="D178" s="103" t="s">
        <v>704</v>
      </c>
      <c r="E178" s="103" t="s">
        <v>138</v>
      </c>
      <c r="F178" s="115">
        <v>44684</v>
      </c>
      <c r="G178" s="105">
        <v>52356504.380879991</v>
      </c>
      <c r="H178" s="116">
        <v>-6.1148610000000003</v>
      </c>
      <c r="I178" s="105">
        <v>-3201.5272788170009</v>
      </c>
      <c r="J178" s="106">
        <f t="shared" si="2"/>
        <v>3.0657740003018114E-3</v>
      </c>
      <c r="K178" s="106">
        <f>I178/'סכום נכסי הקרן'!$C$42</f>
        <v>-3.1287590784901157E-5</v>
      </c>
    </row>
    <row r="179" spans="2:11">
      <c r="B179" s="101" t="s">
        <v>3107</v>
      </c>
      <c r="C179" s="102" t="s">
        <v>3108</v>
      </c>
      <c r="D179" s="103" t="s">
        <v>704</v>
      </c>
      <c r="E179" s="103" t="s">
        <v>138</v>
      </c>
      <c r="F179" s="115">
        <v>44817</v>
      </c>
      <c r="G179" s="105">
        <v>7365960</v>
      </c>
      <c r="H179" s="116">
        <v>-5.7154160000000003</v>
      </c>
      <c r="I179" s="105">
        <v>-420.99525</v>
      </c>
      <c r="J179" s="106">
        <f t="shared" si="2"/>
        <v>4.0314393078589667E-4</v>
      </c>
      <c r="K179" s="106">
        <f>I179/'סכום נכסי הקרן'!$C$42</f>
        <v>-4.1142635864887367E-6</v>
      </c>
    </row>
    <row r="180" spans="2:11">
      <c r="B180" s="101" t="s">
        <v>3107</v>
      </c>
      <c r="C180" s="102" t="s">
        <v>3109</v>
      </c>
      <c r="D180" s="103" t="s">
        <v>704</v>
      </c>
      <c r="E180" s="103" t="s">
        <v>138</v>
      </c>
      <c r="F180" s="115">
        <v>44817</v>
      </c>
      <c r="G180" s="105">
        <v>38088391.325039998</v>
      </c>
      <c r="H180" s="116">
        <v>-5.7154160000000003</v>
      </c>
      <c r="I180" s="105">
        <v>-2176.909978874</v>
      </c>
      <c r="J180" s="106">
        <f t="shared" si="2"/>
        <v>2.0846032012244975E-3</v>
      </c>
      <c r="K180" s="106">
        <f>I180/'סכום נכסי הקרן'!$C$42</f>
        <v>-2.12743052496323E-5</v>
      </c>
    </row>
    <row r="181" spans="2:11">
      <c r="B181" s="101" t="s">
        <v>3107</v>
      </c>
      <c r="C181" s="102" t="s">
        <v>3110</v>
      </c>
      <c r="D181" s="103" t="s">
        <v>704</v>
      </c>
      <c r="E181" s="103" t="s">
        <v>138</v>
      </c>
      <c r="F181" s="115">
        <v>44817</v>
      </c>
      <c r="G181" s="105">
        <v>69678000</v>
      </c>
      <c r="H181" s="116">
        <v>-5.7154160000000003</v>
      </c>
      <c r="I181" s="105">
        <v>-3982.3874999999998</v>
      </c>
      <c r="J181" s="106">
        <f t="shared" si="2"/>
        <v>3.8135236695963195E-3</v>
      </c>
      <c r="K181" s="106">
        <f>I181/'סכום נכסי הקרן'!$C$42</f>
        <v>-3.8918709601920479E-5</v>
      </c>
    </row>
    <row r="182" spans="2:11">
      <c r="B182" s="101" t="s">
        <v>3111</v>
      </c>
      <c r="C182" s="102" t="s">
        <v>3112</v>
      </c>
      <c r="D182" s="103" t="s">
        <v>704</v>
      </c>
      <c r="E182" s="103" t="s">
        <v>138</v>
      </c>
      <c r="F182" s="115">
        <v>44817</v>
      </c>
      <c r="G182" s="105">
        <v>63499784.412199996</v>
      </c>
      <c r="H182" s="116">
        <v>-5.6835639999999996</v>
      </c>
      <c r="I182" s="105">
        <v>-3609.0510943220002</v>
      </c>
      <c r="J182" s="106">
        <f t="shared" si="2"/>
        <v>3.4560177212738458E-3</v>
      </c>
      <c r="K182" s="106">
        <f>I182/'סכום נכסי הקרן'!$C$42</f>
        <v>-3.527020197768581E-5</v>
      </c>
    </row>
    <row r="183" spans="2:11">
      <c r="B183" s="101" t="s">
        <v>3113</v>
      </c>
      <c r="C183" s="102" t="s">
        <v>3114</v>
      </c>
      <c r="D183" s="103" t="s">
        <v>704</v>
      </c>
      <c r="E183" s="103" t="s">
        <v>138</v>
      </c>
      <c r="F183" s="115">
        <v>44816</v>
      </c>
      <c r="G183" s="105">
        <v>19441856.50962</v>
      </c>
      <c r="H183" s="116">
        <v>-4.6986470000000002</v>
      </c>
      <c r="I183" s="105">
        <v>-913.50421219399993</v>
      </c>
      <c r="J183" s="106">
        <f t="shared" si="2"/>
        <v>8.7476920201204876E-4</v>
      </c>
      <c r="K183" s="106">
        <f>I183/'סכום נכסי הקרן'!$C$42</f>
        <v>-8.9274097898583265E-6</v>
      </c>
    </row>
    <row r="184" spans="2:11">
      <c r="B184" s="101" t="s">
        <v>3113</v>
      </c>
      <c r="C184" s="102" t="s">
        <v>3115</v>
      </c>
      <c r="D184" s="103" t="s">
        <v>704</v>
      </c>
      <c r="E184" s="103" t="s">
        <v>138</v>
      </c>
      <c r="F184" s="115">
        <v>44816</v>
      </c>
      <c r="G184" s="105">
        <v>12726741.96776</v>
      </c>
      <c r="H184" s="116">
        <v>-4.6986470000000002</v>
      </c>
      <c r="I184" s="105">
        <v>-597.98468264899998</v>
      </c>
      <c r="J184" s="106">
        <f t="shared" si="2"/>
        <v>5.7262854037634593E-4</v>
      </c>
      <c r="K184" s="106">
        <f>I184/'סכום נכסי הקרן'!$C$42</f>
        <v>-5.8439296051459097E-6</v>
      </c>
    </row>
    <row r="185" spans="2:11">
      <c r="B185" s="101" t="s">
        <v>3116</v>
      </c>
      <c r="C185" s="102" t="s">
        <v>3117</v>
      </c>
      <c r="D185" s="103" t="s">
        <v>704</v>
      </c>
      <c r="E185" s="103" t="s">
        <v>138</v>
      </c>
      <c r="F185" s="115">
        <v>44776</v>
      </c>
      <c r="G185" s="105">
        <v>69856.5</v>
      </c>
      <c r="H185" s="116">
        <v>-5.7643170000000001</v>
      </c>
      <c r="I185" s="105">
        <v>-4.0267499999999998</v>
      </c>
      <c r="J185" s="106">
        <f t="shared" si="2"/>
        <v>3.8560050815112743E-6</v>
      </c>
      <c r="K185" s="106">
        <f>I185/'סכום נכסי הקרן'!$C$42</f>
        <v>-3.9352251354126963E-8</v>
      </c>
    </row>
    <row r="186" spans="2:11">
      <c r="B186" s="101" t="s">
        <v>3116</v>
      </c>
      <c r="C186" s="102" t="s">
        <v>3118</v>
      </c>
      <c r="D186" s="103" t="s">
        <v>704</v>
      </c>
      <c r="E186" s="103" t="s">
        <v>138</v>
      </c>
      <c r="F186" s="115">
        <v>44776</v>
      </c>
      <c r="G186" s="105">
        <v>765095</v>
      </c>
      <c r="H186" s="116">
        <v>-5.7643170000000001</v>
      </c>
      <c r="I186" s="105">
        <v>-44.102499999999999</v>
      </c>
      <c r="J186" s="106">
        <f t="shared" si="2"/>
        <v>4.2232436607028246E-5</v>
      </c>
      <c r="K186" s="106">
        <f>I186/'סכום נכסי הקרן'!$C$42</f>
        <v>-4.3100084816424767E-7</v>
      </c>
    </row>
    <row r="187" spans="2:11">
      <c r="B187" s="101" t="s">
        <v>3116</v>
      </c>
      <c r="C187" s="102" t="s">
        <v>3119</v>
      </c>
      <c r="D187" s="103" t="s">
        <v>704</v>
      </c>
      <c r="E187" s="103" t="s">
        <v>138</v>
      </c>
      <c r="F187" s="115">
        <v>44776</v>
      </c>
      <c r="G187" s="105">
        <v>106448</v>
      </c>
      <c r="H187" s="116">
        <v>-5.7643170000000001</v>
      </c>
      <c r="I187" s="105">
        <v>-6.1360000000000001</v>
      </c>
      <c r="J187" s="106">
        <f t="shared" si="2"/>
        <v>5.8758172670647995E-6</v>
      </c>
      <c r="K187" s="106">
        <f>I187/'סכום נכסי הקרן'!$C$42</f>
        <v>-5.9965335396764902E-8</v>
      </c>
    </row>
    <row r="188" spans="2:11">
      <c r="B188" s="101" t="s">
        <v>3116</v>
      </c>
      <c r="C188" s="102" t="s">
        <v>3120</v>
      </c>
      <c r="D188" s="103" t="s">
        <v>704</v>
      </c>
      <c r="E188" s="103" t="s">
        <v>138</v>
      </c>
      <c r="F188" s="115">
        <v>44776</v>
      </c>
      <c r="G188" s="105">
        <v>83162.5</v>
      </c>
      <c r="H188" s="116">
        <v>-5.7643170000000001</v>
      </c>
      <c r="I188" s="105">
        <v>-4.7937500000000002</v>
      </c>
      <c r="J188" s="106">
        <f t="shared" si="2"/>
        <v>4.5904822398943744E-6</v>
      </c>
      <c r="K188" s="106">
        <f>I188/'סכום נכסי הקרן'!$C$42</f>
        <v>-4.6847918278722575E-8</v>
      </c>
    </row>
    <row r="189" spans="2:11">
      <c r="B189" s="101" t="s">
        <v>3116</v>
      </c>
      <c r="C189" s="102" t="s">
        <v>3121</v>
      </c>
      <c r="D189" s="103" t="s">
        <v>704</v>
      </c>
      <c r="E189" s="103" t="s">
        <v>138</v>
      </c>
      <c r="F189" s="115">
        <v>44776</v>
      </c>
      <c r="G189" s="105">
        <v>93142</v>
      </c>
      <c r="H189" s="116">
        <v>-5.7643170000000001</v>
      </c>
      <c r="I189" s="105">
        <v>-5.3689999999999998</v>
      </c>
      <c r="J189" s="106">
        <f t="shared" si="2"/>
        <v>5.1413401086816993E-6</v>
      </c>
      <c r="K189" s="106">
        <f>I189/'סכום נכסי הקרן'!$C$42</f>
        <v>-5.2469668472169284E-8</v>
      </c>
    </row>
    <row r="190" spans="2:11">
      <c r="B190" s="101" t="s">
        <v>3122</v>
      </c>
      <c r="C190" s="102" t="s">
        <v>3123</v>
      </c>
      <c r="D190" s="103" t="s">
        <v>704</v>
      </c>
      <c r="E190" s="103" t="s">
        <v>138</v>
      </c>
      <c r="F190" s="115">
        <v>44816</v>
      </c>
      <c r="G190" s="105">
        <v>18151188.464724001</v>
      </c>
      <c r="H190" s="116">
        <v>-4.6671779999999998</v>
      </c>
      <c r="I190" s="105">
        <v>-847.14820896900005</v>
      </c>
      <c r="J190" s="106">
        <f t="shared" si="2"/>
        <v>8.1122686995160843E-4</v>
      </c>
      <c r="K190" s="106">
        <f>I190/'סכום נכסי הקרן'!$C$42</f>
        <v>-8.2789319559313496E-6</v>
      </c>
    </row>
    <row r="191" spans="2:11">
      <c r="B191" s="101" t="s">
        <v>3122</v>
      </c>
      <c r="C191" s="102" t="s">
        <v>3124</v>
      </c>
      <c r="D191" s="103" t="s">
        <v>704</v>
      </c>
      <c r="E191" s="103" t="s">
        <v>138</v>
      </c>
      <c r="F191" s="115">
        <v>44816</v>
      </c>
      <c r="G191" s="105">
        <v>63652842.042599991</v>
      </c>
      <c r="H191" s="116">
        <v>-4.6671779999999998</v>
      </c>
      <c r="I191" s="105">
        <v>-2970.7912094540002</v>
      </c>
      <c r="J191" s="106">
        <f t="shared" si="2"/>
        <v>2.8448217544579748E-3</v>
      </c>
      <c r="K191" s="106">
        <f>I191/'סכום נכסי הקרן'!$C$42</f>
        <v>-2.9032674587462509E-5</v>
      </c>
    </row>
    <row r="192" spans="2:11">
      <c r="B192" s="101" t="s">
        <v>3125</v>
      </c>
      <c r="C192" s="102" t="s">
        <v>3126</v>
      </c>
      <c r="D192" s="103" t="s">
        <v>704</v>
      </c>
      <c r="E192" s="103" t="s">
        <v>138</v>
      </c>
      <c r="F192" s="115">
        <v>44805</v>
      </c>
      <c r="G192" s="105">
        <v>25930269.235319994</v>
      </c>
      <c r="H192" s="116">
        <v>-5.3288140000000004</v>
      </c>
      <c r="I192" s="105">
        <v>-1381.7757488179998</v>
      </c>
      <c r="J192" s="106">
        <f t="shared" si="2"/>
        <v>1.3231847790280632E-3</v>
      </c>
      <c r="K192" s="106">
        <f>I192/'סכום נכסי הקרן'!$C$42</f>
        <v>-1.3503690713980985E-5</v>
      </c>
    </row>
    <row r="193" spans="2:11">
      <c r="B193" s="101" t="s">
        <v>3127</v>
      </c>
      <c r="C193" s="102" t="s">
        <v>3128</v>
      </c>
      <c r="D193" s="103" t="s">
        <v>704</v>
      </c>
      <c r="E193" s="103" t="s">
        <v>138</v>
      </c>
      <c r="F193" s="115">
        <v>44805</v>
      </c>
      <c r="G193" s="105">
        <v>22693759.338017996</v>
      </c>
      <c r="H193" s="116">
        <v>-5.3066570000000004</v>
      </c>
      <c r="I193" s="105">
        <v>-1204.2800240800002</v>
      </c>
      <c r="J193" s="106">
        <f t="shared" si="2"/>
        <v>1.153215345480847E-3</v>
      </c>
      <c r="K193" s="106">
        <f>I193/'סכום נכסי הקרן'!$C$42</f>
        <v>-1.1769076850648846E-5</v>
      </c>
    </row>
    <row r="194" spans="2:11">
      <c r="B194" s="101" t="s">
        <v>3129</v>
      </c>
      <c r="C194" s="102" t="s">
        <v>3130</v>
      </c>
      <c r="D194" s="103" t="s">
        <v>704</v>
      </c>
      <c r="E194" s="103" t="s">
        <v>138</v>
      </c>
      <c r="F194" s="115">
        <v>44817</v>
      </c>
      <c r="G194" s="105">
        <v>266440</v>
      </c>
      <c r="H194" s="116">
        <v>-5.6372920000000004</v>
      </c>
      <c r="I194" s="105">
        <v>-15.02</v>
      </c>
      <c r="J194" s="106">
        <f t="shared" si="2"/>
        <v>1.4383112019444799E-5</v>
      </c>
      <c r="K194" s="106">
        <f>I194/'סכום נכסי הקרן'!$C$42</f>
        <v>-1.4678607197839126E-7</v>
      </c>
    </row>
    <row r="195" spans="2:11">
      <c r="B195" s="101" t="s">
        <v>3129</v>
      </c>
      <c r="C195" s="102" t="s">
        <v>3131</v>
      </c>
      <c r="D195" s="103" t="s">
        <v>704</v>
      </c>
      <c r="E195" s="103" t="s">
        <v>138</v>
      </c>
      <c r="F195" s="115">
        <v>44817</v>
      </c>
      <c r="G195" s="105">
        <v>9991.5</v>
      </c>
      <c r="H195" s="116">
        <v>-5.6372920000000004</v>
      </c>
      <c r="I195" s="105">
        <v>-0.56325000000000003</v>
      </c>
      <c r="J195" s="106">
        <f t="shared" si="2"/>
        <v>5.3936670072917994E-7</v>
      </c>
      <c r="K195" s="106">
        <f>I195/'סכום נכסי הקרן'!$C$42</f>
        <v>-5.5044776991896725E-9</v>
      </c>
    </row>
    <row r="196" spans="2:11">
      <c r="B196" s="101" t="s">
        <v>3129</v>
      </c>
      <c r="C196" s="102" t="s">
        <v>3132</v>
      </c>
      <c r="D196" s="103" t="s">
        <v>704</v>
      </c>
      <c r="E196" s="103" t="s">
        <v>138</v>
      </c>
      <c r="F196" s="115">
        <v>44817</v>
      </c>
      <c r="G196" s="105">
        <v>1998300</v>
      </c>
      <c r="H196" s="116">
        <v>-5.6372920000000004</v>
      </c>
      <c r="I196" s="105">
        <v>-112.65</v>
      </c>
      <c r="J196" s="106">
        <f t="shared" si="2"/>
        <v>1.0787334014583599E-4</v>
      </c>
      <c r="K196" s="106">
        <f>I196/'סכום נכסי הקרן'!$C$42</f>
        <v>-1.1008955398379345E-6</v>
      </c>
    </row>
    <row r="197" spans="2:11">
      <c r="B197" s="101" t="s">
        <v>3129</v>
      </c>
      <c r="C197" s="102" t="s">
        <v>3133</v>
      </c>
      <c r="D197" s="103" t="s">
        <v>704</v>
      </c>
      <c r="E197" s="103" t="s">
        <v>138</v>
      </c>
      <c r="F197" s="115">
        <v>44817</v>
      </c>
      <c r="G197" s="105">
        <v>49957.5</v>
      </c>
      <c r="H197" s="116">
        <v>-5.6372920000000004</v>
      </c>
      <c r="I197" s="105">
        <v>-2.8162500000000001</v>
      </c>
      <c r="J197" s="106">
        <f t="shared" si="2"/>
        <v>2.6968335036458997E-6</v>
      </c>
      <c r="K197" s="106">
        <f>I197/'סכום נכסי הקרן'!$C$42</f>
        <v>-2.7522388495948363E-8</v>
      </c>
    </row>
    <row r="198" spans="2:11">
      <c r="B198" s="101" t="s">
        <v>3134</v>
      </c>
      <c r="C198" s="102" t="s">
        <v>3135</v>
      </c>
      <c r="D198" s="103" t="s">
        <v>704</v>
      </c>
      <c r="E198" s="103" t="s">
        <v>138</v>
      </c>
      <c r="F198" s="115">
        <v>44775</v>
      </c>
      <c r="G198" s="105">
        <v>2177611.7511439999</v>
      </c>
      <c r="H198" s="116">
        <v>-5.5422229999999999</v>
      </c>
      <c r="I198" s="105">
        <v>-120.68809690299999</v>
      </c>
      <c r="J198" s="106">
        <f t="shared" si="2"/>
        <v>1.1557060034417163E-4</v>
      </c>
      <c r="K198" s="106">
        <f>I198/'סכום נכסי הקרן'!$C$42</f>
        <v>-1.1794495125791487E-6</v>
      </c>
    </row>
    <row r="199" spans="2:11">
      <c r="B199" s="101" t="s">
        <v>3136</v>
      </c>
      <c r="C199" s="102" t="s">
        <v>3137</v>
      </c>
      <c r="D199" s="103" t="s">
        <v>704</v>
      </c>
      <c r="E199" s="103" t="s">
        <v>138</v>
      </c>
      <c r="F199" s="115">
        <v>44805</v>
      </c>
      <c r="G199" s="105">
        <v>16354135.350198003</v>
      </c>
      <c r="H199" s="116">
        <v>-5.39994</v>
      </c>
      <c r="I199" s="105">
        <v>-883.11351014799993</v>
      </c>
      <c r="J199" s="106">
        <f t="shared" si="2"/>
        <v>8.4566714662741575E-4</v>
      </c>
      <c r="K199" s="106">
        <f>I199/'סכום נכסי הקרן'!$C$42</f>
        <v>-8.630410337261923E-6</v>
      </c>
    </row>
    <row r="200" spans="2:11">
      <c r="B200" s="101" t="s">
        <v>3138</v>
      </c>
      <c r="C200" s="102" t="s">
        <v>3139</v>
      </c>
      <c r="D200" s="103" t="s">
        <v>704</v>
      </c>
      <c r="E200" s="103" t="s">
        <v>138</v>
      </c>
      <c r="F200" s="115">
        <v>44805</v>
      </c>
      <c r="G200" s="105">
        <v>83515</v>
      </c>
      <c r="H200" s="116">
        <v>-5.3179069999999999</v>
      </c>
      <c r="I200" s="105">
        <v>-4.4412500000000001</v>
      </c>
      <c r="J200" s="106">
        <f t="shared" si="2"/>
        <v>4.252929178186366E-6</v>
      </c>
      <c r="K200" s="106">
        <f>I200/'סכום נכסי הקרן'!$C$42</f>
        <v>-4.3403038759922114E-8</v>
      </c>
    </row>
    <row r="201" spans="2:11">
      <c r="B201" s="101" t="s">
        <v>3140</v>
      </c>
      <c r="C201" s="102" t="s">
        <v>3141</v>
      </c>
      <c r="D201" s="103" t="s">
        <v>704</v>
      </c>
      <c r="E201" s="103" t="s">
        <v>138</v>
      </c>
      <c r="F201" s="115">
        <v>44700</v>
      </c>
      <c r="G201" s="105">
        <v>53693382.032471992</v>
      </c>
      <c r="H201" s="116">
        <v>-5.0204209999999998</v>
      </c>
      <c r="I201" s="105">
        <v>-2695.6335762979998</v>
      </c>
      <c r="J201" s="106">
        <f t="shared" si="2"/>
        <v>2.5813315373682242E-3</v>
      </c>
      <c r="K201" s="106">
        <f>I201/'סכום נכסי הקרן'!$C$42</f>
        <v>-2.6343639424623596E-5</v>
      </c>
    </row>
    <row r="202" spans="2:11">
      <c r="B202" s="101" t="s">
        <v>3142</v>
      </c>
      <c r="C202" s="102" t="s">
        <v>3143</v>
      </c>
      <c r="D202" s="103" t="s">
        <v>704</v>
      </c>
      <c r="E202" s="103" t="s">
        <v>138</v>
      </c>
      <c r="F202" s="115">
        <v>44700</v>
      </c>
      <c r="G202" s="105">
        <v>124189059.47078399</v>
      </c>
      <c r="H202" s="116">
        <v>-4.9262040000000002</v>
      </c>
      <c r="I202" s="105">
        <v>-6117.8059784719999</v>
      </c>
      <c r="J202" s="106">
        <f t="shared" si="2"/>
        <v>5.8583947204788192E-3</v>
      </c>
      <c r="K202" s="106">
        <f>I202/'סכום נכסי הקרן'!$C$42</f>
        <v>-5.9787530539668664E-5</v>
      </c>
    </row>
    <row r="203" spans="2:11">
      <c r="B203" s="101" t="s">
        <v>3142</v>
      </c>
      <c r="C203" s="102" t="s">
        <v>3144</v>
      </c>
      <c r="D203" s="103" t="s">
        <v>704</v>
      </c>
      <c r="E203" s="103" t="s">
        <v>138</v>
      </c>
      <c r="F203" s="115">
        <v>44700</v>
      </c>
      <c r="G203" s="105">
        <v>120384000</v>
      </c>
      <c r="H203" s="116">
        <v>-4.9262040000000002</v>
      </c>
      <c r="I203" s="105">
        <v>-5930.3609999999999</v>
      </c>
      <c r="J203" s="106">
        <f t="shared" si="2"/>
        <v>5.6788979080390593E-3</v>
      </c>
      <c r="K203" s="106">
        <f>I203/'סכום נכסי הקרן'!$C$42</f>
        <v>-5.795568552622133E-5</v>
      </c>
    </row>
    <row r="204" spans="2:11">
      <c r="B204" s="101" t="s">
        <v>3145</v>
      </c>
      <c r="C204" s="102" t="s">
        <v>3146</v>
      </c>
      <c r="D204" s="103" t="s">
        <v>704</v>
      </c>
      <c r="E204" s="103" t="s">
        <v>138</v>
      </c>
      <c r="F204" s="115">
        <v>44700</v>
      </c>
      <c r="G204" s="105">
        <v>117075000</v>
      </c>
      <c r="H204" s="116">
        <v>-4.8948359999999997</v>
      </c>
      <c r="I204" s="105">
        <v>-5730.6287499999999</v>
      </c>
      <c r="J204" s="106">
        <f t="shared" ref="J204:J267" si="3">IFERROR(I204/$I$11,0)</f>
        <v>5.4876348370906068E-3</v>
      </c>
      <c r="K204" s="106">
        <f>I204/'סכום נכסי הקרן'!$C$42</f>
        <v>-5.600376059779882E-5</v>
      </c>
    </row>
    <row r="205" spans="2:11">
      <c r="B205" s="101" t="s">
        <v>3145</v>
      </c>
      <c r="C205" s="102" t="s">
        <v>3147</v>
      </c>
      <c r="D205" s="103" t="s">
        <v>704</v>
      </c>
      <c r="E205" s="103" t="s">
        <v>138</v>
      </c>
      <c r="F205" s="115">
        <v>44700</v>
      </c>
      <c r="G205" s="105">
        <v>2676000</v>
      </c>
      <c r="H205" s="116">
        <v>-4.8948359999999997</v>
      </c>
      <c r="I205" s="105">
        <v>-130.98580000000001</v>
      </c>
      <c r="J205" s="106">
        <f t="shared" si="3"/>
        <v>1.254316534192139E-4</v>
      </c>
      <c r="K205" s="106">
        <f>I205/'סכום נכסי הקרן'!$C$42</f>
        <v>-1.280085956521116E-6</v>
      </c>
    </row>
    <row r="206" spans="2:11">
      <c r="B206" s="101" t="s">
        <v>3145</v>
      </c>
      <c r="C206" s="102" t="s">
        <v>3148</v>
      </c>
      <c r="D206" s="103" t="s">
        <v>704</v>
      </c>
      <c r="E206" s="103" t="s">
        <v>138</v>
      </c>
      <c r="F206" s="115">
        <v>44700</v>
      </c>
      <c r="G206" s="105">
        <v>40140000</v>
      </c>
      <c r="H206" s="116">
        <v>-4.8948359999999997</v>
      </c>
      <c r="I206" s="105">
        <v>-1964.787</v>
      </c>
      <c r="J206" s="106">
        <f t="shared" si="3"/>
        <v>1.8814748012882083E-3</v>
      </c>
      <c r="K206" s="106">
        <f>I206/'סכום נכסי הקרן'!$C$42</f>
        <v>-1.9201289347816738E-5</v>
      </c>
    </row>
    <row r="207" spans="2:11">
      <c r="B207" s="101" t="s">
        <v>3145</v>
      </c>
      <c r="C207" s="102" t="s">
        <v>3149</v>
      </c>
      <c r="D207" s="103" t="s">
        <v>704</v>
      </c>
      <c r="E207" s="103" t="s">
        <v>138</v>
      </c>
      <c r="F207" s="115">
        <v>44700</v>
      </c>
      <c r="G207" s="105">
        <v>6690000</v>
      </c>
      <c r="H207" s="116">
        <v>-4.8948359999999997</v>
      </c>
      <c r="I207" s="105">
        <v>-327.46449999999999</v>
      </c>
      <c r="J207" s="106">
        <f t="shared" si="3"/>
        <v>3.1357913354803469E-4</v>
      </c>
      <c r="K207" s="106">
        <f>I207/'סכום נכסי הקרן'!$C$42</f>
        <v>-3.2002148913027895E-6</v>
      </c>
    </row>
    <row r="208" spans="2:11">
      <c r="B208" s="101" t="s">
        <v>3150</v>
      </c>
      <c r="C208" s="102" t="s">
        <v>3151</v>
      </c>
      <c r="D208" s="103" t="s">
        <v>704</v>
      </c>
      <c r="E208" s="103" t="s">
        <v>138</v>
      </c>
      <c r="F208" s="115">
        <v>44816</v>
      </c>
      <c r="G208" s="105">
        <v>52941228.396000013</v>
      </c>
      <c r="H208" s="116">
        <v>-4.705597</v>
      </c>
      <c r="I208" s="105">
        <v>-2491.2008630709993</v>
      </c>
      <c r="J208" s="106">
        <f t="shared" si="3"/>
        <v>2.385567315345389E-3</v>
      </c>
      <c r="K208" s="106">
        <f>I208/'סכום נכסי הקרן'!$C$42</f>
        <v>-2.4345778242301604E-5</v>
      </c>
    </row>
    <row r="209" spans="2:11">
      <c r="B209" s="101" t="s">
        <v>3152</v>
      </c>
      <c r="C209" s="102" t="s">
        <v>3153</v>
      </c>
      <c r="D209" s="103" t="s">
        <v>704</v>
      </c>
      <c r="E209" s="103" t="s">
        <v>138</v>
      </c>
      <c r="F209" s="115">
        <v>44810</v>
      </c>
      <c r="G209" s="105">
        <v>51327876.35464</v>
      </c>
      <c r="H209" s="116">
        <v>-3.8802449999999999</v>
      </c>
      <c r="I209" s="105">
        <v>-1991.647109817</v>
      </c>
      <c r="J209" s="106">
        <f t="shared" si="3"/>
        <v>1.9071959709521563E-3</v>
      </c>
      <c r="K209" s="106">
        <f>I209/'סכום נכסי הקרן'!$C$42</f>
        <v>-1.9463785354004864E-5</v>
      </c>
    </row>
    <row r="210" spans="2:11">
      <c r="B210" s="101" t="s">
        <v>3154</v>
      </c>
      <c r="C210" s="102" t="s">
        <v>3155</v>
      </c>
      <c r="D210" s="103" t="s">
        <v>704</v>
      </c>
      <c r="E210" s="103" t="s">
        <v>138</v>
      </c>
      <c r="F210" s="115">
        <v>44810</v>
      </c>
      <c r="G210" s="105">
        <v>64169411.545199998</v>
      </c>
      <c r="H210" s="116">
        <v>-3.8647580000000001</v>
      </c>
      <c r="I210" s="105">
        <v>-2479.9927853710001</v>
      </c>
      <c r="J210" s="106">
        <f t="shared" si="3"/>
        <v>2.3748344899737696E-3</v>
      </c>
      <c r="K210" s="106">
        <f>I210/'סכום נכסי הקרן'!$C$42</f>
        <v>-2.423624497332614E-5</v>
      </c>
    </row>
    <row r="211" spans="2:11">
      <c r="B211" s="101" t="s">
        <v>3156</v>
      </c>
      <c r="C211" s="102" t="s">
        <v>3157</v>
      </c>
      <c r="D211" s="103" t="s">
        <v>704</v>
      </c>
      <c r="E211" s="103" t="s">
        <v>138</v>
      </c>
      <c r="F211" s="115">
        <v>44816</v>
      </c>
      <c r="G211" s="105">
        <v>121969138.47927</v>
      </c>
      <c r="H211" s="116">
        <v>-4.5402050000000003</v>
      </c>
      <c r="I211" s="105">
        <v>-5537.648983127001</v>
      </c>
      <c r="J211" s="106">
        <f t="shared" si="3"/>
        <v>5.3028379260106678E-3</v>
      </c>
      <c r="K211" s="106">
        <f>I211/'סכום נכסי הקרן'!$C$42</f>
        <v>-5.4117825714270643E-5</v>
      </c>
    </row>
    <row r="212" spans="2:11">
      <c r="B212" s="101" t="s">
        <v>3158</v>
      </c>
      <c r="C212" s="102" t="s">
        <v>3159</v>
      </c>
      <c r="D212" s="103" t="s">
        <v>704</v>
      </c>
      <c r="E212" s="103" t="s">
        <v>138</v>
      </c>
      <c r="F212" s="115">
        <v>44739</v>
      </c>
      <c r="G212" s="105">
        <v>1342280</v>
      </c>
      <c r="H212" s="116">
        <v>-4.8439969999999999</v>
      </c>
      <c r="I212" s="105">
        <v>-65.02</v>
      </c>
      <c r="J212" s="106">
        <f t="shared" si="3"/>
        <v>6.2262978928382212E-5</v>
      </c>
      <c r="K212" s="106">
        <f>I212/'סכום נכסי הקרן'!$C$42</f>
        <v>-6.3542146471604515E-7</v>
      </c>
    </row>
    <row r="213" spans="2:11">
      <c r="B213" s="101" t="s">
        <v>3158</v>
      </c>
      <c r="C213" s="102" t="s">
        <v>3160</v>
      </c>
      <c r="D213" s="103" t="s">
        <v>704</v>
      </c>
      <c r="E213" s="103" t="s">
        <v>138</v>
      </c>
      <c r="F213" s="115">
        <v>44739</v>
      </c>
      <c r="G213" s="105">
        <v>2013420</v>
      </c>
      <c r="H213" s="116">
        <v>-4.8439969999999999</v>
      </c>
      <c r="I213" s="105">
        <v>-97.53</v>
      </c>
      <c r="J213" s="106">
        <f t="shared" si="3"/>
        <v>9.3394468392573324E-5</v>
      </c>
      <c r="K213" s="106">
        <f>I213/'סכום נכסי הקרן'!$C$42</f>
        <v>-9.5313219707406788E-7</v>
      </c>
    </row>
    <row r="214" spans="2:11">
      <c r="B214" s="101" t="s">
        <v>3161</v>
      </c>
      <c r="C214" s="102" t="s">
        <v>3162</v>
      </c>
      <c r="D214" s="103" t="s">
        <v>704</v>
      </c>
      <c r="E214" s="103" t="s">
        <v>138</v>
      </c>
      <c r="F214" s="115">
        <v>44810</v>
      </c>
      <c r="G214" s="105">
        <v>18960835</v>
      </c>
      <c r="H214" s="116">
        <v>-3.8059539999999998</v>
      </c>
      <c r="I214" s="105">
        <v>-721.64059999999995</v>
      </c>
      <c r="J214" s="106">
        <f t="shared" si="3"/>
        <v>6.9104111768171473E-4</v>
      </c>
      <c r="K214" s="106">
        <f>I214/'סכום נכסי הקרן'!$C$42</f>
        <v>-7.0523827599287245E-6</v>
      </c>
    </row>
    <row r="215" spans="2:11">
      <c r="B215" s="101" t="s">
        <v>3161</v>
      </c>
      <c r="C215" s="102" t="s">
        <v>3163</v>
      </c>
      <c r="D215" s="103" t="s">
        <v>704</v>
      </c>
      <c r="E215" s="103" t="s">
        <v>138</v>
      </c>
      <c r="F215" s="115">
        <v>44810</v>
      </c>
      <c r="G215" s="105">
        <v>5705030</v>
      </c>
      <c r="H215" s="116">
        <v>-3.8059539999999998</v>
      </c>
      <c r="I215" s="105">
        <v>-217.13079999999999</v>
      </c>
      <c r="J215" s="106">
        <f t="shared" si="3"/>
        <v>2.0792387611662214E-4</v>
      </c>
      <c r="K215" s="106">
        <f>I215/'סכום נכסי הקרן'!$C$42</f>
        <v>-2.1219558746688197E-6</v>
      </c>
    </row>
    <row r="216" spans="2:11">
      <c r="B216" s="101" t="s">
        <v>3164</v>
      </c>
      <c r="C216" s="102" t="s">
        <v>3165</v>
      </c>
      <c r="D216" s="103" t="s">
        <v>704</v>
      </c>
      <c r="E216" s="103" t="s">
        <v>138</v>
      </c>
      <c r="F216" s="115">
        <v>44739</v>
      </c>
      <c r="G216" s="105">
        <v>33570</v>
      </c>
      <c r="H216" s="116">
        <v>-4.8033960000000002</v>
      </c>
      <c r="I216" s="105">
        <v>-1.6125</v>
      </c>
      <c r="J216" s="106">
        <f t="shared" si="3"/>
        <v>1.5441257078132316E-6</v>
      </c>
      <c r="K216" s="106">
        <f>I216/'סכום נכסי הקרן'!$C$42</f>
        <v>-1.5758491415789342E-8</v>
      </c>
    </row>
    <row r="217" spans="2:11">
      <c r="B217" s="101" t="s">
        <v>3166</v>
      </c>
      <c r="C217" s="102" t="s">
        <v>3167</v>
      </c>
      <c r="D217" s="103" t="s">
        <v>704</v>
      </c>
      <c r="E217" s="103" t="s">
        <v>138</v>
      </c>
      <c r="F217" s="115">
        <v>44810</v>
      </c>
      <c r="G217" s="105">
        <v>13094123.483258002</v>
      </c>
      <c r="H217" s="116">
        <v>-3.6762000000000001</v>
      </c>
      <c r="I217" s="105">
        <v>-481.36618230100004</v>
      </c>
      <c r="J217" s="106">
        <f t="shared" si="3"/>
        <v>4.6095497486070374E-4</v>
      </c>
      <c r="K217" s="106">
        <f>I217/'סכום נכסי הקרן'!$C$42</f>
        <v>-4.7042510707854856E-6</v>
      </c>
    </row>
    <row r="218" spans="2:11">
      <c r="B218" s="101" t="s">
        <v>3166</v>
      </c>
      <c r="C218" s="102" t="s">
        <v>3168</v>
      </c>
      <c r="D218" s="103" t="s">
        <v>704</v>
      </c>
      <c r="E218" s="103" t="s">
        <v>138</v>
      </c>
      <c r="F218" s="115">
        <v>44810</v>
      </c>
      <c r="G218" s="105">
        <v>38571670.793027997</v>
      </c>
      <c r="H218" s="116">
        <v>-3.6762000000000001</v>
      </c>
      <c r="I218" s="105">
        <v>-1417.9718053140002</v>
      </c>
      <c r="J218" s="106">
        <f t="shared" si="3"/>
        <v>1.3578460263812008E-3</v>
      </c>
      <c r="K218" s="106">
        <f>I218/'סכום נכסי הקרן'!$C$42</f>
        <v>-1.3857424199610534E-5</v>
      </c>
    </row>
    <row r="219" spans="2:11">
      <c r="B219" s="101" t="s">
        <v>3169</v>
      </c>
      <c r="C219" s="102" t="s">
        <v>3170</v>
      </c>
      <c r="D219" s="103" t="s">
        <v>704</v>
      </c>
      <c r="E219" s="103" t="s">
        <v>138</v>
      </c>
      <c r="F219" s="115">
        <v>44810</v>
      </c>
      <c r="G219" s="105">
        <v>13101527.677960001</v>
      </c>
      <c r="H219" s="116">
        <v>-3.6176089999999999</v>
      </c>
      <c r="I219" s="105">
        <v>-473.96198759900005</v>
      </c>
      <c r="J219" s="106">
        <f t="shared" si="3"/>
        <v>4.5386473772271132E-4</v>
      </c>
      <c r="K219" s="106">
        <f>I219/'סכום נכסי הקרן'!$C$42</f>
        <v>-4.6318920390631295E-6</v>
      </c>
    </row>
    <row r="220" spans="2:11">
      <c r="B220" s="101" t="s">
        <v>3171</v>
      </c>
      <c r="C220" s="102" t="s">
        <v>3172</v>
      </c>
      <c r="D220" s="103" t="s">
        <v>704</v>
      </c>
      <c r="E220" s="103" t="s">
        <v>138</v>
      </c>
      <c r="F220" s="115">
        <v>44816</v>
      </c>
      <c r="G220" s="105">
        <v>3365100</v>
      </c>
      <c r="H220" s="116">
        <v>-4.5511280000000003</v>
      </c>
      <c r="I220" s="105">
        <v>-153.15</v>
      </c>
      <c r="J220" s="106">
        <f t="shared" si="3"/>
        <v>1.4665603234207531E-4</v>
      </c>
      <c r="K220" s="106">
        <f>I220/'סכום נכסי הקרן'!$C$42</f>
        <v>-1.4966902079554343E-6</v>
      </c>
    </row>
    <row r="221" spans="2:11">
      <c r="B221" s="101" t="s">
        <v>3171</v>
      </c>
      <c r="C221" s="102" t="s">
        <v>3173</v>
      </c>
      <c r="D221" s="103" t="s">
        <v>704</v>
      </c>
      <c r="E221" s="103" t="s">
        <v>138</v>
      </c>
      <c r="F221" s="115">
        <v>44816</v>
      </c>
      <c r="G221" s="105">
        <v>26920.799999999999</v>
      </c>
      <c r="H221" s="116">
        <v>-4.5511280000000003</v>
      </c>
      <c r="I221" s="105">
        <v>-1.2252000000000001</v>
      </c>
      <c r="J221" s="106">
        <f t="shared" si="3"/>
        <v>1.1732482587366025E-6</v>
      </c>
      <c r="K221" s="106">
        <f>I221/'סכום נכסי הקרן'!$C$42</f>
        <v>-1.1973521663643473E-8</v>
      </c>
    </row>
    <row r="222" spans="2:11">
      <c r="B222" s="101" t="s">
        <v>3174</v>
      </c>
      <c r="C222" s="102" t="s">
        <v>3175</v>
      </c>
      <c r="D222" s="103" t="s">
        <v>704</v>
      </c>
      <c r="E222" s="103" t="s">
        <v>138</v>
      </c>
      <c r="F222" s="115">
        <v>44739</v>
      </c>
      <c r="G222" s="105">
        <v>67420</v>
      </c>
      <c r="H222" s="116">
        <v>-4.3681400000000004</v>
      </c>
      <c r="I222" s="105">
        <v>-2.9449999999999998</v>
      </c>
      <c r="J222" s="106">
        <f t="shared" si="3"/>
        <v>2.8201241609364134E-6</v>
      </c>
      <c r="K222" s="106">
        <f>I222/'סכום נכסי הקרן'!$C$42</f>
        <v>-2.8780624632247819E-8</v>
      </c>
    </row>
    <row r="223" spans="2:11">
      <c r="B223" s="101" t="s">
        <v>3176</v>
      </c>
      <c r="C223" s="102" t="s">
        <v>3177</v>
      </c>
      <c r="D223" s="103" t="s">
        <v>704</v>
      </c>
      <c r="E223" s="103" t="s">
        <v>138</v>
      </c>
      <c r="F223" s="115">
        <v>44692</v>
      </c>
      <c r="G223" s="105">
        <v>45146261.30686</v>
      </c>
      <c r="H223" s="116">
        <v>-4.2822740000000001</v>
      </c>
      <c r="I223" s="105">
        <v>-1933.2864419749999</v>
      </c>
      <c r="J223" s="106">
        <f t="shared" si="3"/>
        <v>1.8513099507723228E-3</v>
      </c>
      <c r="K223" s="106">
        <f>I223/'סכום נכסי הקרן'!$C$42</f>
        <v>-1.8893443596976714E-5</v>
      </c>
    </row>
    <row r="224" spans="2:11">
      <c r="B224" s="101" t="s">
        <v>3176</v>
      </c>
      <c r="C224" s="102" t="s">
        <v>3178</v>
      </c>
      <c r="D224" s="103" t="s">
        <v>704</v>
      </c>
      <c r="E224" s="103" t="s">
        <v>138</v>
      </c>
      <c r="F224" s="115">
        <v>44692</v>
      </c>
      <c r="G224" s="105">
        <v>50565000</v>
      </c>
      <c r="H224" s="116">
        <v>-4.2822740000000001</v>
      </c>
      <c r="I224" s="105">
        <v>-2165.3316600000003</v>
      </c>
      <c r="J224" s="106">
        <f t="shared" si="3"/>
        <v>2.0735158338901706E-3</v>
      </c>
      <c r="K224" s="106">
        <f>I224/'סכום נכסי הקרן'!$C$42</f>
        <v>-2.1161153721827527E-5</v>
      </c>
    </row>
    <row r="225" spans="2:11">
      <c r="B225" s="101" t="s">
        <v>3179</v>
      </c>
      <c r="C225" s="102" t="s">
        <v>3180</v>
      </c>
      <c r="D225" s="103" t="s">
        <v>704</v>
      </c>
      <c r="E225" s="103" t="s">
        <v>138</v>
      </c>
      <c r="F225" s="115">
        <v>44692</v>
      </c>
      <c r="G225" s="105">
        <v>40028309.672904</v>
      </c>
      <c r="H225" s="116">
        <v>-4.0908280000000001</v>
      </c>
      <c r="I225" s="105">
        <v>-1637.4893093180001</v>
      </c>
      <c r="J225" s="106">
        <f t="shared" si="3"/>
        <v>1.5680554038990737E-3</v>
      </c>
      <c r="K225" s="106">
        <f>I225/'סכום נכסי הקרן'!$C$42</f>
        <v>-1.6002704635246216E-5</v>
      </c>
    </row>
    <row r="226" spans="2:11">
      <c r="B226" s="101" t="s">
        <v>3181</v>
      </c>
      <c r="C226" s="102" t="s">
        <v>3182</v>
      </c>
      <c r="D226" s="103" t="s">
        <v>704</v>
      </c>
      <c r="E226" s="103" t="s">
        <v>138</v>
      </c>
      <c r="F226" s="115">
        <v>44692</v>
      </c>
      <c r="G226" s="105">
        <v>116417546.90262002</v>
      </c>
      <c r="H226" s="116">
        <v>-4.0539649999999998</v>
      </c>
      <c r="I226" s="105">
        <v>-4719.5265768789995</v>
      </c>
      <c r="J226" s="106">
        <f t="shared" si="3"/>
        <v>4.5194060874831892E-3</v>
      </c>
      <c r="K226" s="106">
        <f>I226/'סכום נכסי הקרן'!$C$42</f>
        <v>-4.6122554448581316E-5</v>
      </c>
    </row>
    <row r="227" spans="2:11">
      <c r="B227" s="101" t="s">
        <v>3183</v>
      </c>
      <c r="C227" s="102" t="s">
        <v>3184</v>
      </c>
      <c r="D227" s="103" t="s">
        <v>704</v>
      </c>
      <c r="E227" s="103" t="s">
        <v>138</v>
      </c>
      <c r="F227" s="115">
        <v>44692</v>
      </c>
      <c r="G227" s="105">
        <v>64684067.827419996</v>
      </c>
      <c r="H227" s="116">
        <v>-4.0500040000000004</v>
      </c>
      <c r="I227" s="105">
        <v>-2619.7070620070003</v>
      </c>
      <c r="J227" s="106">
        <f t="shared" si="3"/>
        <v>2.5086245093859723E-3</v>
      </c>
      <c r="K227" s="106">
        <f>I227/'סכום נכסי הקרן'!$C$42</f>
        <v>-2.5601631782027926E-5</v>
      </c>
    </row>
    <row r="228" spans="2:11">
      <c r="B228" s="101" t="s">
        <v>3185</v>
      </c>
      <c r="C228" s="102" t="s">
        <v>3186</v>
      </c>
      <c r="D228" s="103" t="s">
        <v>704</v>
      </c>
      <c r="E228" s="103" t="s">
        <v>138</v>
      </c>
      <c r="F228" s="115">
        <v>44810</v>
      </c>
      <c r="G228" s="105">
        <v>8453000</v>
      </c>
      <c r="H228" s="116">
        <v>-3.8624619999999998</v>
      </c>
      <c r="I228" s="105">
        <v>-326.49387999999999</v>
      </c>
      <c r="J228" s="106">
        <f t="shared" si="3"/>
        <v>3.1264967041965162E-4</v>
      </c>
      <c r="K228" s="106">
        <f>I228/'סכום נכסי הקרן'!$C$42</f>
        <v>-3.1907293056048092E-6</v>
      </c>
    </row>
    <row r="229" spans="2:11">
      <c r="B229" s="101" t="s">
        <v>3187</v>
      </c>
      <c r="C229" s="102" t="s">
        <v>3188</v>
      </c>
      <c r="D229" s="103" t="s">
        <v>704</v>
      </c>
      <c r="E229" s="103" t="s">
        <v>138</v>
      </c>
      <c r="F229" s="115">
        <v>44726</v>
      </c>
      <c r="G229" s="105">
        <v>169150000</v>
      </c>
      <c r="H229" s="116">
        <v>-3.8071990000000002</v>
      </c>
      <c r="I229" s="105">
        <v>-6439.8774999999996</v>
      </c>
      <c r="J229" s="106">
        <f t="shared" si="3"/>
        <v>6.1668095521972112E-3</v>
      </c>
      <c r="K229" s="106">
        <f>I229/'סכום נכסי הקרן'!$C$42</f>
        <v>-6.2935041427897618E-5</v>
      </c>
    </row>
    <row r="230" spans="2:11">
      <c r="B230" s="101" t="s">
        <v>3187</v>
      </c>
      <c r="C230" s="102" t="s">
        <v>3189</v>
      </c>
      <c r="D230" s="103" t="s">
        <v>704</v>
      </c>
      <c r="E230" s="103" t="s">
        <v>138</v>
      </c>
      <c r="F230" s="115">
        <v>44726</v>
      </c>
      <c r="G230" s="105">
        <v>22407058.615499996</v>
      </c>
      <c r="H230" s="116">
        <v>-3.8071990000000002</v>
      </c>
      <c r="I230" s="105">
        <v>-853.08136340100009</v>
      </c>
      <c r="J230" s="106">
        <f t="shared" si="3"/>
        <v>8.1690844284269511E-4</v>
      </c>
      <c r="K230" s="106">
        <f>I230/'סכום נכסי הקרן'!$C$42</f>
        <v>-8.3369149408524202E-6</v>
      </c>
    </row>
    <row r="231" spans="2:11">
      <c r="B231" s="101" t="s">
        <v>3190</v>
      </c>
      <c r="C231" s="102" t="s">
        <v>3191</v>
      </c>
      <c r="D231" s="103" t="s">
        <v>704</v>
      </c>
      <c r="E231" s="103" t="s">
        <v>138</v>
      </c>
      <c r="F231" s="115">
        <v>44809</v>
      </c>
      <c r="G231" s="105">
        <v>3383300</v>
      </c>
      <c r="H231" s="116">
        <v>-3.9887090000000001</v>
      </c>
      <c r="I231" s="105">
        <v>-134.94999999999999</v>
      </c>
      <c r="J231" s="106">
        <f t="shared" si="3"/>
        <v>1.2922776078722205E-4</v>
      </c>
      <c r="K231" s="106">
        <f>I231/'סכום נכסי הקרן'!$C$42</f>
        <v>-1.318826924998928E-6</v>
      </c>
    </row>
    <row r="232" spans="2:11">
      <c r="B232" s="101" t="s">
        <v>3192</v>
      </c>
      <c r="C232" s="102" t="s">
        <v>3193</v>
      </c>
      <c r="D232" s="103" t="s">
        <v>704</v>
      </c>
      <c r="E232" s="103" t="s">
        <v>138</v>
      </c>
      <c r="F232" s="115">
        <v>44740</v>
      </c>
      <c r="G232" s="105">
        <v>676920</v>
      </c>
      <c r="H232" s="116">
        <v>-3.9487679999999998</v>
      </c>
      <c r="I232" s="105">
        <v>-26.73</v>
      </c>
      <c r="J232" s="106">
        <f t="shared" si="3"/>
        <v>2.5596576849517941E-5</v>
      </c>
      <c r="K232" s="106">
        <f>I232/'סכום נכסי הקרן'!$C$42</f>
        <v>-2.6122448095754984E-7</v>
      </c>
    </row>
    <row r="233" spans="2:11">
      <c r="B233" s="101" t="s">
        <v>3192</v>
      </c>
      <c r="C233" s="102" t="s">
        <v>3114</v>
      </c>
      <c r="D233" s="103" t="s">
        <v>704</v>
      </c>
      <c r="E233" s="103" t="s">
        <v>138</v>
      </c>
      <c r="F233" s="115">
        <v>44740</v>
      </c>
      <c r="G233" s="105">
        <v>135384</v>
      </c>
      <c r="H233" s="116">
        <v>-3.9487679999999998</v>
      </c>
      <c r="I233" s="105">
        <v>-5.3460000000000001</v>
      </c>
      <c r="J233" s="106">
        <f t="shared" si="3"/>
        <v>5.1193153699035881E-6</v>
      </c>
      <c r="K233" s="106">
        <f>I233/'סכום נכסי הקרן'!$C$42</f>
        <v>-5.2244896191509963E-8</v>
      </c>
    </row>
    <row r="234" spans="2:11">
      <c r="B234" s="101" t="s">
        <v>3192</v>
      </c>
      <c r="C234" s="102" t="s">
        <v>3194</v>
      </c>
      <c r="D234" s="103" t="s">
        <v>704</v>
      </c>
      <c r="E234" s="103" t="s">
        <v>138</v>
      </c>
      <c r="F234" s="115">
        <v>44740</v>
      </c>
      <c r="G234" s="105">
        <v>2030760</v>
      </c>
      <c r="H234" s="116">
        <v>-3.9487679999999998</v>
      </c>
      <c r="I234" s="105">
        <v>-80.19</v>
      </c>
      <c r="J234" s="106">
        <f t="shared" si="3"/>
        <v>7.678973054855382E-5</v>
      </c>
      <c r="K234" s="106">
        <f>I234/'סכום נכסי הקרן'!$C$42</f>
        <v>-7.8367344287264947E-7</v>
      </c>
    </row>
    <row r="235" spans="2:11">
      <c r="B235" s="101" t="s">
        <v>3195</v>
      </c>
      <c r="C235" s="102" t="s">
        <v>3196</v>
      </c>
      <c r="D235" s="103" t="s">
        <v>704</v>
      </c>
      <c r="E235" s="103" t="s">
        <v>138</v>
      </c>
      <c r="F235" s="115">
        <v>44726</v>
      </c>
      <c r="G235" s="105">
        <v>26755074.52968001</v>
      </c>
      <c r="H235" s="116">
        <v>-3.7152259999999999</v>
      </c>
      <c r="I235" s="105">
        <v>-994.01146659599999</v>
      </c>
      <c r="J235" s="106">
        <f t="shared" si="3"/>
        <v>9.5186273453148331E-4</v>
      </c>
      <c r="K235" s="106">
        <f>I235/'סכום נכסי הקרן'!$C$42</f>
        <v>-9.7141836673173581E-6</v>
      </c>
    </row>
    <row r="236" spans="2:11">
      <c r="B236" s="101" t="s">
        <v>3197</v>
      </c>
      <c r="C236" s="102" t="s">
        <v>3198</v>
      </c>
      <c r="D236" s="103" t="s">
        <v>704</v>
      </c>
      <c r="E236" s="103" t="s">
        <v>138</v>
      </c>
      <c r="F236" s="115">
        <v>44811</v>
      </c>
      <c r="G236" s="105">
        <v>38868985.240079999</v>
      </c>
      <c r="H236" s="116">
        <v>-3.5988319999999998</v>
      </c>
      <c r="I236" s="105">
        <v>-1398.8294614480001</v>
      </c>
      <c r="J236" s="106">
        <f t="shared" si="3"/>
        <v>1.3395153688486169E-3</v>
      </c>
      <c r="K236" s="106">
        <f>I236/'סכום נכסי הקרן'!$C$42</f>
        <v>-1.3670351665352891E-5</v>
      </c>
    </row>
    <row r="237" spans="2:11">
      <c r="B237" s="101" t="s">
        <v>3199</v>
      </c>
      <c r="C237" s="102" t="s">
        <v>3200</v>
      </c>
      <c r="D237" s="103" t="s">
        <v>704</v>
      </c>
      <c r="E237" s="103" t="s">
        <v>138</v>
      </c>
      <c r="F237" s="115">
        <v>44812</v>
      </c>
      <c r="G237" s="105">
        <v>160753368.056512</v>
      </c>
      <c r="H237" s="116">
        <v>-3.5699879999999999</v>
      </c>
      <c r="I237" s="105">
        <v>-5738.876260471</v>
      </c>
      <c r="J237" s="106">
        <f t="shared" si="3"/>
        <v>5.4955326311642381E-3</v>
      </c>
      <c r="K237" s="106">
        <f>I237/'סכום נכסי הקרן'!$C$42</f>
        <v>-5.6084361108160925E-5</v>
      </c>
    </row>
    <row r="238" spans="2:11">
      <c r="B238" s="101" t="s">
        <v>3201</v>
      </c>
      <c r="C238" s="102" t="s">
        <v>3202</v>
      </c>
      <c r="D238" s="103" t="s">
        <v>704</v>
      </c>
      <c r="E238" s="103" t="s">
        <v>138</v>
      </c>
      <c r="F238" s="115">
        <v>44812</v>
      </c>
      <c r="G238" s="105">
        <v>64819906.474399999</v>
      </c>
      <c r="H238" s="116">
        <v>-3.5699879999999999</v>
      </c>
      <c r="I238" s="105">
        <v>-2314.0630082549997</v>
      </c>
      <c r="J238" s="106">
        <f t="shared" si="3"/>
        <v>2.2159405770828945E-3</v>
      </c>
      <c r="K238" s="106">
        <f>I238/'סכום נכסי הקרן'!$C$42</f>
        <v>-2.2614661737167176E-5</v>
      </c>
    </row>
    <row r="239" spans="2:11">
      <c r="B239" s="101" t="s">
        <v>3201</v>
      </c>
      <c r="C239" s="102" t="s">
        <v>3203</v>
      </c>
      <c r="D239" s="103" t="s">
        <v>704</v>
      </c>
      <c r="E239" s="103" t="s">
        <v>138</v>
      </c>
      <c r="F239" s="115">
        <v>44812</v>
      </c>
      <c r="G239" s="105">
        <v>71148000</v>
      </c>
      <c r="H239" s="116">
        <v>-3.5699879999999999</v>
      </c>
      <c r="I239" s="105">
        <v>-2539.9752000000003</v>
      </c>
      <c r="J239" s="106">
        <f t="shared" si="3"/>
        <v>2.432273490560034E-3</v>
      </c>
      <c r="K239" s="106">
        <f>I239/'סכום נכסי הקרן'!$C$42</f>
        <v>-2.4822435587918027E-5</v>
      </c>
    </row>
    <row r="240" spans="2:11">
      <c r="B240" s="101" t="s">
        <v>3201</v>
      </c>
      <c r="C240" s="102" t="s">
        <v>3204</v>
      </c>
      <c r="D240" s="103" t="s">
        <v>704</v>
      </c>
      <c r="E240" s="103" t="s">
        <v>138</v>
      </c>
      <c r="F240" s="115">
        <v>44812</v>
      </c>
      <c r="G240" s="105">
        <v>1694000</v>
      </c>
      <c r="H240" s="116">
        <v>-3.5699879999999999</v>
      </c>
      <c r="I240" s="105">
        <v>-60.4756</v>
      </c>
      <c r="J240" s="106">
        <f t="shared" si="3"/>
        <v>5.7911273584762709E-5</v>
      </c>
      <c r="K240" s="106">
        <f>I240/'סכום נכסי הקרן'!$C$42</f>
        <v>-5.9101037114090538E-7</v>
      </c>
    </row>
    <row r="241" spans="2:11">
      <c r="B241" s="101" t="s">
        <v>3201</v>
      </c>
      <c r="C241" s="102" t="s">
        <v>3205</v>
      </c>
      <c r="D241" s="103" t="s">
        <v>704</v>
      </c>
      <c r="E241" s="103" t="s">
        <v>138</v>
      </c>
      <c r="F241" s="115">
        <v>44812</v>
      </c>
      <c r="G241" s="105">
        <v>2710400</v>
      </c>
      <c r="H241" s="116">
        <v>-3.5699879999999999</v>
      </c>
      <c r="I241" s="105">
        <v>-96.760960000000011</v>
      </c>
      <c r="J241" s="106">
        <f t="shared" si="3"/>
        <v>9.265803773562034E-5</v>
      </c>
      <c r="K241" s="106">
        <f>I241/'סכום נכסי הקרן'!$C$42</f>
        <v>-9.4561659382544869E-7</v>
      </c>
    </row>
    <row r="242" spans="2:11">
      <c r="B242" s="101" t="s">
        <v>3201</v>
      </c>
      <c r="C242" s="102" t="s">
        <v>3206</v>
      </c>
      <c r="D242" s="103" t="s">
        <v>704</v>
      </c>
      <c r="E242" s="103" t="s">
        <v>138</v>
      </c>
      <c r="F242" s="115">
        <v>44812</v>
      </c>
      <c r="G242" s="105">
        <v>3726800</v>
      </c>
      <c r="H242" s="116">
        <v>-3.5699879999999999</v>
      </c>
      <c r="I242" s="105">
        <v>-133.04632000000001</v>
      </c>
      <c r="J242" s="106">
        <f t="shared" si="3"/>
        <v>1.2740480188647797E-4</v>
      </c>
      <c r="K242" s="106">
        <f>I242/'סכום נכסי הקרן'!$C$42</f>
        <v>-1.3002228165099918E-6</v>
      </c>
    </row>
    <row r="243" spans="2:11">
      <c r="B243" s="101" t="s">
        <v>3207</v>
      </c>
      <c r="C243" s="102" t="s">
        <v>3208</v>
      </c>
      <c r="D243" s="103" t="s">
        <v>704</v>
      </c>
      <c r="E243" s="103" t="s">
        <v>138</v>
      </c>
      <c r="F243" s="115">
        <v>44810</v>
      </c>
      <c r="G243" s="105">
        <v>338910</v>
      </c>
      <c r="H243" s="116">
        <v>-3.810746</v>
      </c>
      <c r="I243" s="105">
        <v>-12.914999999999999</v>
      </c>
      <c r="J243" s="106">
        <f t="shared" si="3"/>
        <v>1.2367369622578533E-5</v>
      </c>
      <c r="K243" s="106">
        <f>I243/'סכום נכסי הקרן'!$C$42</f>
        <v>-1.2621452194413602E-7</v>
      </c>
    </row>
    <row r="244" spans="2:11">
      <c r="B244" s="101" t="s">
        <v>3207</v>
      </c>
      <c r="C244" s="102" t="s">
        <v>3209</v>
      </c>
      <c r="D244" s="103" t="s">
        <v>704</v>
      </c>
      <c r="E244" s="103" t="s">
        <v>138</v>
      </c>
      <c r="F244" s="115">
        <v>44810</v>
      </c>
      <c r="G244" s="105">
        <v>111840.3</v>
      </c>
      <c r="H244" s="116">
        <v>-3.810746</v>
      </c>
      <c r="I244" s="105">
        <v>-4.2619499999999997</v>
      </c>
      <c r="J244" s="106">
        <f t="shared" si="3"/>
        <v>4.0812319754509159E-6</v>
      </c>
      <c r="K244" s="106">
        <f>I244/'סכום נכסי הקרן'!$C$42</f>
        <v>-4.1650792241564883E-8</v>
      </c>
    </row>
    <row r="245" spans="2:11">
      <c r="B245" s="101" t="s">
        <v>3207</v>
      </c>
      <c r="C245" s="102" t="s">
        <v>3210</v>
      </c>
      <c r="D245" s="103" t="s">
        <v>704</v>
      </c>
      <c r="E245" s="103" t="s">
        <v>138</v>
      </c>
      <c r="F245" s="115">
        <v>44810</v>
      </c>
      <c r="G245" s="105">
        <v>57614.7</v>
      </c>
      <c r="H245" s="116">
        <v>-3.810746</v>
      </c>
      <c r="I245" s="105">
        <v>-2.1955500000000003</v>
      </c>
      <c r="J245" s="106">
        <f t="shared" si="3"/>
        <v>2.1024528358383512E-6</v>
      </c>
      <c r="K245" s="106">
        <f>I245/'סכום נכסי הקרן'!$C$42</f>
        <v>-2.1456468730503128E-8</v>
      </c>
    </row>
    <row r="246" spans="2:11">
      <c r="B246" s="101" t="s">
        <v>3207</v>
      </c>
      <c r="C246" s="102" t="s">
        <v>3211</v>
      </c>
      <c r="D246" s="103" t="s">
        <v>704</v>
      </c>
      <c r="E246" s="103" t="s">
        <v>138</v>
      </c>
      <c r="F246" s="115">
        <v>44810</v>
      </c>
      <c r="G246" s="105">
        <v>389746.5</v>
      </c>
      <c r="H246" s="116">
        <v>-3.810746</v>
      </c>
      <c r="I246" s="105">
        <v>-14.85225</v>
      </c>
      <c r="J246" s="106">
        <f t="shared" si="3"/>
        <v>1.4222475065965313E-5</v>
      </c>
      <c r="K246" s="106">
        <f>I246/'סכום נכסי הקרן'!$C$42</f>
        <v>-1.4514670023575642E-7</v>
      </c>
    </row>
    <row r="247" spans="2:11">
      <c r="B247" s="101" t="s">
        <v>3212</v>
      </c>
      <c r="C247" s="102" t="s">
        <v>3213</v>
      </c>
      <c r="D247" s="103" t="s">
        <v>704</v>
      </c>
      <c r="E247" s="103" t="s">
        <v>138</v>
      </c>
      <c r="F247" s="115">
        <v>44725</v>
      </c>
      <c r="G247" s="105">
        <v>39622573.711608</v>
      </c>
      <c r="H247" s="116">
        <v>-3.6173009999999999</v>
      </c>
      <c r="I247" s="105">
        <v>-1433.2675739809999</v>
      </c>
      <c r="J247" s="106">
        <f t="shared" si="3"/>
        <v>1.3724932137421178E-3</v>
      </c>
      <c r="K247" s="106">
        <f>I247/'סכום נכסי הקרן'!$C$42</f>
        <v>-1.4006905278207009E-5</v>
      </c>
    </row>
    <row r="248" spans="2:11">
      <c r="B248" s="101" t="s">
        <v>3214</v>
      </c>
      <c r="C248" s="102" t="s">
        <v>3215</v>
      </c>
      <c r="D248" s="103" t="s">
        <v>704</v>
      </c>
      <c r="E248" s="103" t="s">
        <v>138</v>
      </c>
      <c r="F248" s="115">
        <v>44726</v>
      </c>
      <c r="G248" s="105">
        <v>8475000</v>
      </c>
      <c r="H248" s="116">
        <v>-3.592848</v>
      </c>
      <c r="I248" s="105">
        <v>-304.49387999999999</v>
      </c>
      <c r="J248" s="106">
        <f t="shared" si="3"/>
        <v>2.9158252897971916E-4</v>
      </c>
      <c r="K248" s="106">
        <f>I248/'סכום נכסי הקרן'!$C$42</f>
        <v>-2.9757297328002416E-6</v>
      </c>
    </row>
    <row r="249" spans="2:11">
      <c r="B249" s="101" t="s">
        <v>3216</v>
      </c>
      <c r="C249" s="102" t="s">
        <v>3217</v>
      </c>
      <c r="D249" s="103" t="s">
        <v>704</v>
      </c>
      <c r="E249" s="103" t="s">
        <v>138</v>
      </c>
      <c r="F249" s="115">
        <v>44812</v>
      </c>
      <c r="G249" s="105">
        <v>6102000</v>
      </c>
      <c r="H249" s="116">
        <v>-3.5088849999999998</v>
      </c>
      <c r="I249" s="105">
        <v>-214.11216000000002</v>
      </c>
      <c r="J249" s="106">
        <f t="shared" si="3"/>
        <v>2.0503323448770226E-4</v>
      </c>
      <c r="K249" s="106">
        <f>I249/'סכום נכסי הקרן'!$C$42</f>
        <v>-2.0924555878301484E-6</v>
      </c>
    </row>
    <row r="250" spans="2:11">
      <c r="B250" s="101" t="s">
        <v>3218</v>
      </c>
      <c r="C250" s="102" t="s">
        <v>3219</v>
      </c>
      <c r="D250" s="103" t="s">
        <v>704</v>
      </c>
      <c r="E250" s="103" t="s">
        <v>138</v>
      </c>
      <c r="F250" s="115">
        <v>44811</v>
      </c>
      <c r="G250" s="105">
        <v>60270032.774700016</v>
      </c>
      <c r="H250" s="116">
        <v>-3.476591</v>
      </c>
      <c r="I250" s="105">
        <v>-2095.3428036019995</v>
      </c>
      <c r="J250" s="106">
        <f t="shared" si="3"/>
        <v>2.0064946913012703E-3</v>
      </c>
      <c r="K250" s="106">
        <f>I250/'סכום נכסי הקרן'!$C$42</f>
        <v>-2.0477173075161601E-5</v>
      </c>
    </row>
    <row r="251" spans="2:11">
      <c r="B251" s="101" t="s">
        <v>3218</v>
      </c>
      <c r="C251" s="102" t="s">
        <v>3220</v>
      </c>
      <c r="D251" s="103" t="s">
        <v>704</v>
      </c>
      <c r="E251" s="103" t="s">
        <v>138</v>
      </c>
      <c r="F251" s="115">
        <v>44811</v>
      </c>
      <c r="G251" s="105">
        <v>19815963.189300001</v>
      </c>
      <c r="H251" s="116">
        <v>-3.476591</v>
      </c>
      <c r="I251" s="105">
        <v>-688.92008106900005</v>
      </c>
      <c r="J251" s="106">
        <f t="shared" si="3"/>
        <v>6.5970803584956188E-4</v>
      </c>
      <c r="K251" s="106">
        <f>I251/'סכום נכסי הקרן'!$C$42</f>
        <v>-6.7326146875601447E-6</v>
      </c>
    </row>
    <row r="252" spans="2:11">
      <c r="B252" s="101" t="s">
        <v>3218</v>
      </c>
      <c r="C252" s="102" t="s">
        <v>3221</v>
      </c>
      <c r="D252" s="103" t="s">
        <v>704</v>
      </c>
      <c r="E252" s="103" t="s">
        <v>138</v>
      </c>
      <c r="F252" s="115">
        <v>44811</v>
      </c>
      <c r="G252" s="105">
        <v>51886536.705600001</v>
      </c>
      <c r="H252" s="116">
        <v>-3.476591</v>
      </c>
      <c r="I252" s="105">
        <v>-1803.8828964349998</v>
      </c>
      <c r="J252" s="106">
        <f t="shared" si="3"/>
        <v>1.7273934600123264E-3</v>
      </c>
      <c r="K252" s="106">
        <f>I252/'סכום נכסי הקרן'!$C$42</f>
        <v>-1.7628820551045057E-5</v>
      </c>
    </row>
    <row r="253" spans="2:11">
      <c r="B253" s="101" t="s">
        <v>3222</v>
      </c>
      <c r="C253" s="102" t="s">
        <v>3223</v>
      </c>
      <c r="D253" s="103" t="s">
        <v>704</v>
      </c>
      <c r="E253" s="103" t="s">
        <v>138</v>
      </c>
      <c r="F253" s="115">
        <v>44725</v>
      </c>
      <c r="G253" s="105">
        <v>19533020.920644</v>
      </c>
      <c r="H253" s="116">
        <v>-3.5622989999999999</v>
      </c>
      <c r="I253" s="105">
        <v>-695.82455656500008</v>
      </c>
      <c r="J253" s="106">
        <f t="shared" si="3"/>
        <v>6.6631974320605189E-4</v>
      </c>
      <c r="K253" s="106">
        <f>I253/'סכום נכסי הקרן'!$C$42</f>
        <v>-6.8000901094728544E-6</v>
      </c>
    </row>
    <row r="254" spans="2:11">
      <c r="B254" s="101" t="s">
        <v>3222</v>
      </c>
      <c r="C254" s="102" t="s">
        <v>3224</v>
      </c>
      <c r="D254" s="103" t="s">
        <v>704</v>
      </c>
      <c r="E254" s="103" t="s">
        <v>138</v>
      </c>
      <c r="F254" s="115">
        <v>44725</v>
      </c>
      <c r="G254" s="105">
        <v>13214539.070780002</v>
      </c>
      <c r="H254" s="116">
        <v>-3.5622989999999999</v>
      </c>
      <c r="I254" s="105">
        <v>-470.74135774900003</v>
      </c>
      <c r="J254" s="106">
        <f t="shared" si="3"/>
        <v>4.5078067115109229E-4</v>
      </c>
      <c r="K254" s="106">
        <f>I254/'סכום נכסי הקרן'!$C$42</f>
        <v>-4.600417764430782E-6</v>
      </c>
    </row>
    <row r="255" spans="2:11">
      <c r="B255" s="101" t="s">
        <v>3225</v>
      </c>
      <c r="C255" s="102" t="s">
        <v>3226</v>
      </c>
      <c r="D255" s="103" t="s">
        <v>704</v>
      </c>
      <c r="E255" s="103" t="s">
        <v>138</v>
      </c>
      <c r="F255" s="115">
        <v>44728</v>
      </c>
      <c r="G255" s="105">
        <v>1526400</v>
      </c>
      <c r="H255" s="116">
        <v>-3.7219929999999999</v>
      </c>
      <c r="I255" s="105">
        <v>-56.8125</v>
      </c>
      <c r="J255" s="106">
        <f t="shared" si="3"/>
        <v>5.4403498775280132E-5</v>
      </c>
      <c r="K255" s="106">
        <f>I255/'סכום נכסי הקרן'!$C$42</f>
        <v>-5.5521196499815928E-7</v>
      </c>
    </row>
    <row r="256" spans="2:11">
      <c r="B256" s="101" t="s">
        <v>3225</v>
      </c>
      <c r="C256" s="102" t="s">
        <v>3227</v>
      </c>
      <c r="D256" s="103" t="s">
        <v>704</v>
      </c>
      <c r="E256" s="103" t="s">
        <v>138</v>
      </c>
      <c r="F256" s="115">
        <v>44728</v>
      </c>
      <c r="G256" s="105">
        <v>88192</v>
      </c>
      <c r="H256" s="116">
        <v>-3.7219929999999999</v>
      </c>
      <c r="I256" s="105">
        <v>-3.2825000000000002</v>
      </c>
      <c r="J256" s="106">
        <f t="shared" si="3"/>
        <v>3.1433132625717414E-6</v>
      </c>
      <c r="K256" s="106">
        <f>I256/'סכום נכסי הקרן'!$C$42</f>
        <v>-3.2078913533226988E-8</v>
      </c>
    </row>
    <row r="257" spans="2:11">
      <c r="B257" s="101" t="s">
        <v>3225</v>
      </c>
      <c r="C257" s="102" t="s">
        <v>3228</v>
      </c>
      <c r="D257" s="103" t="s">
        <v>704</v>
      </c>
      <c r="E257" s="103" t="s">
        <v>138</v>
      </c>
      <c r="F257" s="115">
        <v>44728</v>
      </c>
      <c r="G257" s="105">
        <v>203520</v>
      </c>
      <c r="H257" s="116">
        <v>-3.7219929999999999</v>
      </c>
      <c r="I257" s="105">
        <v>-7.5750000000000002</v>
      </c>
      <c r="J257" s="106">
        <f t="shared" si="3"/>
        <v>7.2537998367040179E-6</v>
      </c>
      <c r="K257" s="106">
        <f>I257/'סכום נכסי הקרן'!$C$42</f>
        <v>-7.4028261999754576E-8</v>
      </c>
    </row>
    <row r="258" spans="2:11">
      <c r="B258" s="101" t="s">
        <v>3225</v>
      </c>
      <c r="C258" s="102" t="s">
        <v>3229</v>
      </c>
      <c r="D258" s="103" t="s">
        <v>704</v>
      </c>
      <c r="E258" s="103" t="s">
        <v>138</v>
      </c>
      <c r="F258" s="115">
        <v>44728</v>
      </c>
      <c r="G258" s="105">
        <v>203520</v>
      </c>
      <c r="H258" s="116">
        <v>-3.7219929999999999</v>
      </c>
      <c r="I258" s="105">
        <v>-7.5750000000000002</v>
      </c>
      <c r="J258" s="106">
        <f t="shared" si="3"/>
        <v>7.2537998367040179E-6</v>
      </c>
      <c r="K258" s="106">
        <f>I258/'סכום נכסי הקרן'!$C$42</f>
        <v>-7.4028261999754576E-8</v>
      </c>
    </row>
    <row r="259" spans="2:11">
      <c r="B259" s="101" t="s">
        <v>3230</v>
      </c>
      <c r="C259" s="102" t="s">
        <v>3231</v>
      </c>
      <c r="D259" s="103" t="s">
        <v>704</v>
      </c>
      <c r="E259" s="103" t="s">
        <v>138</v>
      </c>
      <c r="F259" s="115">
        <v>44824</v>
      </c>
      <c r="G259" s="105">
        <v>64906001.391499996</v>
      </c>
      <c r="H259" s="116">
        <v>-3.245857</v>
      </c>
      <c r="I259" s="105">
        <v>-2106.7560139810003</v>
      </c>
      <c r="J259" s="106">
        <f t="shared" si="3"/>
        <v>2.0174239511802756E-3</v>
      </c>
      <c r="K259" s="106">
        <f>I259/'סכום נכסי הקרן'!$C$42</f>
        <v>-2.0588711045880409E-5</v>
      </c>
    </row>
    <row r="260" spans="2:11">
      <c r="B260" s="101" t="s">
        <v>3230</v>
      </c>
      <c r="C260" s="102" t="s">
        <v>3232</v>
      </c>
      <c r="D260" s="103" t="s">
        <v>704</v>
      </c>
      <c r="E260" s="103" t="s">
        <v>138</v>
      </c>
      <c r="F260" s="115">
        <v>44824</v>
      </c>
      <c r="G260" s="105">
        <v>67016088.557250001</v>
      </c>
      <c r="H260" s="116">
        <v>-3.245857</v>
      </c>
      <c r="I260" s="105">
        <v>-2175.246426749</v>
      </c>
      <c r="J260" s="106">
        <f t="shared" si="3"/>
        <v>2.0830101881376757E-3</v>
      </c>
      <c r="K260" s="106">
        <f>I260/'סכום נכסי הקרן'!$C$42</f>
        <v>-2.125804784071352E-5</v>
      </c>
    </row>
    <row r="261" spans="2:11">
      <c r="B261" s="101" t="s">
        <v>3233</v>
      </c>
      <c r="C261" s="102" t="s">
        <v>3234</v>
      </c>
      <c r="D261" s="103" t="s">
        <v>704</v>
      </c>
      <c r="E261" s="103" t="s">
        <v>138</v>
      </c>
      <c r="F261" s="115">
        <v>44824</v>
      </c>
      <c r="G261" s="105">
        <v>1357040</v>
      </c>
      <c r="H261" s="116">
        <v>-3.2428140000000001</v>
      </c>
      <c r="I261" s="105">
        <v>-44.006279999999997</v>
      </c>
      <c r="J261" s="106">
        <f t="shared" si="3"/>
        <v>4.2140296591148681E-5</v>
      </c>
      <c r="K261" s="106">
        <f>I261/'סכום נכסי הקרן'!$C$42</f>
        <v>-4.3006051821446334E-7</v>
      </c>
    </row>
    <row r="262" spans="2:11">
      <c r="B262" s="101" t="s">
        <v>3233</v>
      </c>
      <c r="C262" s="102" t="s">
        <v>3235</v>
      </c>
      <c r="D262" s="103" t="s">
        <v>704</v>
      </c>
      <c r="E262" s="103" t="s">
        <v>138</v>
      </c>
      <c r="F262" s="115">
        <v>44824</v>
      </c>
      <c r="G262" s="105">
        <v>47496400</v>
      </c>
      <c r="H262" s="116">
        <v>-3.2428140000000001</v>
      </c>
      <c r="I262" s="105">
        <v>-1540.2198000000001</v>
      </c>
      <c r="J262" s="106">
        <f t="shared" si="3"/>
        <v>1.474910380690204E-3</v>
      </c>
      <c r="K262" s="106">
        <f>I262/'סכום נכסי הקרן'!$C$42</f>
        <v>-1.5052118137506218E-5</v>
      </c>
    </row>
    <row r="263" spans="2:11">
      <c r="B263" s="101" t="s">
        <v>3233</v>
      </c>
      <c r="C263" s="102" t="s">
        <v>3236</v>
      </c>
      <c r="D263" s="103" t="s">
        <v>704</v>
      </c>
      <c r="E263" s="103" t="s">
        <v>138</v>
      </c>
      <c r="F263" s="115">
        <v>44824</v>
      </c>
      <c r="G263" s="105">
        <v>1696300</v>
      </c>
      <c r="H263" s="116">
        <v>-3.2428140000000001</v>
      </c>
      <c r="I263" s="105">
        <v>-55.007849999999998</v>
      </c>
      <c r="J263" s="106">
        <f t="shared" si="3"/>
        <v>5.2675370738935855E-5</v>
      </c>
      <c r="K263" s="106">
        <f>I263/'סכום נכסי הקרן'!$C$42</f>
        <v>-5.3757564776807911E-7</v>
      </c>
    </row>
    <row r="264" spans="2:11">
      <c r="B264" s="101" t="s">
        <v>3233</v>
      </c>
      <c r="C264" s="102" t="s">
        <v>3237</v>
      </c>
      <c r="D264" s="103" t="s">
        <v>704</v>
      </c>
      <c r="E264" s="103" t="s">
        <v>138</v>
      </c>
      <c r="F264" s="115">
        <v>44824</v>
      </c>
      <c r="G264" s="105">
        <v>2035560</v>
      </c>
      <c r="H264" s="116">
        <v>-3.2428140000000001</v>
      </c>
      <c r="I264" s="105">
        <v>-66.009419999999992</v>
      </c>
      <c r="J264" s="106">
        <f t="shared" si="3"/>
        <v>6.3210444886723015E-5</v>
      </c>
      <c r="K264" s="106">
        <f>I264/'סכום נכסי הקרן'!$C$42</f>
        <v>-6.4509077732169494E-7</v>
      </c>
    </row>
    <row r="265" spans="2:11">
      <c r="B265" s="101" t="s">
        <v>3233</v>
      </c>
      <c r="C265" s="102" t="s">
        <v>3238</v>
      </c>
      <c r="D265" s="103" t="s">
        <v>704</v>
      </c>
      <c r="E265" s="103" t="s">
        <v>138</v>
      </c>
      <c r="F265" s="115">
        <v>44824</v>
      </c>
      <c r="G265" s="105">
        <v>38944748.767128013</v>
      </c>
      <c r="H265" s="116">
        <v>-3.2428140000000001</v>
      </c>
      <c r="I265" s="105">
        <v>-1262.905676159</v>
      </c>
      <c r="J265" s="106">
        <f t="shared" si="3"/>
        <v>1.2093551138606907E-3</v>
      </c>
      <c r="K265" s="106">
        <f>I265/'סכום נכסי הקרן'!$C$42</f>
        <v>-1.2342008221211307E-5</v>
      </c>
    </row>
    <row r="266" spans="2:11">
      <c r="B266" s="101" t="s">
        <v>3239</v>
      </c>
      <c r="C266" s="102" t="s">
        <v>3240</v>
      </c>
      <c r="D266" s="103" t="s">
        <v>704</v>
      </c>
      <c r="E266" s="103" t="s">
        <v>138</v>
      </c>
      <c r="F266" s="115">
        <v>44811</v>
      </c>
      <c r="G266" s="105">
        <v>129831134.98680001</v>
      </c>
      <c r="H266" s="116">
        <v>-3.3152170000000001</v>
      </c>
      <c r="I266" s="105">
        <v>-4304.1833682059996</v>
      </c>
      <c r="J266" s="106">
        <f t="shared" si="3"/>
        <v>4.1216745364273041E-3</v>
      </c>
      <c r="K266" s="106">
        <f>I266/'סכום נכסי הקרן'!$C$42</f>
        <v>-4.2063526610764341E-5</v>
      </c>
    </row>
    <row r="267" spans="2:11">
      <c r="B267" s="101" t="s">
        <v>3241</v>
      </c>
      <c r="C267" s="102" t="s">
        <v>3242</v>
      </c>
      <c r="D267" s="103" t="s">
        <v>704</v>
      </c>
      <c r="E267" s="103" t="s">
        <v>138</v>
      </c>
      <c r="F267" s="115">
        <v>44693</v>
      </c>
      <c r="G267" s="105">
        <v>101847000</v>
      </c>
      <c r="H267" s="116">
        <v>-3.5481289999999999</v>
      </c>
      <c r="I267" s="105">
        <v>-3613.6633199999997</v>
      </c>
      <c r="J267" s="106">
        <f t="shared" si="3"/>
        <v>3.4604343763061777E-3</v>
      </c>
      <c r="K267" s="106">
        <f>I267/'סכום נכסי הקרן'!$C$42</f>
        <v>-3.5315275911797089E-5</v>
      </c>
    </row>
    <row r="268" spans="2:11">
      <c r="B268" s="101" t="s">
        <v>3241</v>
      </c>
      <c r="C268" s="102" t="s">
        <v>3243</v>
      </c>
      <c r="D268" s="103" t="s">
        <v>704</v>
      </c>
      <c r="E268" s="103" t="s">
        <v>138</v>
      </c>
      <c r="F268" s="115">
        <v>44693</v>
      </c>
      <c r="G268" s="105">
        <v>7061392</v>
      </c>
      <c r="H268" s="116">
        <v>-3.5481289999999999</v>
      </c>
      <c r="I268" s="105">
        <v>-250.54732000000001</v>
      </c>
      <c r="J268" s="106">
        <f t="shared" ref="J268:J331" si="4">IFERROR(I268/$I$11,0)</f>
        <v>2.3992344671981908E-4</v>
      </c>
      <c r="K268" s="106">
        <f>I268/'סכום נכסי הקרן'!$C$42</f>
        <v>-2.4485257621513334E-6</v>
      </c>
    </row>
    <row r="269" spans="2:11">
      <c r="B269" s="101" t="s">
        <v>3244</v>
      </c>
      <c r="C269" s="102" t="s">
        <v>3245</v>
      </c>
      <c r="D269" s="103" t="s">
        <v>704</v>
      </c>
      <c r="E269" s="103" t="s">
        <v>138</v>
      </c>
      <c r="F269" s="115">
        <v>44818</v>
      </c>
      <c r="G269" s="105">
        <v>33085059.484200012</v>
      </c>
      <c r="H269" s="116">
        <v>-3.4549530000000002</v>
      </c>
      <c r="I269" s="105">
        <v>-1143.0732174009997</v>
      </c>
      <c r="J269" s="106">
        <f t="shared" si="4"/>
        <v>1.094603870326615E-3</v>
      </c>
      <c r="K269" s="106">
        <f>I269/'סכום נכסי הקרן'!$C$42</f>
        <v>-1.1170920610252625E-5</v>
      </c>
    </row>
    <row r="270" spans="2:11">
      <c r="B270" s="101" t="s">
        <v>3244</v>
      </c>
      <c r="C270" s="102" t="s">
        <v>3246</v>
      </c>
      <c r="D270" s="103" t="s">
        <v>704</v>
      </c>
      <c r="E270" s="103" t="s">
        <v>138</v>
      </c>
      <c r="F270" s="115">
        <v>44818</v>
      </c>
      <c r="G270" s="105">
        <v>139042143.18427202</v>
      </c>
      <c r="H270" s="116">
        <v>-3.4549530000000002</v>
      </c>
      <c r="I270" s="105">
        <v>-4803.8405383509989</v>
      </c>
      <c r="J270" s="106">
        <f t="shared" si="4"/>
        <v>4.6001449125600818E-3</v>
      </c>
      <c r="K270" s="106">
        <f>I270/'סכום נכסי הקרן'!$C$42</f>
        <v>-4.6946530162124068E-5</v>
      </c>
    </row>
    <row r="271" spans="2:11">
      <c r="B271" s="101" t="s">
        <v>3247</v>
      </c>
      <c r="C271" s="102" t="s">
        <v>3248</v>
      </c>
      <c r="D271" s="103" t="s">
        <v>704</v>
      </c>
      <c r="E271" s="103" t="s">
        <v>138</v>
      </c>
      <c r="F271" s="115">
        <v>44818</v>
      </c>
      <c r="G271" s="105">
        <v>123466807.39273399</v>
      </c>
      <c r="H271" s="116">
        <v>-3.4397229999999999</v>
      </c>
      <c r="I271" s="105">
        <v>-4246.9164731500005</v>
      </c>
      <c r="J271" s="106">
        <f t="shared" si="4"/>
        <v>4.0668359101559181E-3</v>
      </c>
      <c r="K271" s="106">
        <f>I271/'סכום נכסי הקרן'!$C$42</f>
        <v>-4.1503873975633257E-5</v>
      </c>
    </row>
    <row r="272" spans="2:11">
      <c r="B272" s="101" t="s">
        <v>3247</v>
      </c>
      <c r="C272" s="102" t="s">
        <v>3249</v>
      </c>
      <c r="D272" s="103" t="s">
        <v>704</v>
      </c>
      <c r="E272" s="103" t="s">
        <v>138</v>
      </c>
      <c r="F272" s="115">
        <v>44818</v>
      </c>
      <c r="G272" s="105">
        <v>40257063.189630002</v>
      </c>
      <c r="H272" s="116">
        <v>-3.4397229999999999</v>
      </c>
      <c r="I272" s="105">
        <v>-1384.7315600950001</v>
      </c>
      <c r="J272" s="106">
        <f t="shared" si="4"/>
        <v>1.3260152560390774E-3</v>
      </c>
      <c r="K272" s="106">
        <f>I272/'סכום נכסי הקרן'!$C$42</f>
        <v>-1.3532576994064893E-5</v>
      </c>
    </row>
    <row r="273" spans="2:11">
      <c r="B273" s="101" t="s">
        <v>3250</v>
      </c>
      <c r="C273" s="102" t="s">
        <v>3251</v>
      </c>
      <c r="D273" s="103" t="s">
        <v>704</v>
      </c>
      <c r="E273" s="103" t="s">
        <v>138</v>
      </c>
      <c r="F273" s="115">
        <v>44818</v>
      </c>
      <c r="G273" s="105">
        <v>97488144.462899983</v>
      </c>
      <c r="H273" s="116">
        <v>-3.4705819999999998</v>
      </c>
      <c r="I273" s="105">
        <v>-3383.4058941859994</v>
      </c>
      <c r="J273" s="106">
        <f t="shared" si="4"/>
        <v>3.2399404782508007E-3</v>
      </c>
      <c r="K273" s="106">
        <f>I273/'סכום נכסי הקרן'!$C$42</f>
        <v>-3.3065037357929382E-5</v>
      </c>
    </row>
    <row r="274" spans="2:11">
      <c r="B274" s="101" t="s">
        <v>3250</v>
      </c>
      <c r="C274" s="102" t="s">
        <v>3252</v>
      </c>
      <c r="D274" s="103" t="s">
        <v>704</v>
      </c>
      <c r="E274" s="103" t="s">
        <v>138</v>
      </c>
      <c r="F274" s="115">
        <v>44818</v>
      </c>
      <c r="G274" s="105">
        <v>26249751.050249998</v>
      </c>
      <c r="H274" s="116">
        <v>-3.4705819999999998</v>
      </c>
      <c r="I274" s="105">
        <v>-911.01910653499988</v>
      </c>
      <c r="J274" s="106">
        <f t="shared" si="4"/>
        <v>8.7238947144789732E-4</v>
      </c>
      <c r="K274" s="106">
        <f>I274/'סכום נכסי הקרן'!$C$42</f>
        <v>-8.9031235782647267E-6</v>
      </c>
    </row>
    <row r="275" spans="2:11">
      <c r="B275" s="101" t="s">
        <v>3253</v>
      </c>
      <c r="C275" s="102" t="s">
        <v>3254</v>
      </c>
      <c r="D275" s="103" t="s">
        <v>704</v>
      </c>
      <c r="E275" s="103" t="s">
        <v>138</v>
      </c>
      <c r="F275" s="115">
        <v>44693</v>
      </c>
      <c r="G275" s="105">
        <v>40274841.960359998</v>
      </c>
      <c r="H275" s="116">
        <v>-3.453662</v>
      </c>
      <c r="I275" s="105">
        <v>-1390.9570218619999</v>
      </c>
      <c r="J275" s="106">
        <f t="shared" si="4"/>
        <v>1.33197674165609E-3</v>
      </c>
      <c r="K275" s="106">
        <f>I275/'סכום נכסי הקרן'!$C$42</f>
        <v>-1.3593416613174718E-5</v>
      </c>
    </row>
    <row r="276" spans="2:11">
      <c r="B276" s="101" t="s">
        <v>3255</v>
      </c>
      <c r="C276" s="102" t="s">
        <v>3256</v>
      </c>
      <c r="D276" s="103" t="s">
        <v>704</v>
      </c>
      <c r="E276" s="103" t="s">
        <v>138</v>
      </c>
      <c r="F276" s="115">
        <v>44693</v>
      </c>
      <c r="G276" s="105">
        <v>104042454.84070401</v>
      </c>
      <c r="H276" s="116">
        <v>-3.4293119999999999</v>
      </c>
      <c r="I276" s="105">
        <v>-3567.9400137730004</v>
      </c>
      <c r="J276" s="106">
        <f t="shared" si="4"/>
        <v>3.4166498599704715E-3</v>
      </c>
      <c r="K276" s="106">
        <f>I276/'סכום נכסי הקרן'!$C$42</f>
        <v>-3.486843539788721E-5</v>
      </c>
    </row>
    <row r="277" spans="2:11">
      <c r="B277" s="101" t="s">
        <v>3257</v>
      </c>
      <c r="C277" s="102" t="s">
        <v>3258</v>
      </c>
      <c r="D277" s="103" t="s">
        <v>704</v>
      </c>
      <c r="E277" s="103" t="s">
        <v>138</v>
      </c>
      <c r="F277" s="115">
        <v>44812</v>
      </c>
      <c r="G277" s="105">
        <v>28891.5</v>
      </c>
      <c r="H277" s="116">
        <v>-3.5083679999999999</v>
      </c>
      <c r="I277" s="105">
        <v>-1.01362</v>
      </c>
      <c r="J277" s="106">
        <f t="shared" si="4"/>
        <v>9.7063981392474269E-7</v>
      </c>
      <c r="K277" s="106">
        <f>I277/'סכום נכסי הקרן'!$C$42</f>
        <v>-9.9058121357348154E-9</v>
      </c>
    </row>
    <row r="278" spans="2:11">
      <c r="B278" s="101" t="s">
        <v>3257</v>
      </c>
      <c r="C278" s="102" t="s">
        <v>3259</v>
      </c>
      <c r="D278" s="103" t="s">
        <v>704</v>
      </c>
      <c r="E278" s="103" t="s">
        <v>138</v>
      </c>
      <c r="F278" s="115">
        <v>44812</v>
      </c>
      <c r="G278" s="105">
        <v>1189650</v>
      </c>
      <c r="H278" s="116">
        <v>-3.5083850000000001</v>
      </c>
      <c r="I278" s="105">
        <v>-41.737499999999997</v>
      </c>
      <c r="J278" s="106">
        <f t="shared" si="4"/>
        <v>3.9967718902235503E-5</v>
      </c>
      <c r="K278" s="106">
        <f>I278/'סכום נכסי הקרן'!$C$42</f>
        <v>-4.0788839408775662E-7</v>
      </c>
    </row>
    <row r="279" spans="2:11">
      <c r="B279" s="101" t="s">
        <v>3257</v>
      </c>
      <c r="C279" s="102" t="s">
        <v>3260</v>
      </c>
      <c r="D279" s="103" t="s">
        <v>704</v>
      </c>
      <c r="E279" s="103" t="s">
        <v>138</v>
      </c>
      <c r="F279" s="115">
        <v>44812</v>
      </c>
      <c r="G279" s="105">
        <v>84975</v>
      </c>
      <c r="H279" s="116">
        <v>-3.5083850000000001</v>
      </c>
      <c r="I279" s="105">
        <v>-2.9812500000000002</v>
      </c>
      <c r="J279" s="106">
        <f t="shared" si="4"/>
        <v>2.8548370644453936E-6</v>
      </c>
      <c r="K279" s="106">
        <f>I279/'סכום נכסי הקרן'!$C$42</f>
        <v>-2.9134885291982619E-8</v>
      </c>
    </row>
    <row r="280" spans="2:11">
      <c r="B280" s="101" t="s">
        <v>3257</v>
      </c>
      <c r="C280" s="102" t="s">
        <v>3261</v>
      </c>
      <c r="D280" s="103" t="s">
        <v>704</v>
      </c>
      <c r="E280" s="103" t="s">
        <v>138</v>
      </c>
      <c r="F280" s="115">
        <v>44812</v>
      </c>
      <c r="G280" s="105">
        <v>1359600</v>
      </c>
      <c r="H280" s="116">
        <v>-3.5083850000000001</v>
      </c>
      <c r="I280" s="105">
        <v>-47.7</v>
      </c>
      <c r="J280" s="106">
        <f t="shared" si="4"/>
        <v>4.5677393031126297E-5</v>
      </c>
      <c r="K280" s="106">
        <f>I280/'סכום נכסי הקרן'!$C$42</f>
        <v>-4.661581646717219E-7</v>
      </c>
    </row>
    <row r="281" spans="2:11">
      <c r="B281" s="101" t="s">
        <v>3257</v>
      </c>
      <c r="C281" s="102" t="s">
        <v>3262</v>
      </c>
      <c r="D281" s="103" t="s">
        <v>704</v>
      </c>
      <c r="E281" s="103" t="s">
        <v>138</v>
      </c>
      <c r="F281" s="115">
        <v>44812</v>
      </c>
      <c r="G281" s="105">
        <v>101970</v>
      </c>
      <c r="H281" s="116">
        <v>-3.5083850000000001</v>
      </c>
      <c r="I281" s="105">
        <v>-3.5775000000000001</v>
      </c>
      <c r="J281" s="106">
        <f t="shared" si="4"/>
        <v>3.4258044773344721E-6</v>
      </c>
      <c r="K281" s="106">
        <f>I281/'סכום נכסי הקרן'!$C$42</f>
        <v>-3.4961862350379144E-8</v>
      </c>
    </row>
    <row r="282" spans="2:11">
      <c r="B282" s="101" t="s">
        <v>3263</v>
      </c>
      <c r="C282" s="102" t="s">
        <v>3264</v>
      </c>
      <c r="D282" s="103" t="s">
        <v>704</v>
      </c>
      <c r="E282" s="103" t="s">
        <v>138</v>
      </c>
      <c r="F282" s="115">
        <v>44693</v>
      </c>
      <c r="G282" s="105">
        <v>11896500</v>
      </c>
      <c r="H282" s="116">
        <v>-3.4232260000000001</v>
      </c>
      <c r="I282" s="105">
        <v>-407.24405000000002</v>
      </c>
      <c r="J282" s="106">
        <f t="shared" si="4"/>
        <v>3.8997581826913309E-4</v>
      </c>
      <c r="K282" s="106">
        <f>I282/'סכום נכסי הקרן'!$C$42</f>
        <v>-3.9798771262364561E-6</v>
      </c>
    </row>
    <row r="283" spans="2:11">
      <c r="B283" s="101" t="s">
        <v>3263</v>
      </c>
      <c r="C283" s="102" t="s">
        <v>3265</v>
      </c>
      <c r="D283" s="103" t="s">
        <v>704</v>
      </c>
      <c r="E283" s="103" t="s">
        <v>138</v>
      </c>
      <c r="F283" s="115">
        <v>44693</v>
      </c>
      <c r="G283" s="105">
        <v>8939370</v>
      </c>
      <c r="H283" s="116">
        <v>-3.4232260000000001</v>
      </c>
      <c r="I283" s="105">
        <v>-306.01481999999999</v>
      </c>
      <c r="J283" s="106">
        <f t="shared" si="4"/>
        <v>2.9303897707524875E-4</v>
      </c>
      <c r="K283" s="106">
        <f>I283/'סכום נכסי הקרן'!$C$42</f>
        <v>-2.9905934350848496E-6</v>
      </c>
    </row>
    <row r="284" spans="2:11">
      <c r="B284" s="101" t="s">
        <v>3263</v>
      </c>
      <c r="C284" s="102" t="s">
        <v>3266</v>
      </c>
      <c r="D284" s="103" t="s">
        <v>704</v>
      </c>
      <c r="E284" s="103" t="s">
        <v>138</v>
      </c>
      <c r="F284" s="115">
        <v>44693</v>
      </c>
      <c r="G284" s="105">
        <v>9177300</v>
      </c>
      <c r="H284" s="116">
        <v>-3.4232260000000001</v>
      </c>
      <c r="I284" s="105">
        <v>-314.15969999999999</v>
      </c>
      <c r="J284" s="106">
        <f t="shared" si="4"/>
        <v>3.0083849248303406E-4</v>
      </c>
      <c r="K284" s="106">
        <f>I284/'סכום נכסי הקרן'!$C$42</f>
        <v>-3.0701909678368709E-6</v>
      </c>
    </row>
    <row r="285" spans="2:11">
      <c r="B285" s="101" t="s">
        <v>3263</v>
      </c>
      <c r="C285" s="102" t="s">
        <v>2944</v>
      </c>
      <c r="D285" s="103" t="s">
        <v>704</v>
      </c>
      <c r="E285" s="103" t="s">
        <v>138</v>
      </c>
      <c r="F285" s="115">
        <v>44693</v>
      </c>
      <c r="G285" s="105">
        <v>5098500</v>
      </c>
      <c r="H285" s="116">
        <v>-3.4232260000000001</v>
      </c>
      <c r="I285" s="105">
        <v>-174.53317000000001</v>
      </c>
      <c r="J285" s="106">
        <f t="shared" si="4"/>
        <v>1.6713249901589898E-4</v>
      </c>
      <c r="K285" s="106">
        <f>I285/'סכום נכסי הקרן'!$C$42</f>
        <v>-1.7056616813739547E-6</v>
      </c>
    </row>
    <row r="286" spans="2:11">
      <c r="B286" s="101" t="s">
        <v>3263</v>
      </c>
      <c r="C286" s="102" t="s">
        <v>3267</v>
      </c>
      <c r="D286" s="103" t="s">
        <v>704</v>
      </c>
      <c r="E286" s="103" t="s">
        <v>138</v>
      </c>
      <c r="F286" s="115">
        <v>44693</v>
      </c>
      <c r="G286" s="105">
        <v>5438400</v>
      </c>
      <c r="H286" s="116">
        <v>-3.4232260000000001</v>
      </c>
      <c r="I286" s="105">
        <v>-186.16871</v>
      </c>
      <c r="J286" s="106">
        <f t="shared" si="4"/>
        <v>1.7827466114817131E-4</v>
      </c>
      <c r="K286" s="106">
        <f>I286/'סכום נכסי הקרן'!$C$42</f>
        <v>-1.8193724145262482E-6</v>
      </c>
    </row>
    <row r="287" spans="2:11">
      <c r="B287" s="101" t="s">
        <v>3263</v>
      </c>
      <c r="C287" s="102" t="s">
        <v>3268</v>
      </c>
      <c r="D287" s="103" t="s">
        <v>704</v>
      </c>
      <c r="E287" s="103" t="s">
        <v>138</v>
      </c>
      <c r="F287" s="115">
        <v>44693</v>
      </c>
      <c r="G287" s="105">
        <v>2039400</v>
      </c>
      <c r="H287" s="116">
        <v>-3.4232260000000001</v>
      </c>
      <c r="I287" s="105">
        <v>-69.813270000000003</v>
      </c>
      <c r="J287" s="106">
        <f t="shared" si="4"/>
        <v>6.6853001521554264E-5</v>
      </c>
      <c r="K287" s="106">
        <f>I287/'סכום נכסי הקרן'!$C$42</f>
        <v>-6.8226469209499755E-7</v>
      </c>
    </row>
    <row r="288" spans="2:11">
      <c r="B288" s="101" t="s">
        <v>3269</v>
      </c>
      <c r="C288" s="102" t="s">
        <v>3270</v>
      </c>
      <c r="D288" s="103" t="s">
        <v>704</v>
      </c>
      <c r="E288" s="103" t="s">
        <v>138</v>
      </c>
      <c r="F288" s="115">
        <v>44693</v>
      </c>
      <c r="G288" s="105">
        <v>88220187.347598016</v>
      </c>
      <c r="H288" s="116">
        <v>-3.4232260000000001</v>
      </c>
      <c r="I288" s="105">
        <v>-3019.976190972</v>
      </c>
      <c r="J288" s="106">
        <f t="shared" si="4"/>
        <v>2.8919211618379822E-3</v>
      </c>
      <c r="K288" s="106">
        <f>I288/'סכום נכסי הקרן'!$C$42</f>
        <v>-2.9513345042679351E-5</v>
      </c>
    </row>
    <row r="289" spans="2:11">
      <c r="B289" s="101" t="s">
        <v>3271</v>
      </c>
      <c r="C289" s="102" t="s">
        <v>3272</v>
      </c>
      <c r="D289" s="103" t="s">
        <v>704</v>
      </c>
      <c r="E289" s="103" t="s">
        <v>138</v>
      </c>
      <c r="F289" s="115">
        <v>44811</v>
      </c>
      <c r="G289" s="105">
        <v>3331089.4621329997</v>
      </c>
      <c r="H289" s="116">
        <v>-3.4931610000000002</v>
      </c>
      <c r="I289" s="105">
        <v>-116.36030993599999</v>
      </c>
      <c r="J289" s="106">
        <f t="shared" si="4"/>
        <v>1.1142632306436775E-4</v>
      </c>
      <c r="K289" s="106">
        <f>I289/'סכום נכסי הקרן'!$C$42</f>
        <v>-1.1371553148930499E-6</v>
      </c>
    </row>
    <row r="290" spans="2:11">
      <c r="B290" s="101" t="s">
        <v>3273</v>
      </c>
      <c r="C290" s="102" t="s">
        <v>3274</v>
      </c>
      <c r="D290" s="103" t="s">
        <v>704</v>
      </c>
      <c r="E290" s="103" t="s">
        <v>138</v>
      </c>
      <c r="F290" s="115">
        <v>44823</v>
      </c>
      <c r="G290" s="105">
        <v>65039926.818099998</v>
      </c>
      <c r="H290" s="116">
        <v>-3.0684330000000002</v>
      </c>
      <c r="I290" s="105">
        <v>-1995.7063321019996</v>
      </c>
      <c r="J290" s="106">
        <f t="shared" si="4"/>
        <v>1.9110830714073478E-3</v>
      </c>
      <c r="K290" s="106">
        <f>I290/'סכום נכסי הקרן'!$C$42</f>
        <v>-1.9503454947513669E-5</v>
      </c>
    </row>
    <row r="291" spans="2:11">
      <c r="B291" s="101" t="s">
        <v>3275</v>
      </c>
      <c r="C291" s="102" t="s">
        <v>3276</v>
      </c>
      <c r="D291" s="103" t="s">
        <v>704</v>
      </c>
      <c r="E291" s="103" t="s">
        <v>138</v>
      </c>
      <c r="F291" s="115">
        <v>44823</v>
      </c>
      <c r="G291" s="105">
        <v>45534645.044</v>
      </c>
      <c r="H291" s="116">
        <v>-3.0532750000000002</v>
      </c>
      <c r="I291" s="105">
        <v>-1390.298159229</v>
      </c>
      <c r="J291" s="106">
        <f t="shared" si="4"/>
        <v>1.3313458165525038E-3</v>
      </c>
      <c r="K291" s="106">
        <f>I291/'סכום נכסי הקרן'!$C$42</f>
        <v>-1.3586977741145996E-5</v>
      </c>
    </row>
    <row r="292" spans="2:11">
      <c r="B292" s="101" t="s">
        <v>3277</v>
      </c>
      <c r="C292" s="102" t="s">
        <v>3278</v>
      </c>
      <c r="D292" s="103" t="s">
        <v>704</v>
      </c>
      <c r="E292" s="103" t="s">
        <v>138</v>
      </c>
      <c r="F292" s="115">
        <v>44693</v>
      </c>
      <c r="G292" s="105">
        <v>306270</v>
      </c>
      <c r="H292" s="116">
        <v>-3.3867180000000001</v>
      </c>
      <c r="I292" s="105">
        <v>-10.3725</v>
      </c>
      <c r="J292" s="106">
        <f t="shared" si="4"/>
        <v>9.9326783902590671E-6</v>
      </c>
      <c r="K292" s="106">
        <f>I292/'סכום נכסי הקרן'!$C$42</f>
        <v>-1.0136741222342632E-7</v>
      </c>
    </row>
    <row r="293" spans="2:11">
      <c r="B293" s="101" t="s">
        <v>3279</v>
      </c>
      <c r="C293" s="102" t="s">
        <v>3280</v>
      </c>
      <c r="D293" s="103" t="s">
        <v>704</v>
      </c>
      <c r="E293" s="103" t="s">
        <v>138</v>
      </c>
      <c r="F293" s="115">
        <v>44819</v>
      </c>
      <c r="G293" s="105">
        <v>57852700</v>
      </c>
      <c r="H293" s="116">
        <v>-3.1168680000000002</v>
      </c>
      <c r="I293" s="105">
        <v>-1803.19255</v>
      </c>
      <c r="J293" s="106">
        <f t="shared" si="4"/>
        <v>1.7267323861037494E-3</v>
      </c>
      <c r="K293" s="106">
        <f>I293/'סכום נכסי הקרן'!$C$42</f>
        <v>-1.7622073997017235E-5</v>
      </c>
    </row>
    <row r="294" spans="2:11">
      <c r="B294" s="101" t="s">
        <v>3281</v>
      </c>
      <c r="C294" s="102" t="s">
        <v>3282</v>
      </c>
      <c r="D294" s="103" t="s">
        <v>704</v>
      </c>
      <c r="E294" s="103" t="s">
        <v>138</v>
      </c>
      <c r="F294" s="115">
        <v>44760</v>
      </c>
      <c r="G294" s="105">
        <v>13265199.35032</v>
      </c>
      <c r="H294" s="116">
        <v>-3.121766</v>
      </c>
      <c r="I294" s="105">
        <v>-414.10842609900004</v>
      </c>
      <c r="J294" s="106">
        <f t="shared" si="4"/>
        <v>3.9654912654979332E-4</v>
      </c>
      <c r="K294" s="106">
        <f>I294/'סכום נכסי הקרן'!$C$42</f>
        <v>-4.0469606684571331E-6</v>
      </c>
    </row>
    <row r="295" spans="2:11">
      <c r="B295" s="101" t="s">
        <v>3283</v>
      </c>
      <c r="C295" s="102" t="s">
        <v>3284</v>
      </c>
      <c r="D295" s="103" t="s">
        <v>704</v>
      </c>
      <c r="E295" s="103" t="s">
        <v>138</v>
      </c>
      <c r="F295" s="115">
        <v>44823</v>
      </c>
      <c r="G295" s="105">
        <v>169332630.88450795</v>
      </c>
      <c r="H295" s="116">
        <v>-2.9291550000000002</v>
      </c>
      <c r="I295" s="105">
        <v>-4960.0153060140001</v>
      </c>
      <c r="J295" s="106">
        <f t="shared" si="4"/>
        <v>4.7496974543648563E-3</v>
      </c>
      <c r="K295" s="106">
        <f>I295/'סכום נכסי הקרן'!$C$42</f>
        <v>-4.8472780540778515E-5</v>
      </c>
    </row>
    <row r="296" spans="2:11">
      <c r="B296" s="101" t="s">
        <v>3283</v>
      </c>
      <c r="C296" s="102" t="s">
        <v>3285</v>
      </c>
      <c r="D296" s="103" t="s">
        <v>704</v>
      </c>
      <c r="E296" s="103" t="s">
        <v>138</v>
      </c>
      <c r="F296" s="115">
        <v>44823</v>
      </c>
      <c r="G296" s="105">
        <v>26898094.863108005</v>
      </c>
      <c r="H296" s="116">
        <v>-2.9291550000000002</v>
      </c>
      <c r="I296" s="105">
        <v>-787.88690358400004</v>
      </c>
      <c r="J296" s="106">
        <f t="shared" si="4"/>
        <v>7.544784016579345E-4</v>
      </c>
      <c r="K296" s="106">
        <f>I296/'סכום נכסי הקרן'!$C$42</f>
        <v>-7.6997885313124387E-6</v>
      </c>
    </row>
    <row r="297" spans="2:11">
      <c r="B297" s="101" t="s">
        <v>3283</v>
      </c>
      <c r="C297" s="102" t="s">
        <v>3286</v>
      </c>
      <c r="D297" s="103" t="s">
        <v>704</v>
      </c>
      <c r="E297" s="103" t="s">
        <v>138</v>
      </c>
      <c r="F297" s="115">
        <v>44823</v>
      </c>
      <c r="G297" s="105">
        <v>13265589.044777997</v>
      </c>
      <c r="H297" s="116">
        <v>-2.9291550000000002</v>
      </c>
      <c r="I297" s="105">
        <v>-388.56967119399985</v>
      </c>
      <c r="J297" s="106">
        <f t="shared" si="4"/>
        <v>3.720932828323657E-4</v>
      </c>
      <c r="K297" s="106">
        <f>I297/'סכום נכסי הקרן'!$C$42</f>
        <v>-3.797377877796424E-6</v>
      </c>
    </row>
    <row r="298" spans="2:11">
      <c r="B298" s="101" t="s">
        <v>3287</v>
      </c>
      <c r="C298" s="102" t="s">
        <v>3288</v>
      </c>
      <c r="D298" s="103" t="s">
        <v>704</v>
      </c>
      <c r="E298" s="103" t="s">
        <v>138</v>
      </c>
      <c r="F298" s="115">
        <v>44823</v>
      </c>
      <c r="G298" s="105">
        <v>78155817.811151981</v>
      </c>
      <c r="H298" s="116">
        <v>-2.9261309999999998</v>
      </c>
      <c r="I298" s="105">
        <v>-2286.9419690899999</v>
      </c>
      <c r="J298" s="106">
        <f t="shared" si="4"/>
        <v>2.1899695421698489E-3</v>
      </c>
      <c r="K298" s="106">
        <f>I298/'סכום נכסי הקרן'!$C$42</f>
        <v>-2.2349615744690318E-5</v>
      </c>
    </row>
    <row r="299" spans="2:11">
      <c r="B299" s="101" t="s">
        <v>3289</v>
      </c>
      <c r="C299" s="102" t="s">
        <v>2915</v>
      </c>
      <c r="D299" s="103" t="s">
        <v>704</v>
      </c>
      <c r="E299" s="103" t="s">
        <v>138</v>
      </c>
      <c r="F299" s="115">
        <v>44819</v>
      </c>
      <c r="G299" s="105">
        <v>57190560</v>
      </c>
      <c r="H299" s="116">
        <v>-3.083548</v>
      </c>
      <c r="I299" s="105">
        <v>-1763.4985200000001</v>
      </c>
      <c r="J299" s="106">
        <f t="shared" si="4"/>
        <v>1.6887214886341622E-3</v>
      </c>
      <c r="K299" s="106">
        <f>I299/'סכום נכסי הקרן'!$C$42</f>
        <v>-1.7234155838249431E-5</v>
      </c>
    </row>
    <row r="300" spans="2:11">
      <c r="B300" s="101" t="s">
        <v>3289</v>
      </c>
      <c r="C300" s="102" t="s">
        <v>3290</v>
      </c>
      <c r="D300" s="103" t="s">
        <v>704</v>
      </c>
      <c r="E300" s="103" t="s">
        <v>138</v>
      </c>
      <c r="F300" s="115">
        <v>44819</v>
      </c>
      <c r="G300" s="105">
        <v>39233405</v>
      </c>
      <c r="H300" s="116">
        <v>-3.083548</v>
      </c>
      <c r="I300" s="105">
        <v>-1209.78098</v>
      </c>
      <c r="J300" s="106">
        <f t="shared" si="4"/>
        <v>1.1584830462272775E-3</v>
      </c>
      <c r="K300" s="106">
        <f>I300/'סכום נכסי הקרן'!$C$42</f>
        <v>-1.1822836085776878E-5</v>
      </c>
    </row>
    <row r="301" spans="2:11">
      <c r="B301" s="101" t="s">
        <v>3289</v>
      </c>
      <c r="C301" s="102" t="s">
        <v>3291</v>
      </c>
      <c r="D301" s="103" t="s">
        <v>704</v>
      </c>
      <c r="E301" s="103" t="s">
        <v>138</v>
      </c>
      <c r="F301" s="115">
        <v>44819</v>
      </c>
      <c r="G301" s="105">
        <v>4425460</v>
      </c>
      <c r="H301" s="116">
        <v>-3.083548</v>
      </c>
      <c r="I301" s="105">
        <v>-136.46120000000002</v>
      </c>
      <c r="J301" s="106">
        <f t="shared" si="4"/>
        <v>1.3067488188467781E-4</v>
      </c>
      <c r="K301" s="106">
        <f>I301/'סכום נכסי הקרן'!$C$42</f>
        <v>-1.333595441109031E-6</v>
      </c>
    </row>
    <row r="302" spans="2:11">
      <c r="B302" s="101" t="s">
        <v>3289</v>
      </c>
      <c r="C302" s="102" t="s">
        <v>3292</v>
      </c>
      <c r="D302" s="103" t="s">
        <v>704</v>
      </c>
      <c r="E302" s="103" t="s">
        <v>138</v>
      </c>
      <c r="F302" s="115">
        <v>44819</v>
      </c>
      <c r="G302" s="105">
        <v>510630</v>
      </c>
      <c r="H302" s="116">
        <v>-3.083548</v>
      </c>
      <c r="I302" s="105">
        <v>-15.745520000000001</v>
      </c>
      <c r="J302" s="106">
        <f t="shared" si="4"/>
        <v>1.5077868040240246E-5</v>
      </c>
      <c r="K302" s="106">
        <f>I302/'סכום נכסי הקרן'!$C$42</f>
        <v>-1.5387636698117173E-7</v>
      </c>
    </row>
    <row r="303" spans="2:11">
      <c r="B303" s="101" t="s">
        <v>3289</v>
      </c>
      <c r="C303" s="102" t="s">
        <v>3293</v>
      </c>
      <c r="D303" s="103" t="s">
        <v>704</v>
      </c>
      <c r="E303" s="103" t="s">
        <v>138</v>
      </c>
      <c r="F303" s="115">
        <v>44819</v>
      </c>
      <c r="G303" s="105">
        <v>105530200</v>
      </c>
      <c r="H303" s="116">
        <v>-3.083548</v>
      </c>
      <c r="I303" s="105">
        <v>-3254.07465</v>
      </c>
      <c r="J303" s="106">
        <f t="shared" si="4"/>
        <v>3.1160932230749417E-3</v>
      </c>
      <c r="K303" s="106">
        <f>I303/'סכום נכסי הקרן'!$C$42</f>
        <v>-3.180112089200788E-5</v>
      </c>
    </row>
    <row r="304" spans="2:11">
      <c r="B304" s="101" t="s">
        <v>3289</v>
      </c>
      <c r="C304" s="102" t="s">
        <v>2956</v>
      </c>
      <c r="D304" s="103" t="s">
        <v>704</v>
      </c>
      <c r="E304" s="103" t="s">
        <v>138</v>
      </c>
      <c r="F304" s="115">
        <v>44819</v>
      </c>
      <c r="G304" s="105">
        <v>1021260</v>
      </c>
      <c r="H304" s="116">
        <v>-3.083548</v>
      </c>
      <c r="I304" s="105">
        <v>-31.491040000000002</v>
      </c>
      <c r="J304" s="106">
        <f t="shared" si="4"/>
        <v>3.0155736080480492E-5</v>
      </c>
      <c r="K304" s="106">
        <f>I304/'סכום נכסי הקרן'!$C$42</f>
        <v>-3.0775273396234346E-7</v>
      </c>
    </row>
    <row r="305" spans="2:11">
      <c r="B305" s="101" t="s">
        <v>3289</v>
      </c>
      <c r="C305" s="102" t="s">
        <v>3294</v>
      </c>
      <c r="D305" s="103" t="s">
        <v>704</v>
      </c>
      <c r="E305" s="103" t="s">
        <v>138</v>
      </c>
      <c r="F305" s="115">
        <v>44819</v>
      </c>
      <c r="G305" s="105">
        <v>42314206</v>
      </c>
      <c r="H305" s="116">
        <v>-3.083548</v>
      </c>
      <c r="I305" s="105">
        <v>-1304.7789599999999</v>
      </c>
      <c r="J305" s="106">
        <f t="shared" si="4"/>
        <v>1.2494528590076353E-3</v>
      </c>
      <c r="K305" s="106">
        <f>I305/'סכום נכסי הקרן'!$C$42</f>
        <v>-1.2751223591108553E-5</v>
      </c>
    </row>
    <row r="306" spans="2:11">
      <c r="B306" s="101" t="s">
        <v>3289</v>
      </c>
      <c r="C306" s="102" t="s">
        <v>3295</v>
      </c>
      <c r="D306" s="103" t="s">
        <v>704</v>
      </c>
      <c r="E306" s="103" t="s">
        <v>138</v>
      </c>
      <c r="F306" s="115">
        <v>44819</v>
      </c>
      <c r="G306" s="105">
        <v>4425460</v>
      </c>
      <c r="H306" s="116">
        <v>-3.083548</v>
      </c>
      <c r="I306" s="105">
        <v>-136.46120000000002</v>
      </c>
      <c r="J306" s="106">
        <f t="shared" si="4"/>
        <v>1.3067488188467781E-4</v>
      </c>
      <c r="K306" s="106">
        <f>I306/'סכום נכסי הקרן'!$C$42</f>
        <v>-1.333595441109031E-6</v>
      </c>
    </row>
    <row r="307" spans="2:11">
      <c r="B307" s="101" t="s">
        <v>3289</v>
      </c>
      <c r="C307" s="102" t="s">
        <v>3296</v>
      </c>
      <c r="D307" s="103" t="s">
        <v>704</v>
      </c>
      <c r="E307" s="103" t="s">
        <v>138</v>
      </c>
      <c r="F307" s="115">
        <v>44819</v>
      </c>
      <c r="G307" s="105">
        <v>10212600</v>
      </c>
      <c r="H307" s="116">
        <v>-3.083548</v>
      </c>
      <c r="I307" s="105">
        <v>-314.91045000000003</v>
      </c>
      <c r="J307" s="106">
        <f t="shared" si="4"/>
        <v>3.0155740868467181E-4</v>
      </c>
      <c r="K307" s="106">
        <f>I307/'סכום נכסי הקרן'!$C$42</f>
        <v>-3.0775278282588273E-6</v>
      </c>
    </row>
    <row r="308" spans="2:11">
      <c r="B308" s="101" t="s">
        <v>3289</v>
      </c>
      <c r="C308" s="102" t="s">
        <v>2854</v>
      </c>
      <c r="D308" s="103" t="s">
        <v>704</v>
      </c>
      <c r="E308" s="103" t="s">
        <v>138</v>
      </c>
      <c r="F308" s="115">
        <v>44819</v>
      </c>
      <c r="G308" s="105">
        <v>851050</v>
      </c>
      <c r="H308" s="116">
        <v>-3.0835490000000001</v>
      </c>
      <c r="I308" s="105">
        <v>-26.242540000000002</v>
      </c>
      <c r="J308" s="106">
        <f t="shared" si="4"/>
        <v>2.512978645104933E-5</v>
      </c>
      <c r="K308" s="106">
        <f>I308/'סכום נכסי הקרן'!$C$42</f>
        <v>-2.5646067678667192E-7</v>
      </c>
    </row>
    <row r="309" spans="2:11">
      <c r="B309" s="101" t="s">
        <v>3289</v>
      </c>
      <c r="C309" s="102" t="s">
        <v>3297</v>
      </c>
      <c r="D309" s="103" t="s">
        <v>704</v>
      </c>
      <c r="E309" s="103" t="s">
        <v>138</v>
      </c>
      <c r="F309" s="115">
        <v>44819</v>
      </c>
      <c r="G309" s="105">
        <v>67215929</v>
      </c>
      <c r="H309" s="116">
        <v>-3.083548</v>
      </c>
      <c r="I309" s="105">
        <v>-2072.6356100000003</v>
      </c>
      <c r="J309" s="106">
        <f t="shared" si="4"/>
        <v>1.9847503431504863E-3</v>
      </c>
      <c r="K309" s="106">
        <f>I309/'סכום נכסי הקרן'!$C$42</f>
        <v>-2.0255262305887943E-5</v>
      </c>
    </row>
    <row r="310" spans="2:11">
      <c r="B310" s="101" t="s">
        <v>3289</v>
      </c>
      <c r="C310" s="102" t="s">
        <v>3298</v>
      </c>
      <c r="D310" s="103" t="s">
        <v>704</v>
      </c>
      <c r="E310" s="103" t="s">
        <v>138</v>
      </c>
      <c r="F310" s="115">
        <v>44819</v>
      </c>
      <c r="G310" s="105">
        <v>18076302</v>
      </c>
      <c r="H310" s="116">
        <v>-3.083548</v>
      </c>
      <c r="I310" s="105">
        <v>-557.39149999999995</v>
      </c>
      <c r="J310" s="106">
        <f t="shared" si="4"/>
        <v>5.3375661672345966E-4</v>
      </c>
      <c r="K310" s="106">
        <f>I310/'סכום נכסי הקרן'!$C$42</f>
        <v>-5.447224290222601E-6</v>
      </c>
    </row>
    <row r="311" spans="2:11">
      <c r="B311" s="101" t="s">
        <v>3299</v>
      </c>
      <c r="C311" s="102" t="s">
        <v>3300</v>
      </c>
      <c r="D311" s="103" t="s">
        <v>704</v>
      </c>
      <c r="E311" s="103" t="s">
        <v>138</v>
      </c>
      <c r="F311" s="115">
        <v>44760</v>
      </c>
      <c r="G311" s="105">
        <v>53810412.742799997</v>
      </c>
      <c r="H311" s="116">
        <v>-3.0914799999999998</v>
      </c>
      <c r="I311" s="105">
        <v>-1663.5382426819997</v>
      </c>
      <c r="J311" s="106">
        <f t="shared" si="4"/>
        <v>1.5929997931508355E-3</v>
      </c>
      <c r="K311" s="106">
        <f>I311/'סכום נכסי הקרן'!$C$42</f>
        <v>-1.6257273250940514E-5</v>
      </c>
    </row>
    <row r="312" spans="2:11">
      <c r="B312" s="101" t="s">
        <v>3299</v>
      </c>
      <c r="C312" s="102" t="s">
        <v>3301</v>
      </c>
      <c r="D312" s="103" t="s">
        <v>704</v>
      </c>
      <c r="E312" s="103" t="s">
        <v>138</v>
      </c>
      <c r="F312" s="115">
        <v>44760</v>
      </c>
      <c r="G312" s="105">
        <v>65145153.939000003</v>
      </c>
      <c r="H312" s="116">
        <v>-3.0914799999999998</v>
      </c>
      <c r="I312" s="105">
        <v>-2013.9495197869999</v>
      </c>
      <c r="J312" s="106">
        <f t="shared" si="4"/>
        <v>1.9285526993743994E-3</v>
      </c>
      <c r="K312" s="106">
        <f>I312/'סכום נכסי הקרן'!$C$42</f>
        <v>-1.9681740291098608E-5</v>
      </c>
    </row>
    <row r="313" spans="2:11">
      <c r="B313" s="101" t="s">
        <v>3299</v>
      </c>
      <c r="C313" s="102" t="s">
        <v>3302</v>
      </c>
      <c r="D313" s="103" t="s">
        <v>704</v>
      </c>
      <c r="E313" s="103" t="s">
        <v>138</v>
      </c>
      <c r="F313" s="115">
        <v>44760</v>
      </c>
      <c r="G313" s="105">
        <v>23220918.516075</v>
      </c>
      <c r="H313" s="116">
        <v>-3.0914799999999998</v>
      </c>
      <c r="I313" s="105">
        <v>-717.87009265899997</v>
      </c>
      <c r="J313" s="106">
        <f t="shared" si="4"/>
        <v>6.8743048988838978E-4</v>
      </c>
      <c r="K313" s="106">
        <f>I313/'סכום נכסי הקרן'!$C$42</f>
        <v>-7.0155346932209303E-6</v>
      </c>
    </row>
    <row r="314" spans="2:11">
      <c r="B314" s="101" t="s">
        <v>3303</v>
      </c>
      <c r="C314" s="102" t="s">
        <v>3304</v>
      </c>
      <c r="D314" s="103" t="s">
        <v>704</v>
      </c>
      <c r="E314" s="103" t="s">
        <v>138</v>
      </c>
      <c r="F314" s="115">
        <v>44760</v>
      </c>
      <c r="G314" s="105">
        <v>78174184.72679998</v>
      </c>
      <c r="H314" s="116">
        <v>-3.0914799999999998</v>
      </c>
      <c r="I314" s="105">
        <v>-2416.7394237429999</v>
      </c>
      <c r="J314" s="106">
        <f t="shared" si="4"/>
        <v>2.3142632392479387E-3</v>
      </c>
      <c r="K314" s="106">
        <f>I314/'סכום נכסי הקרן'!$C$42</f>
        <v>-2.3618088349304645E-5</v>
      </c>
    </row>
    <row r="315" spans="2:11">
      <c r="B315" s="101" t="s">
        <v>3305</v>
      </c>
      <c r="C315" s="102" t="s">
        <v>3306</v>
      </c>
      <c r="D315" s="103" t="s">
        <v>704</v>
      </c>
      <c r="E315" s="103" t="s">
        <v>138</v>
      </c>
      <c r="F315" s="115">
        <v>44823</v>
      </c>
      <c r="G315" s="105">
        <v>65164286.142800003</v>
      </c>
      <c r="H315" s="116">
        <v>-2.871737</v>
      </c>
      <c r="I315" s="105">
        <v>-1871.3470074019997</v>
      </c>
      <c r="J315" s="106">
        <f t="shared" si="4"/>
        <v>1.7919969130969211E-3</v>
      </c>
      <c r="K315" s="106">
        <f>I315/'סכום נכסי הקרן'!$C$42</f>
        <v>-1.8288127598206193E-5</v>
      </c>
    </row>
    <row r="316" spans="2:11">
      <c r="B316" s="101" t="s">
        <v>3307</v>
      </c>
      <c r="C316" s="102" t="s">
        <v>3308</v>
      </c>
      <c r="D316" s="103" t="s">
        <v>704</v>
      </c>
      <c r="E316" s="103" t="s">
        <v>138</v>
      </c>
      <c r="F316" s="115">
        <v>44819</v>
      </c>
      <c r="G316" s="105">
        <v>51090000</v>
      </c>
      <c r="H316" s="116">
        <v>-3.0290710000000001</v>
      </c>
      <c r="I316" s="105">
        <v>-1547.55225</v>
      </c>
      <c r="J316" s="106">
        <f t="shared" si="4"/>
        <v>1.4819319152925327E-3</v>
      </c>
      <c r="K316" s="106">
        <f>I316/'סכום נכסי הקרן'!$C$42</f>
        <v>-1.5123776029215801E-5</v>
      </c>
    </row>
    <row r="317" spans="2:11">
      <c r="B317" s="101" t="s">
        <v>3309</v>
      </c>
      <c r="C317" s="102" t="s">
        <v>3310</v>
      </c>
      <c r="D317" s="103" t="s">
        <v>704</v>
      </c>
      <c r="E317" s="103" t="s">
        <v>138</v>
      </c>
      <c r="F317" s="115">
        <v>44733</v>
      </c>
      <c r="G317" s="105">
        <v>442819</v>
      </c>
      <c r="H317" s="116">
        <v>-3.2865570000000002</v>
      </c>
      <c r="I317" s="105">
        <v>-14.5535</v>
      </c>
      <c r="J317" s="106">
        <f t="shared" si="4"/>
        <v>1.3936392861184412E-5</v>
      </c>
      <c r="K317" s="106">
        <f>I317/'סכום נכסי הקרן'!$C$42</f>
        <v>-1.4222710376414894E-7</v>
      </c>
    </row>
    <row r="318" spans="2:11">
      <c r="B318" s="101" t="s">
        <v>3311</v>
      </c>
      <c r="C318" s="102" t="s">
        <v>3312</v>
      </c>
      <c r="D318" s="103" t="s">
        <v>704</v>
      </c>
      <c r="E318" s="103" t="s">
        <v>138</v>
      </c>
      <c r="F318" s="115">
        <v>44741</v>
      </c>
      <c r="G318" s="105">
        <v>2045700</v>
      </c>
      <c r="H318" s="116">
        <v>-3.1896170000000001</v>
      </c>
      <c r="I318" s="105">
        <v>-65.25</v>
      </c>
      <c r="J318" s="106">
        <f t="shared" si="4"/>
        <v>6.2483226316163324E-5</v>
      </c>
      <c r="K318" s="106">
        <f>I318/'סכום נכסי הקרן'!$C$42</f>
        <v>-6.3766918752263847E-7</v>
      </c>
    </row>
    <row r="319" spans="2:11">
      <c r="B319" s="101" t="s">
        <v>3311</v>
      </c>
      <c r="C319" s="102" t="s">
        <v>3313</v>
      </c>
      <c r="D319" s="103" t="s">
        <v>704</v>
      </c>
      <c r="E319" s="103" t="s">
        <v>138</v>
      </c>
      <c r="F319" s="115">
        <v>44741</v>
      </c>
      <c r="G319" s="105">
        <v>1022850</v>
      </c>
      <c r="H319" s="116">
        <v>-3.1896170000000001</v>
      </c>
      <c r="I319" s="105">
        <v>-32.625</v>
      </c>
      <c r="J319" s="106">
        <f t="shared" si="4"/>
        <v>3.1241613158081662E-5</v>
      </c>
      <c r="K319" s="106">
        <f>I319/'סכום נכסי הקרן'!$C$42</f>
        <v>-3.1883459376131924E-7</v>
      </c>
    </row>
    <row r="320" spans="2:11">
      <c r="B320" s="101" t="s">
        <v>3314</v>
      </c>
      <c r="C320" s="102" t="s">
        <v>3315</v>
      </c>
      <c r="D320" s="103" t="s">
        <v>704</v>
      </c>
      <c r="E320" s="103" t="s">
        <v>138</v>
      </c>
      <c r="F320" s="115">
        <v>44727</v>
      </c>
      <c r="G320" s="105">
        <v>306873</v>
      </c>
      <c r="H320" s="116">
        <v>-3.1835650000000002</v>
      </c>
      <c r="I320" s="105">
        <v>-9.7695000000000007</v>
      </c>
      <c r="J320" s="106">
        <f t="shared" si="4"/>
        <v>9.3552471953372818E-6</v>
      </c>
      <c r="K320" s="106">
        <f>I320/'סכום נכסי הקרן'!$C$42</f>
        <v>-9.547446938701022E-8</v>
      </c>
    </row>
    <row r="321" spans="2:11">
      <c r="B321" s="101" t="s">
        <v>3316</v>
      </c>
      <c r="C321" s="102" t="s">
        <v>3317</v>
      </c>
      <c r="D321" s="103" t="s">
        <v>704</v>
      </c>
      <c r="E321" s="103" t="s">
        <v>138</v>
      </c>
      <c r="F321" s="115">
        <v>44825</v>
      </c>
      <c r="G321" s="105">
        <v>13048162.991600001</v>
      </c>
      <c r="H321" s="116">
        <v>-2.6173999999999999</v>
      </c>
      <c r="I321" s="105">
        <v>-341.52259135800006</v>
      </c>
      <c r="J321" s="106">
        <f t="shared" si="4"/>
        <v>3.2704112441232921E-4</v>
      </c>
      <c r="K321" s="106">
        <f>I321/'סכום נכסי הקרן'!$C$42</f>
        <v>-3.3376005111399534E-6</v>
      </c>
    </row>
    <row r="322" spans="2:11">
      <c r="B322" s="101" t="s">
        <v>3318</v>
      </c>
      <c r="C322" s="102" t="s">
        <v>3319</v>
      </c>
      <c r="D322" s="103" t="s">
        <v>704</v>
      </c>
      <c r="E322" s="103" t="s">
        <v>138</v>
      </c>
      <c r="F322" s="115">
        <v>44823</v>
      </c>
      <c r="G322" s="105">
        <v>65240814.957999989</v>
      </c>
      <c r="H322" s="116">
        <v>-2.8001550000000002</v>
      </c>
      <c r="I322" s="105">
        <v>-1826.8442195059999</v>
      </c>
      <c r="J322" s="106">
        <f t="shared" si="4"/>
        <v>1.7493811618661784E-3</v>
      </c>
      <c r="K322" s="106">
        <f>I322/'סכום נכסי הקרן'!$C$42</f>
        <v>-1.7853214853376545E-5</v>
      </c>
    </row>
    <row r="323" spans="2:11">
      <c r="B323" s="101" t="s">
        <v>3320</v>
      </c>
      <c r="C323" s="102" t="s">
        <v>3321</v>
      </c>
      <c r="D323" s="103" t="s">
        <v>704</v>
      </c>
      <c r="E323" s="103" t="s">
        <v>138</v>
      </c>
      <c r="F323" s="115">
        <v>44824</v>
      </c>
      <c r="G323" s="105">
        <v>110909385.42860001</v>
      </c>
      <c r="H323" s="116">
        <v>-2.869691</v>
      </c>
      <c r="I323" s="105">
        <v>-3182.7562257270001</v>
      </c>
      <c r="J323" s="106">
        <f t="shared" si="4"/>
        <v>3.0477988898280147E-3</v>
      </c>
      <c r="K323" s="106">
        <f>I323/'סכום נכסי הקרן'!$C$42</f>
        <v>-3.1104146766926519E-5</v>
      </c>
    </row>
    <row r="324" spans="2:11">
      <c r="B324" s="101" t="s">
        <v>3322</v>
      </c>
      <c r="C324" s="102" t="s">
        <v>3323</v>
      </c>
      <c r="D324" s="103" t="s">
        <v>704</v>
      </c>
      <c r="E324" s="103" t="s">
        <v>138</v>
      </c>
      <c r="F324" s="115">
        <v>44741</v>
      </c>
      <c r="G324" s="105">
        <v>511650</v>
      </c>
      <c r="H324" s="116">
        <v>-3.1442389999999998</v>
      </c>
      <c r="I324" s="105">
        <v>-16.087499999999999</v>
      </c>
      <c r="J324" s="106">
        <f t="shared" si="4"/>
        <v>1.5405347177950612E-5</v>
      </c>
      <c r="K324" s="106">
        <f>I324/'סכום נכסי הקרן'!$C$42</f>
        <v>-1.5721843761334015E-7</v>
      </c>
    </row>
    <row r="325" spans="2:11">
      <c r="B325" s="101" t="s">
        <v>3324</v>
      </c>
      <c r="C325" s="102" t="s">
        <v>3325</v>
      </c>
      <c r="D325" s="103" t="s">
        <v>704</v>
      </c>
      <c r="E325" s="103" t="s">
        <v>138</v>
      </c>
      <c r="F325" s="115">
        <v>44734</v>
      </c>
      <c r="G325" s="105">
        <v>341230</v>
      </c>
      <c r="H325" s="116">
        <v>-3.1049440000000001</v>
      </c>
      <c r="I325" s="105">
        <v>-10.595000000000001</v>
      </c>
      <c r="J325" s="106">
        <f t="shared" si="4"/>
        <v>1.0145743798003839E-5</v>
      </c>
      <c r="K325" s="106">
        <f>I325/'סכום נכסי הקרן'!$C$42</f>
        <v>-1.0354183972110889E-7</v>
      </c>
    </row>
    <row r="326" spans="2:11">
      <c r="B326" s="101" t="s">
        <v>3324</v>
      </c>
      <c r="C326" s="102" t="s">
        <v>3326</v>
      </c>
      <c r="D326" s="103" t="s">
        <v>704</v>
      </c>
      <c r="E326" s="103" t="s">
        <v>138</v>
      </c>
      <c r="F326" s="115">
        <v>44734</v>
      </c>
      <c r="G326" s="105">
        <v>85307.5</v>
      </c>
      <c r="H326" s="116">
        <v>-3.1049440000000001</v>
      </c>
      <c r="I326" s="105">
        <v>-2.6487500000000002</v>
      </c>
      <c r="J326" s="106">
        <f t="shared" si="4"/>
        <v>2.5364359495009597E-6</v>
      </c>
      <c r="K326" s="106">
        <f>I326/'סכום נכסי הקרן'!$C$42</f>
        <v>-2.5885459930277222E-8</v>
      </c>
    </row>
    <row r="327" spans="2:11">
      <c r="B327" s="101" t="s">
        <v>3327</v>
      </c>
      <c r="C327" s="102" t="s">
        <v>3328</v>
      </c>
      <c r="D327" s="103" t="s">
        <v>704</v>
      </c>
      <c r="E327" s="103" t="s">
        <v>138</v>
      </c>
      <c r="F327" s="115">
        <v>44763</v>
      </c>
      <c r="G327" s="105">
        <v>1194445</v>
      </c>
      <c r="H327" s="116">
        <v>-3.0928589999999998</v>
      </c>
      <c r="I327" s="105">
        <v>-36.942500000000003</v>
      </c>
      <c r="J327" s="106">
        <f t="shared" si="4"/>
        <v>3.5376039665668409E-5</v>
      </c>
      <c r="K327" s="106">
        <f>I327/'סכום נכסי הקרן'!$C$42</f>
        <v>-3.6102825992421568E-7</v>
      </c>
    </row>
    <row r="328" spans="2:11">
      <c r="B328" s="101" t="s">
        <v>3327</v>
      </c>
      <c r="C328" s="102" t="s">
        <v>2852</v>
      </c>
      <c r="D328" s="103" t="s">
        <v>704</v>
      </c>
      <c r="E328" s="103" t="s">
        <v>138</v>
      </c>
      <c r="F328" s="115">
        <v>44763</v>
      </c>
      <c r="G328" s="105">
        <v>170635</v>
      </c>
      <c r="H328" s="116">
        <v>-3.0928589999999998</v>
      </c>
      <c r="I328" s="105">
        <v>-5.2774999999999999</v>
      </c>
      <c r="J328" s="106">
        <f t="shared" si="4"/>
        <v>5.053719952238344E-6</v>
      </c>
      <c r="K328" s="106">
        <f>I328/'סכום נכסי הקרן'!$C$42</f>
        <v>-5.1575465703459377E-8</v>
      </c>
    </row>
    <row r="329" spans="2:11">
      <c r="B329" s="101" t="s">
        <v>3329</v>
      </c>
      <c r="C329" s="102" t="s">
        <v>3330</v>
      </c>
      <c r="D329" s="103" t="s">
        <v>704</v>
      </c>
      <c r="E329" s="103" t="s">
        <v>138</v>
      </c>
      <c r="F329" s="115">
        <v>44825</v>
      </c>
      <c r="G329" s="105">
        <v>11172928.812045002</v>
      </c>
      <c r="H329" s="116">
        <v>-2.5031729999999999</v>
      </c>
      <c r="I329" s="105">
        <v>-279.67778094800002</v>
      </c>
      <c r="J329" s="106">
        <f t="shared" si="4"/>
        <v>2.6781869858354384E-4</v>
      </c>
      <c r="K329" s="106">
        <f>I329/'סכום נכסי הקרן'!$C$42</f>
        <v>-2.733209246670431E-6</v>
      </c>
    </row>
    <row r="330" spans="2:11">
      <c r="B330" s="101" t="s">
        <v>3329</v>
      </c>
      <c r="C330" s="102" t="s">
        <v>3331</v>
      </c>
      <c r="D330" s="103" t="s">
        <v>704</v>
      </c>
      <c r="E330" s="103" t="s">
        <v>138</v>
      </c>
      <c r="F330" s="115">
        <v>44825</v>
      </c>
      <c r="G330" s="105">
        <v>26125406.932975996</v>
      </c>
      <c r="H330" s="116">
        <v>-2.5031729999999999</v>
      </c>
      <c r="I330" s="105">
        <v>-653.96423293699991</v>
      </c>
      <c r="J330" s="106">
        <f t="shared" si="4"/>
        <v>6.2623440872457798E-4</v>
      </c>
      <c r="K330" s="106">
        <f>I330/'סכום נכסי הקרן'!$C$42</f>
        <v>-6.3910013959509914E-6</v>
      </c>
    </row>
    <row r="331" spans="2:11">
      <c r="B331" s="101" t="s">
        <v>3329</v>
      </c>
      <c r="C331" s="102" t="s">
        <v>2987</v>
      </c>
      <c r="D331" s="103" t="s">
        <v>704</v>
      </c>
      <c r="E331" s="103" t="s">
        <v>138</v>
      </c>
      <c r="F331" s="115">
        <v>44825</v>
      </c>
      <c r="G331" s="105">
        <v>53949482.238288</v>
      </c>
      <c r="H331" s="116">
        <v>-2.5031729999999999</v>
      </c>
      <c r="I331" s="105">
        <v>-1350.449080463</v>
      </c>
      <c r="J331" s="106">
        <f t="shared" si="4"/>
        <v>1.293186444797307E-3</v>
      </c>
      <c r="K331" s="106">
        <f>I331/'סכום נכסי הקרן'!$C$42</f>
        <v>-1.3197544336084834E-5</v>
      </c>
    </row>
    <row r="332" spans="2:11">
      <c r="B332" s="101" t="s">
        <v>3332</v>
      </c>
      <c r="C332" s="102" t="s">
        <v>3333</v>
      </c>
      <c r="D332" s="103" t="s">
        <v>704</v>
      </c>
      <c r="E332" s="103" t="s">
        <v>138</v>
      </c>
      <c r="F332" s="115">
        <v>44760</v>
      </c>
      <c r="G332" s="105">
        <v>5123250</v>
      </c>
      <c r="H332" s="116">
        <v>-3.0083440000000001</v>
      </c>
      <c r="I332" s="105">
        <v>-154.125</v>
      </c>
      <c r="J332" s="106">
        <f t="shared" ref="J332:J395" si="5">IFERROR(I332/$I$11,0)</f>
        <v>1.4758968974679958E-4</v>
      </c>
      <c r="K332" s="106">
        <f>I332/'סכום נכסי הקרן'!$C$42</f>
        <v>-1.5062185981138184E-6</v>
      </c>
    </row>
    <row r="333" spans="2:11">
      <c r="B333" s="101" t="s">
        <v>3332</v>
      </c>
      <c r="C333" s="102" t="s">
        <v>2856</v>
      </c>
      <c r="D333" s="103" t="s">
        <v>704</v>
      </c>
      <c r="E333" s="103" t="s">
        <v>138</v>
      </c>
      <c r="F333" s="115">
        <v>44760</v>
      </c>
      <c r="G333" s="105">
        <v>68310</v>
      </c>
      <c r="H333" s="116">
        <v>-3.0083440000000001</v>
      </c>
      <c r="I333" s="105">
        <v>-2.0550000000000002</v>
      </c>
      <c r="J333" s="106">
        <f t="shared" si="5"/>
        <v>1.9678625299573278E-6</v>
      </c>
      <c r="K333" s="106">
        <f>I333/'סכום נכסי הקרן'!$C$42</f>
        <v>-2.0082914641517579E-8</v>
      </c>
    </row>
    <row r="334" spans="2:11">
      <c r="B334" s="101" t="s">
        <v>3332</v>
      </c>
      <c r="C334" s="102" t="s">
        <v>3334</v>
      </c>
      <c r="D334" s="103" t="s">
        <v>704</v>
      </c>
      <c r="E334" s="103" t="s">
        <v>138</v>
      </c>
      <c r="F334" s="115">
        <v>44760</v>
      </c>
      <c r="G334" s="105">
        <v>85387.5</v>
      </c>
      <c r="H334" s="116">
        <v>-3.0083440000000001</v>
      </c>
      <c r="I334" s="105">
        <v>-2.5687500000000001</v>
      </c>
      <c r="J334" s="106">
        <f t="shared" si="5"/>
        <v>2.4598281624466596E-6</v>
      </c>
      <c r="K334" s="106">
        <f>I334/'סכום נכסי הקרן'!$C$42</f>
        <v>-2.5103643301896975E-8</v>
      </c>
    </row>
    <row r="335" spans="2:11">
      <c r="B335" s="101" t="s">
        <v>3332</v>
      </c>
      <c r="C335" s="102" t="s">
        <v>3335</v>
      </c>
      <c r="D335" s="103" t="s">
        <v>704</v>
      </c>
      <c r="E335" s="103" t="s">
        <v>138</v>
      </c>
      <c r="F335" s="115">
        <v>44760</v>
      </c>
      <c r="G335" s="105">
        <v>47817</v>
      </c>
      <c r="H335" s="116">
        <v>-3.0083440000000001</v>
      </c>
      <c r="I335" s="105">
        <v>-1.4384999999999999</v>
      </c>
      <c r="J335" s="106">
        <f t="shared" si="5"/>
        <v>1.3775037709701293E-6</v>
      </c>
      <c r="K335" s="106">
        <f>I335/'סכום נכסי הקרן'!$C$42</f>
        <v>-1.4058040249062304E-8</v>
      </c>
    </row>
    <row r="336" spans="2:11">
      <c r="B336" s="101" t="s">
        <v>3336</v>
      </c>
      <c r="C336" s="102" t="s">
        <v>3003</v>
      </c>
      <c r="D336" s="103" t="s">
        <v>704</v>
      </c>
      <c r="E336" s="103" t="s">
        <v>138</v>
      </c>
      <c r="F336" s="115">
        <v>44825</v>
      </c>
      <c r="G336" s="105">
        <v>47248663.550155014</v>
      </c>
      <c r="H336" s="116">
        <v>-2.410177</v>
      </c>
      <c r="I336" s="105">
        <v>-1138.7763557320004</v>
      </c>
      <c r="J336" s="106">
        <f t="shared" si="5"/>
        <v>1.090489207029859E-3</v>
      </c>
      <c r="K336" s="106">
        <f>I336/'סכום נכסי הקרן'!$C$42</f>
        <v>-1.1128928636469208E-5</v>
      </c>
    </row>
    <row r="337" spans="2:11">
      <c r="B337" s="101" t="s">
        <v>3336</v>
      </c>
      <c r="C337" s="102" t="s">
        <v>3337</v>
      </c>
      <c r="D337" s="103" t="s">
        <v>704</v>
      </c>
      <c r="E337" s="103" t="s">
        <v>138</v>
      </c>
      <c r="F337" s="115">
        <v>44825</v>
      </c>
      <c r="G337" s="105">
        <v>102507000</v>
      </c>
      <c r="H337" s="116">
        <v>-2.410177</v>
      </c>
      <c r="I337" s="105">
        <v>-2470.5999900000002</v>
      </c>
      <c r="J337" s="106">
        <f t="shared" si="5"/>
        <v>2.3658399741284422E-3</v>
      </c>
      <c r="K337" s="106">
        <f>I337/'סכום נכסי הקרן'!$C$42</f>
        <v>-2.4144451928225882E-5</v>
      </c>
    </row>
    <row r="338" spans="2:11">
      <c r="B338" s="101" t="s">
        <v>3336</v>
      </c>
      <c r="C338" s="102" t="s">
        <v>3338</v>
      </c>
      <c r="D338" s="103" t="s">
        <v>704</v>
      </c>
      <c r="E338" s="103" t="s">
        <v>138</v>
      </c>
      <c r="F338" s="115">
        <v>44825</v>
      </c>
      <c r="G338" s="105">
        <v>111133806.17917801</v>
      </c>
      <c r="H338" s="116">
        <v>-2.410177</v>
      </c>
      <c r="I338" s="105">
        <v>-2678.5212778760001</v>
      </c>
      <c r="J338" s="106">
        <f t="shared" si="5"/>
        <v>2.564944845949197E-3</v>
      </c>
      <c r="K338" s="106">
        <f>I338/'סכום נכסי הקרן'!$C$42</f>
        <v>-2.6176405931422043E-5</v>
      </c>
    </row>
    <row r="339" spans="2:11">
      <c r="B339" s="101" t="s">
        <v>3339</v>
      </c>
      <c r="C339" s="102" t="s">
        <v>3340</v>
      </c>
      <c r="D339" s="103" t="s">
        <v>704</v>
      </c>
      <c r="E339" s="103" t="s">
        <v>138</v>
      </c>
      <c r="F339" s="115">
        <v>44825</v>
      </c>
      <c r="G339" s="105">
        <v>1025100</v>
      </c>
      <c r="H339" s="116">
        <v>-2.4071799999999999</v>
      </c>
      <c r="I339" s="105">
        <v>-24.675999999999998</v>
      </c>
      <c r="J339" s="106">
        <f t="shared" si="5"/>
        <v>2.3629671916898792E-5</v>
      </c>
      <c r="K339" s="106">
        <f>I339/'סכום נכסי הקרן'!$C$42</f>
        <v>-2.4115133902388696E-7</v>
      </c>
    </row>
    <row r="340" spans="2:11">
      <c r="B340" s="101" t="s">
        <v>3339</v>
      </c>
      <c r="C340" s="102" t="s">
        <v>3341</v>
      </c>
      <c r="D340" s="103" t="s">
        <v>704</v>
      </c>
      <c r="E340" s="103" t="s">
        <v>138</v>
      </c>
      <c r="F340" s="115">
        <v>44825</v>
      </c>
      <c r="G340" s="105">
        <v>59114100</v>
      </c>
      <c r="H340" s="116">
        <v>-2.4071799999999999</v>
      </c>
      <c r="I340" s="105">
        <v>-1422.9826599999999</v>
      </c>
      <c r="J340" s="106">
        <f t="shared" si="5"/>
        <v>1.3626444074905147E-3</v>
      </c>
      <c r="K340" s="106">
        <f>I340/'סכום נכסי הקרן'!$C$42</f>
        <v>-1.390639381855943E-5</v>
      </c>
    </row>
    <row r="341" spans="2:11">
      <c r="B341" s="101" t="s">
        <v>3339</v>
      </c>
      <c r="C341" s="102" t="s">
        <v>3342</v>
      </c>
      <c r="D341" s="103" t="s">
        <v>704</v>
      </c>
      <c r="E341" s="103" t="s">
        <v>138</v>
      </c>
      <c r="F341" s="115">
        <v>44825</v>
      </c>
      <c r="G341" s="105">
        <v>27297512.241213001</v>
      </c>
      <c r="H341" s="116">
        <v>-2.4071799999999999</v>
      </c>
      <c r="I341" s="105">
        <v>-657.10019387000011</v>
      </c>
      <c r="J341" s="106">
        <f t="shared" si="5"/>
        <v>6.2923739656665153E-4</v>
      </c>
      <c r="K341" s="106">
        <f>I341/'סכום נכסי הקרן'!$C$42</f>
        <v>-6.4216482259931211E-6</v>
      </c>
    </row>
    <row r="342" spans="2:11">
      <c r="B342" s="101" t="s">
        <v>3339</v>
      </c>
      <c r="C342" s="102" t="s">
        <v>3343</v>
      </c>
      <c r="D342" s="103" t="s">
        <v>704</v>
      </c>
      <c r="E342" s="103" t="s">
        <v>138</v>
      </c>
      <c r="F342" s="115">
        <v>44825</v>
      </c>
      <c r="G342" s="105">
        <v>9225900</v>
      </c>
      <c r="H342" s="116">
        <v>-2.4071799999999999</v>
      </c>
      <c r="I342" s="105">
        <v>-222.084</v>
      </c>
      <c r="J342" s="106">
        <f t="shared" si="5"/>
        <v>2.1266704725208914E-4</v>
      </c>
      <c r="K342" s="106">
        <f>I342/'סכום נכסי הקרן'!$C$42</f>
        <v>-2.170362051214983E-6</v>
      </c>
    </row>
    <row r="343" spans="2:11">
      <c r="B343" s="101" t="s">
        <v>3339</v>
      </c>
      <c r="C343" s="102" t="s">
        <v>3344</v>
      </c>
      <c r="D343" s="103" t="s">
        <v>704</v>
      </c>
      <c r="E343" s="103" t="s">
        <v>138</v>
      </c>
      <c r="F343" s="115">
        <v>44825</v>
      </c>
      <c r="G343" s="105">
        <v>4100400</v>
      </c>
      <c r="H343" s="116">
        <v>-2.4071799999999999</v>
      </c>
      <c r="I343" s="105">
        <v>-98.703999999999994</v>
      </c>
      <c r="J343" s="106">
        <f t="shared" si="5"/>
        <v>9.4518687667595168E-5</v>
      </c>
      <c r="K343" s="106">
        <f>I343/'סכום נכסי הקרן'!$C$42</f>
        <v>-9.6460535609554785E-7</v>
      </c>
    </row>
    <row r="344" spans="2:11">
      <c r="B344" s="101" t="s">
        <v>3345</v>
      </c>
      <c r="C344" s="102" t="s">
        <v>3346</v>
      </c>
      <c r="D344" s="103" t="s">
        <v>704</v>
      </c>
      <c r="E344" s="103" t="s">
        <v>138</v>
      </c>
      <c r="F344" s="115">
        <v>44755</v>
      </c>
      <c r="G344" s="105">
        <v>75990052.340992004</v>
      </c>
      <c r="H344" s="116">
        <v>-2.7320180000000001</v>
      </c>
      <c r="I344" s="105">
        <v>-2076.061679893</v>
      </c>
      <c r="J344" s="106">
        <f t="shared" si="5"/>
        <v>1.9880311385604373E-3</v>
      </c>
      <c r="K344" s="106">
        <f>I344/'סכום נכסי הקרן'!$C$42</f>
        <v>-2.0288744286042194E-5</v>
      </c>
    </row>
    <row r="345" spans="2:11">
      <c r="B345" s="101" t="s">
        <v>3345</v>
      </c>
      <c r="C345" s="102" t="s">
        <v>3347</v>
      </c>
      <c r="D345" s="103" t="s">
        <v>704</v>
      </c>
      <c r="E345" s="103" t="s">
        <v>138</v>
      </c>
      <c r="F345" s="115">
        <v>44755</v>
      </c>
      <c r="G345" s="105">
        <v>20014707.362880003</v>
      </c>
      <c r="H345" s="116">
        <v>-2.7320180000000001</v>
      </c>
      <c r="I345" s="105">
        <v>-546.80534747799993</v>
      </c>
      <c r="J345" s="106">
        <f t="shared" si="5"/>
        <v>5.236193452468383E-4</v>
      </c>
      <c r="K345" s="106">
        <f>I345/'סכום נכסי הקרן'!$C$42</f>
        <v>-5.3437689143192366E-6</v>
      </c>
    </row>
    <row r="346" spans="2:11">
      <c r="B346" s="101" t="s">
        <v>3348</v>
      </c>
      <c r="C346" s="102" t="s">
        <v>3349</v>
      </c>
      <c r="D346" s="103" t="s">
        <v>704</v>
      </c>
      <c r="E346" s="103" t="s">
        <v>138</v>
      </c>
      <c r="F346" s="115">
        <v>44755</v>
      </c>
      <c r="G346" s="105">
        <v>133594500</v>
      </c>
      <c r="H346" s="116">
        <v>-2.6870319999999999</v>
      </c>
      <c r="I346" s="105">
        <v>-3589.7271499999997</v>
      </c>
      <c r="J346" s="106">
        <f t="shared" si="5"/>
        <v>3.4375131636279837E-3</v>
      </c>
      <c r="K346" s="106">
        <f>I346/'סכום נכסי הקרן'!$C$42</f>
        <v>-3.5081354715225385E-5</v>
      </c>
    </row>
    <row r="347" spans="2:11">
      <c r="B347" s="101" t="s">
        <v>3348</v>
      </c>
      <c r="C347" s="102" t="s">
        <v>3350</v>
      </c>
      <c r="D347" s="103" t="s">
        <v>704</v>
      </c>
      <c r="E347" s="103" t="s">
        <v>138</v>
      </c>
      <c r="F347" s="115">
        <v>44755</v>
      </c>
      <c r="G347" s="105">
        <v>47367583.772148989</v>
      </c>
      <c r="H347" s="116">
        <v>-2.6870319999999999</v>
      </c>
      <c r="I347" s="105">
        <v>-1272.7822005129999</v>
      </c>
      <c r="J347" s="106">
        <f t="shared" si="5"/>
        <v>1.2188128472925385E-3</v>
      </c>
      <c r="K347" s="106">
        <f>I347/'סכום נכסי הקרן'!$C$42</f>
        <v>-1.2438528608343302E-5</v>
      </c>
    </row>
    <row r="348" spans="2:11">
      <c r="B348" s="101" t="s">
        <v>3348</v>
      </c>
      <c r="C348" s="102" t="s">
        <v>3351</v>
      </c>
      <c r="D348" s="103" t="s">
        <v>704</v>
      </c>
      <c r="E348" s="103" t="s">
        <v>138</v>
      </c>
      <c r="F348" s="115">
        <v>44755</v>
      </c>
      <c r="G348" s="105">
        <v>3337245.9146999996</v>
      </c>
      <c r="H348" s="116">
        <v>-2.6870319999999999</v>
      </c>
      <c r="I348" s="105">
        <v>-89.672870364000005</v>
      </c>
      <c r="J348" s="106">
        <f t="shared" si="5"/>
        <v>8.5870501967414361E-5</v>
      </c>
      <c r="K348" s="106">
        <f>I348/'סכום נכסי הקרן'!$C$42</f>
        <v>-8.7634676456451749E-7</v>
      </c>
    </row>
    <row r="349" spans="2:11">
      <c r="B349" s="101" t="s">
        <v>3352</v>
      </c>
      <c r="C349" s="102" t="s">
        <v>3353</v>
      </c>
      <c r="D349" s="103" t="s">
        <v>704</v>
      </c>
      <c r="E349" s="103" t="s">
        <v>138</v>
      </c>
      <c r="F349" s="115">
        <v>44755</v>
      </c>
      <c r="G349" s="105">
        <v>108197927.19710799</v>
      </c>
      <c r="H349" s="116">
        <v>-2.6323539999999999</v>
      </c>
      <c r="I349" s="105">
        <v>-2848.1526313350009</v>
      </c>
      <c r="J349" s="106">
        <f t="shared" si="5"/>
        <v>2.7273833784931946E-3</v>
      </c>
      <c r="K349" s="106">
        <f>I349/'סכום נכסי הקרן'!$C$42</f>
        <v>-2.7834163591783215E-5</v>
      </c>
    </row>
    <row r="350" spans="2:11">
      <c r="B350" s="101" t="s">
        <v>3352</v>
      </c>
      <c r="C350" s="102" t="s">
        <v>3354</v>
      </c>
      <c r="D350" s="103" t="s">
        <v>704</v>
      </c>
      <c r="E350" s="103" t="s">
        <v>138</v>
      </c>
      <c r="F350" s="115">
        <v>44755</v>
      </c>
      <c r="G350" s="105">
        <v>68552000</v>
      </c>
      <c r="H350" s="116">
        <v>-2.6323539999999999</v>
      </c>
      <c r="I350" s="105">
        <v>-1804.53142</v>
      </c>
      <c r="J350" s="106">
        <f t="shared" si="5"/>
        <v>1.7280144844519169E-3</v>
      </c>
      <c r="K350" s="106">
        <f>I350/'סכום נכסי הקרן'!$C$42</f>
        <v>-1.7635158382382729E-5</v>
      </c>
    </row>
    <row r="351" spans="2:11">
      <c r="B351" s="101" t="s">
        <v>3355</v>
      </c>
      <c r="C351" s="102" t="s">
        <v>3356</v>
      </c>
      <c r="D351" s="103" t="s">
        <v>704</v>
      </c>
      <c r="E351" s="103" t="s">
        <v>138</v>
      </c>
      <c r="F351" s="115">
        <v>44755</v>
      </c>
      <c r="G351" s="105">
        <v>78748150.840800002</v>
      </c>
      <c r="H351" s="116">
        <v>-2.5605410000000002</v>
      </c>
      <c r="I351" s="105">
        <v>-2016.3790265109999</v>
      </c>
      <c r="J351" s="106">
        <f t="shared" si="5"/>
        <v>1.9308791885463892E-3</v>
      </c>
      <c r="K351" s="106">
        <f>I351/'סכום נכסי הקרן'!$C$42</f>
        <v>-1.9705483150543416E-5</v>
      </c>
    </row>
    <row r="352" spans="2:11">
      <c r="B352" s="101" t="s">
        <v>3357</v>
      </c>
      <c r="C352" s="102" t="s">
        <v>3358</v>
      </c>
      <c r="D352" s="103" t="s">
        <v>704</v>
      </c>
      <c r="E352" s="103" t="s">
        <v>138</v>
      </c>
      <c r="F352" s="115">
        <v>44753</v>
      </c>
      <c r="G352" s="105">
        <v>3739861.1895300001</v>
      </c>
      <c r="H352" s="116">
        <v>-2.423581</v>
      </c>
      <c r="I352" s="105">
        <v>-90.638557214000002</v>
      </c>
      <c r="J352" s="106">
        <f t="shared" si="5"/>
        <v>8.6795241124488579E-5</v>
      </c>
      <c r="K352" s="106">
        <f>I352/'סכום נכסי הקרן'!$C$42</f>
        <v>-8.8578414002874419E-7</v>
      </c>
    </row>
    <row r="353" spans="2:11">
      <c r="B353" s="101" t="s">
        <v>3359</v>
      </c>
      <c r="C353" s="102" t="s">
        <v>3360</v>
      </c>
      <c r="D353" s="103" t="s">
        <v>704</v>
      </c>
      <c r="E353" s="103" t="s">
        <v>138</v>
      </c>
      <c r="F353" s="115">
        <v>44826</v>
      </c>
      <c r="G353" s="105">
        <v>131476504.51359996</v>
      </c>
      <c r="H353" s="116">
        <v>-1.9874750000000001</v>
      </c>
      <c r="I353" s="105">
        <v>-2613.0623519639998</v>
      </c>
      <c r="J353" s="106">
        <f t="shared" si="5"/>
        <v>2.5022615527358258E-3</v>
      </c>
      <c r="K353" s="106">
        <f>I353/'סכום נכסי הקרן'!$C$42</f>
        <v>-2.5536694971998136E-5</v>
      </c>
    </row>
    <row r="354" spans="2:11">
      <c r="B354" s="101" t="s">
        <v>3361</v>
      </c>
      <c r="C354" s="102" t="s">
        <v>3362</v>
      </c>
      <c r="D354" s="103" t="s">
        <v>704</v>
      </c>
      <c r="E354" s="103" t="s">
        <v>138</v>
      </c>
      <c r="F354" s="115">
        <v>44749</v>
      </c>
      <c r="G354" s="105">
        <v>172150</v>
      </c>
      <c r="H354" s="116">
        <v>-2.185594</v>
      </c>
      <c r="I354" s="105">
        <v>-3.7625000000000002</v>
      </c>
      <c r="J354" s="106">
        <f t="shared" si="5"/>
        <v>3.6029599848975404E-6</v>
      </c>
      <c r="K354" s="106">
        <f>I354/'סכום נכסי הקרן'!$C$42</f>
        <v>-3.6769813303508463E-8</v>
      </c>
    </row>
    <row r="355" spans="2:11">
      <c r="B355" s="101" t="s">
        <v>3361</v>
      </c>
      <c r="C355" s="102" t="s">
        <v>3363</v>
      </c>
      <c r="D355" s="103" t="s">
        <v>704</v>
      </c>
      <c r="E355" s="103" t="s">
        <v>138</v>
      </c>
      <c r="F355" s="115">
        <v>44749</v>
      </c>
      <c r="G355" s="105">
        <v>86075</v>
      </c>
      <c r="H355" s="116">
        <v>-2.185594</v>
      </c>
      <c r="I355" s="105">
        <v>-1.8812500000000001</v>
      </c>
      <c r="J355" s="106">
        <f t="shared" si="5"/>
        <v>1.8014799924487702E-6</v>
      </c>
      <c r="K355" s="106">
        <f>I355/'סכום נכסי הקרן'!$C$42</f>
        <v>-1.8384906651754231E-8</v>
      </c>
    </row>
    <row r="356" spans="2:11">
      <c r="B356" s="101" t="s">
        <v>3364</v>
      </c>
      <c r="C356" s="102" t="s">
        <v>3365</v>
      </c>
      <c r="D356" s="103" t="s">
        <v>704</v>
      </c>
      <c r="E356" s="103" t="s">
        <v>138</v>
      </c>
      <c r="F356" s="115">
        <v>44746</v>
      </c>
      <c r="G356" s="105">
        <v>690680</v>
      </c>
      <c r="H356" s="116">
        <v>-1.8778600000000001</v>
      </c>
      <c r="I356" s="105">
        <v>-12.97</v>
      </c>
      <c r="J356" s="106">
        <f t="shared" si="5"/>
        <v>1.2420037476178366E-5</v>
      </c>
      <c r="K356" s="106">
        <f>I356/'סכום נכסי הקרן'!$C$42</f>
        <v>-1.2675202087614744E-7</v>
      </c>
    </row>
    <row r="357" spans="2:11">
      <c r="B357" s="101" t="s">
        <v>3364</v>
      </c>
      <c r="C357" s="102" t="s">
        <v>3366</v>
      </c>
      <c r="D357" s="103" t="s">
        <v>704</v>
      </c>
      <c r="E357" s="103" t="s">
        <v>138</v>
      </c>
      <c r="F357" s="115">
        <v>44746</v>
      </c>
      <c r="G357" s="105">
        <v>25900.5</v>
      </c>
      <c r="H357" s="116">
        <v>-1.8778790000000001</v>
      </c>
      <c r="I357" s="105">
        <v>-0.48637999999999998</v>
      </c>
      <c r="J357" s="106">
        <f t="shared" si="5"/>
        <v>4.6575619334337955E-7</v>
      </c>
      <c r="K357" s="106">
        <f>I357/'סכום נכסי הקרן'!$C$42</f>
        <v>-4.7532496463948026E-9</v>
      </c>
    </row>
    <row r="358" spans="2:11">
      <c r="B358" s="101" t="s">
        <v>3364</v>
      </c>
      <c r="C358" s="102" t="s">
        <v>3245</v>
      </c>
      <c r="D358" s="103" t="s">
        <v>704</v>
      </c>
      <c r="E358" s="103" t="s">
        <v>138</v>
      </c>
      <c r="F358" s="115">
        <v>44746</v>
      </c>
      <c r="G358" s="105">
        <v>207204</v>
      </c>
      <c r="H358" s="116">
        <v>-1.8778600000000001</v>
      </c>
      <c r="I358" s="105">
        <v>-3.891</v>
      </c>
      <c r="J358" s="106">
        <f t="shared" si="5"/>
        <v>3.7260112428535093E-6</v>
      </c>
      <c r="K358" s="106">
        <f>I358/'סכום נכסי הקרן'!$C$42</f>
        <v>-3.8025606262844236E-8</v>
      </c>
    </row>
    <row r="359" spans="2:11">
      <c r="B359" s="101" t="s">
        <v>3364</v>
      </c>
      <c r="C359" s="102" t="s">
        <v>3367</v>
      </c>
      <c r="D359" s="103" t="s">
        <v>704</v>
      </c>
      <c r="E359" s="103" t="s">
        <v>138</v>
      </c>
      <c r="F359" s="115">
        <v>44746</v>
      </c>
      <c r="G359" s="105">
        <v>3453400</v>
      </c>
      <c r="H359" s="116">
        <v>-1.8778600000000001</v>
      </c>
      <c r="I359" s="105">
        <v>-64.849999999999994</v>
      </c>
      <c r="J359" s="106">
        <f t="shared" si="5"/>
        <v>6.2100187380891814E-5</v>
      </c>
      <c r="K359" s="106">
        <f>I359/'סכום נכסי הקרן'!$C$42</f>
        <v>-6.3376010438073717E-7</v>
      </c>
    </row>
    <row r="360" spans="2:11">
      <c r="B360" s="101" t="s">
        <v>3364</v>
      </c>
      <c r="C360" s="102" t="s">
        <v>3368</v>
      </c>
      <c r="D360" s="103" t="s">
        <v>704</v>
      </c>
      <c r="E360" s="103" t="s">
        <v>138</v>
      </c>
      <c r="F360" s="115">
        <v>44746</v>
      </c>
      <c r="G360" s="105">
        <v>172670</v>
      </c>
      <c r="H360" s="116">
        <v>-1.8778600000000001</v>
      </c>
      <c r="I360" s="105">
        <v>-3.2425000000000002</v>
      </c>
      <c r="J360" s="106">
        <f t="shared" si="5"/>
        <v>3.1050093690445915E-6</v>
      </c>
      <c r="K360" s="106">
        <f>I360/'סכום נכסי הקרן'!$C$42</f>
        <v>-3.1688005219036861E-8</v>
      </c>
    </row>
    <row r="361" spans="2:11">
      <c r="B361" s="101" t="s">
        <v>3364</v>
      </c>
      <c r="C361" s="102" t="s">
        <v>3369</v>
      </c>
      <c r="D361" s="103" t="s">
        <v>704</v>
      </c>
      <c r="E361" s="103" t="s">
        <v>138</v>
      </c>
      <c r="F361" s="115">
        <v>44746</v>
      </c>
      <c r="G361" s="105">
        <v>86335</v>
      </c>
      <c r="H361" s="116">
        <v>-1.8778600000000001</v>
      </c>
      <c r="I361" s="105">
        <v>-1.6212500000000001</v>
      </c>
      <c r="J361" s="106">
        <f t="shared" si="5"/>
        <v>1.5525046845222958E-6</v>
      </c>
      <c r="K361" s="106">
        <f>I361/'סכום נכסי הקרן'!$C$42</f>
        <v>-1.584400260951843E-8</v>
      </c>
    </row>
    <row r="362" spans="2:11">
      <c r="B362" s="101" t="s">
        <v>3370</v>
      </c>
      <c r="C362" s="102" t="s">
        <v>3371</v>
      </c>
      <c r="D362" s="103" t="s">
        <v>704</v>
      </c>
      <c r="E362" s="103" t="s">
        <v>138</v>
      </c>
      <c r="F362" s="115">
        <v>44747</v>
      </c>
      <c r="G362" s="105">
        <v>34900</v>
      </c>
      <c r="H362" s="116">
        <v>-0.80945599999999995</v>
      </c>
      <c r="I362" s="105">
        <v>-0.28249999999999997</v>
      </c>
      <c r="J362" s="106">
        <f t="shared" si="5"/>
        <v>2.7052124803549634E-7</v>
      </c>
      <c r="K362" s="106">
        <f>I362/'סכום נכסי הקרן'!$C$42</f>
        <v>-2.7607899689677448E-9</v>
      </c>
    </row>
    <row r="363" spans="2:11">
      <c r="B363" s="101" t="s">
        <v>3370</v>
      </c>
      <c r="C363" s="102" t="s">
        <v>3372</v>
      </c>
      <c r="D363" s="103" t="s">
        <v>704</v>
      </c>
      <c r="E363" s="103" t="s">
        <v>138</v>
      </c>
      <c r="F363" s="115">
        <v>44747</v>
      </c>
      <c r="G363" s="105">
        <v>349000</v>
      </c>
      <c r="H363" s="116">
        <v>-0.80945599999999995</v>
      </c>
      <c r="I363" s="105">
        <v>-2.8250000000000002</v>
      </c>
      <c r="J363" s="106">
        <f t="shared" si="5"/>
        <v>2.7052124803549639E-6</v>
      </c>
      <c r="K363" s="106">
        <f>I363/'סכום נכסי הקרן'!$C$42</f>
        <v>-2.7607899689677452E-8</v>
      </c>
    </row>
    <row r="364" spans="2:11">
      <c r="B364" s="101" t="s">
        <v>3373</v>
      </c>
      <c r="C364" s="102" t="s">
        <v>3374</v>
      </c>
      <c r="D364" s="103" t="s">
        <v>704</v>
      </c>
      <c r="E364" s="103" t="s">
        <v>138</v>
      </c>
      <c r="F364" s="115">
        <v>44832</v>
      </c>
      <c r="G364" s="105">
        <v>31689</v>
      </c>
      <c r="H364" s="116">
        <v>7.8103000000000006E-2</v>
      </c>
      <c r="I364" s="105">
        <v>2.4750000000000001E-2</v>
      </c>
      <c r="J364" s="106">
        <f t="shared" si="5"/>
        <v>-2.3700534119924022E-8</v>
      </c>
      <c r="K364" s="106">
        <f>I364/'סכום נכסי הקרן'!$C$42</f>
        <v>2.4187451940513874E-10</v>
      </c>
    </row>
    <row r="365" spans="2:11">
      <c r="B365" s="101" t="s">
        <v>3373</v>
      </c>
      <c r="C365" s="102" t="s">
        <v>3375</v>
      </c>
      <c r="D365" s="103" t="s">
        <v>704</v>
      </c>
      <c r="E365" s="103" t="s">
        <v>138</v>
      </c>
      <c r="F365" s="115">
        <v>44832</v>
      </c>
      <c r="G365" s="105">
        <v>140840</v>
      </c>
      <c r="H365" s="116">
        <v>7.8103000000000006E-2</v>
      </c>
      <c r="I365" s="105">
        <v>0.11</v>
      </c>
      <c r="J365" s="106">
        <f t="shared" si="5"/>
        <v>-1.0533570719966231E-7</v>
      </c>
      <c r="K365" s="106">
        <f>I365/'סכום נכסי הקרן'!$C$42</f>
        <v>1.0749978640228387E-9</v>
      </c>
    </row>
    <row r="366" spans="2:11">
      <c r="B366" s="101" t="s">
        <v>3373</v>
      </c>
      <c r="C366" s="102" t="s">
        <v>3376</v>
      </c>
      <c r="D366" s="103" t="s">
        <v>704</v>
      </c>
      <c r="E366" s="103" t="s">
        <v>138</v>
      </c>
      <c r="F366" s="115">
        <v>44832</v>
      </c>
      <c r="G366" s="105">
        <v>4577300</v>
      </c>
      <c r="H366" s="116">
        <v>7.8103000000000006E-2</v>
      </c>
      <c r="I366" s="105">
        <v>3.5750000000000002</v>
      </c>
      <c r="J366" s="106">
        <f t="shared" si="5"/>
        <v>-3.423410483989025E-6</v>
      </c>
      <c r="K366" s="106">
        <f>I366/'סכום נכסי הקרן'!$C$42</f>
        <v>3.4937430580742261E-8</v>
      </c>
    </row>
    <row r="367" spans="2:11">
      <c r="B367" s="101" t="s">
        <v>3373</v>
      </c>
      <c r="C367" s="102" t="s">
        <v>3081</v>
      </c>
      <c r="D367" s="103" t="s">
        <v>704</v>
      </c>
      <c r="E367" s="103" t="s">
        <v>138</v>
      </c>
      <c r="F367" s="115">
        <v>44832</v>
      </c>
      <c r="G367" s="105">
        <v>422520</v>
      </c>
      <c r="H367" s="116">
        <v>7.8103000000000006E-2</v>
      </c>
      <c r="I367" s="105">
        <v>0.33</v>
      </c>
      <c r="J367" s="106">
        <f t="shared" si="5"/>
        <v>-3.1600712159898694E-7</v>
      </c>
      <c r="K367" s="106">
        <f>I367/'סכום נכסי הקרן'!$C$42</f>
        <v>3.2249935920685162E-9</v>
      </c>
    </row>
    <row r="368" spans="2:11">
      <c r="B368" s="101" t="s">
        <v>3373</v>
      </c>
      <c r="C368" s="102" t="s">
        <v>3377</v>
      </c>
      <c r="D368" s="103" t="s">
        <v>704</v>
      </c>
      <c r="E368" s="103" t="s">
        <v>138</v>
      </c>
      <c r="F368" s="115">
        <v>44832</v>
      </c>
      <c r="G368" s="105">
        <v>2683445.669239</v>
      </c>
      <c r="H368" s="116">
        <v>7.8103000000000006E-2</v>
      </c>
      <c r="I368" s="105">
        <v>2.0958465179999997</v>
      </c>
      <c r="J368" s="106">
        <f t="shared" si="5"/>
        <v>-2.0069770468679978E-6</v>
      </c>
      <c r="K368" s="106">
        <f>I368/'סכום נכסי הקרן'!$C$42</f>
        <v>2.0482095728815489E-8</v>
      </c>
    </row>
    <row r="369" spans="2:11">
      <c r="B369" s="101" t="s">
        <v>3378</v>
      </c>
      <c r="C369" s="102" t="s">
        <v>3379</v>
      </c>
      <c r="D369" s="103" t="s">
        <v>704</v>
      </c>
      <c r="E369" s="103" t="s">
        <v>138</v>
      </c>
      <c r="F369" s="115">
        <v>44655</v>
      </c>
      <c r="G369" s="105">
        <v>8797500</v>
      </c>
      <c r="H369" s="116">
        <v>9.8678600000000003</v>
      </c>
      <c r="I369" s="105">
        <v>868.125</v>
      </c>
      <c r="J369" s="106">
        <f t="shared" si="5"/>
        <v>-8.313141892064258E-4</v>
      </c>
      <c r="K369" s="106">
        <f>I369/'סכום נכסי הקרן'!$C$42</f>
        <v>8.4839320064075173E-6</v>
      </c>
    </row>
    <row r="370" spans="2:11">
      <c r="B370" s="101" t="s">
        <v>3378</v>
      </c>
      <c r="C370" s="102" t="s">
        <v>3313</v>
      </c>
      <c r="D370" s="103" t="s">
        <v>704</v>
      </c>
      <c r="E370" s="103" t="s">
        <v>138</v>
      </c>
      <c r="F370" s="115">
        <v>44655</v>
      </c>
      <c r="G370" s="105">
        <v>24633</v>
      </c>
      <c r="H370" s="116">
        <v>9.8678600000000003</v>
      </c>
      <c r="I370" s="105">
        <v>2.4307500000000002</v>
      </c>
      <c r="J370" s="106">
        <f t="shared" si="5"/>
        <v>-2.3276797297779924E-6</v>
      </c>
      <c r="K370" s="106">
        <f>I370/'סכום נכסי הקרן'!$C$42</f>
        <v>2.3755009617941051E-8</v>
      </c>
    </row>
    <row r="371" spans="2:11">
      <c r="B371" s="101" t="s">
        <v>3380</v>
      </c>
      <c r="C371" s="102" t="s">
        <v>3381</v>
      </c>
      <c r="D371" s="103" t="s">
        <v>704</v>
      </c>
      <c r="E371" s="103" t="s">
        <v>138</v>
      </c>
      <c r="F371" s="115">
        <v>44655</v>
      </c>
      <c r="G371" s="105">
        <v>246330</v>
      </c>
      <c r="H371" s="116">
        <v>9.8593349999999997</v>
      </c>
      <c r="I371" s="105">
        <v>24.2865</v>
      </c>
      <c r="J371" s="106">
        <f t="shared" si="5"/>
        <v>-2.3256687753678168E-5</v>
      </c>
      <c r="K371" s="106">
        <f>I371/'סכום נכסי הקרן'!$C$42</f>
        <v>2.3734486931446068E-7</v>
      </c>
    </row>
    <row r="372" spans="2:11">
      <c r="B372" s="101" t="s">
        <v>3382</v>
      </c>
      <c r="C372" s="102" t="s">
        <v>3383</v>
      </c>
      <c r="D372" s="103" t="s">
        <v>704</v>
      </c>
      <c r="E372" s="103" t="s">
        <v>138</v>
      </c>
      <c r="F372" s="115">
        <v>44655</v>
      </c>
      <c r="G372" s="105">
        <v>59519498.880852997</v>
      </c>
      <c r="H372" s="116">
        <v>9.811026</v>
      </c>
      <c r="I372" s="105">
        <v>5839.4734267160002</v>
      </c>
      <c r="J372" s="106">
        <f t="shared" si="5"/>
        <v>-5.5918642097887751E-3</v>
      </c>
      <c r="K372" s="106">
        <f>I372/'סכום נכסי הקרן'!$C$42</f>
        <v>5.7067467824889336E-5</v>
      </c>
    </row>
    <row r="373" spans="2:11">
      <c r="B373" s="101" t="s">
        <v>3382</v>
      </c>
      <c r="C373" s="102" t="s">
        <v>3384</v>
      </c>
      <c r="D373" s="103" t="s">
        <v>704</v>
      </c>
      <c r="E373" s="103" t="s">
        <v>138</v>
      </c>
      <c r="F373" s="115">
        <v>44655</v>
      </c>
      <c r="G373" s="105">
        <v>619132.86</v>
      </c>
      <c r="H373" s="116">
        <v>9.8110269999999993</v>
      </c>
      <c r="I373" s="105">
        <v>60.743290000000002</v>
      </c>
      <c r="J373" s="106">
        <f t="shared" si="5"/>
        <v>-5.8167612816219781E-5</v>
      </c>
      <c r="K373" s="106">
        <f>I373/'סכום נכסי הקרן'!$C$42</f>
        <v>5.9362642730654425E-7</v>
      </c>
    </row>
    <row r="374" spans="2:11">
      <c r="B374" s="101" t="s">
        <v>3382</v>
      </c>
      <c r="C374" s="102" t="s">
        <v>3385</v>
      </c>
      <c r="D374" s="103" t="s">
        <v>704</v>
      </c>
      <c r="E374" s="103" t="s">
        <v>138</v>
      </c>
      <c r="F374" s="115">
        <v>44655</v>
      </c>
      <c r="G374" s="105">
        <v>862155</v>
      </c>
      <c r="H374" s="116">
        <v>9.811026</v>
      </c>
      <c r="I374" s="105">
        <v>84.586250000000007</v>
      </c>
      <c r="J374" s="106">
        <f t="shared" si="5"/>
        <v>-8.0999567846522152E-5</v>
      </c>
      <c r="K374" s="106">
        <f>I374/'סכום נכסי הקרן'!$C$42</f>
        <v>8.266367097791077E-7</v>
      </c>
    </row>
    <row r="375" spans="2:11">
      <c r="B375" s="101" t="s">
        <v>3382</v>
      </c>
      <c r="C375" s="102" t="s">
        <v>3386</v>
      </c>
      <c r="D375" s="103" t="s">
        <v>704</v>
      </c>
      <c r="E375" s="103" t="s">
        <v>138</v>
      </c>
      <c r="F375" s="115">
        <v>44655</v>
      </c>
      <c r="G375" s="105">
        <v>1907298</v>
      </c>
      <c r="H375" s="116">
        <v>9.811026</v>
      </c>
      <c r="I375" s="105">
        <v>187.12549999999999</v>
      </c>
      <c r="J375" s="106">
        <f t="shared" si="5"/>
        <v>-1.7919088070536736E-4</v>
      </c>
      <c r="K375" s="106">
        <f>I375/'סכום נכסי הקרן'!$C$42</f>
        <v>1.8287228436745973E-6</v>
      </c>
    </row>
    <row r="376" spans="2:11">
      <c r="B376" s="101" t="s">
        <v>3387</v>
      </c>
      <c r="C376" s="102" t="s">
        <v>3388</v>
      </c>
      <c r="D376" s="103" t="s">
        <v>704</v>
      </c>
      <c r="E376" s="103" t="s">
        <v>138</v>
      </c>
      <c r="F376" s="115">
        <v>44663</v>
      </c>
      <c r="G376" s="105">
        <v>351900</v>
      </c>
      <c r="H376" s="116">
        <v>9.6462059999999994</v>
      </c>
      <c r="I376" s="105">
        <v>33.945</v>
      </c>
      <c r="J376" s="106">
        <f t="shared" si="5"/>
        <v>-3.250564164447761E-5</v>
      </c>
      <c r="K376" s="106">
        <f>I376/'סכום נכסי הקרן'!$C$42</f>
        <v>3.3173456812959331E-7</v>
      </c>
    </row>
    <row r="377" spans="2:11">
      <c r="B377" s="101" t="s">
        <v>3387</v>
      </c>
      <c r="C377" s="102" t="s">
        <v>3389</v>
      </c>
      <c r="D377" s="103" t="s">
        <v>704</v>
      </c>
      <c r="E377" s="103" t="s">
        <v>138</v>
      </c>
      <c r="F377" s="115">
        <v>44663</v>
      </c>
      <c r="G377" s="105">
        <v>2298789.7861929997</v>
      </c>
      <c r="H377" s="116">
        <v>9.6462059999999994</v>
      </c>
      <c r="I377" s="105">
        <v>221.74600537800001</v>
      </c>
      <c r="J377" s="106">
        <f t="shared" si="5"/>
        <v>-2.123433845017432E-4</v>
      </c>
      <c r="K377" s="106">
        <f>I377/'סכום נכסי הקרן'!$C$42</f>
        <v>2.1670589285176994E-6</v>
      </c>
    </row>
    <row r="378" spans="2:11">
      <c r="B378" s="101" t="s">
        <v>3390</v>
      </c>
      <c r="C378" s="102" t="s">
        <v>3391</v>
      </c>
      <c r="D378" s="103" t="s">
        <v>704</v>
      </c>
      <c r="E378" s="103" t="s">
        <v>138</v>
      </c>
      <c r="F378" s="115">
        <v>44657</v>
      </c>
      <c r="G378" s="105">
        <v>457470</v>
      </c>
      <c r="H378" s="116">
        <v>9.3506680000000006</v>
      </c>
      <c r="I378" s="105">
        <v>42.776499999999999</v>
      </c>
      <c r="J378" s="106">
        <f t="shared" si="5"/>
        <v>-4.0962662536603222E-5</v>
      </c>
      <c r="K378" s="106">
        <f>I378/'סכום נכסי הקרן'!$C$42</f>
        <v>4.1804223754884507E-7</v>
      </c>
    </row>
    <row r="379" spans="2:11">
      <c r="B379" s="101" t="s">
        <v>3390</v>
      </c>
      <c r="C379" s="102" t="s">
        <v>3392</v>
      </c>
      <c r="D379" s="103" t="s">
        <v>704</v>
      </c>
      <c r="E379" s="103" t="s">
        <v>138</v>
      </c>
      <c r="F379" s="115">
        <v>44657</v>
      </c>
      <c r="G379" s="105">
        <v>22873.5</v>
      </c>
      <c r="H379" s="116">
        <v>9.3506900000000002</v>
      </c>
      <c r="I379" s="105">
        <v>2.13883</v>
      </c>
      <c r="J379" s="106">
        <f t="shared" si="5"/>
        <v>-2.0481379148168523E-6</v>
      </c>
      <c r="K379" s="106">
        <f>I379/'סכום נכסי הקרן'!$C$42</f>
        <v>2.0902160740981529E-8</v>
      </c>
    </row>
    <row r="380" spans="2:11">
      <c r="B380" s="101" t="s">
        <v>3390</v>
      </c>
      <c r="C380" s="102" t="s">
        <v>3393</v>
      </c>
      <c r="D380" s="103" t="s">
        <v>704</v>
      </c>
      <c r="E380" s="103" t="s">
        <v>138</v>
      </c>
      <c r="F380" s="115">
        <v>44657</v>
      </c>
      <c r="G380" s="105">
        <v>263925</v>
      </c>
      <c r="H380" s="116">
        <v>9.3506680000000006</v>
      </c>
      <c r="I380" s="105">
        <v>24.678750000000001</v>
      </c>
      <c r="J380" s="106">
        <f t="shared" si="5"/>
        <v>-2.3632305309578783E-5</v>
      </c>
      <c r="K380" s="106">
        <f>I380/'סכום נכסי הקרן'!$C$42</f>
        <v>2.4117821397048755E-7</v>
      </c>
    </row>
    <row r="381" spans="2:11">
      <c r="B381" s="101" t="s">
        <v>3390</v>
      </c>
      <c r="C381" s="102" t="s">
        <v>3394</v>
      </c>
      <c r="D381" s="103" t="s">
        <v>704</v>
      </c>
      <c r="E381" s="103" t="s">
        <v>138</v>
      </c>
      <c r="F381" s="115">
        <v>44657</v>
      </c>
      <c r="G381" s="105">
        <v>140760</v>
      </c>
      <c r="H381" s="116">
        <v>9.3506680000000006</v>
      </c>
      <c r="I381" s="105">
        <v>13.162000000000001</v>
      </c>
      <c r="J381" s="106">
        <f t="shared" si="5"/>
        <v>-1.2603896165108685E-5</v>
      </c>
      <c r="K381" s="106">
        <f>I381/'סכום נכסי הקרן'!$C$42</f>
        <v>1.2862838078426003E-7</v>
      </c>
    </row>
    <row r="382" spans="2:11">
      <c r="B382" s="101" t="s">
        <v>3395</v>
      </c>
      <c r="C382" s="102" t="s">
        <v>3396</v>
      </c>
      <c r="D382" s="103" t="s">
        <v>704</v>
      </c>
      <c r="E382" s="103" t="s">
        <v>138</v>
      </c>
      <c r="F382" s="115">
        <v>44657</v>
      </c>
      <c r="G382" s="105">
        <v>140760</v>
      </c>
      <c r="H382" s="116">
        <v>9.3279340000000008</v>
      </c>
      <c r="I382" s="105">
        <v>13.13</v>
      </c>
      <c r="J382" s="106">
        <f t="shared" si="5"/>
        <v>-1.2573253050286966E-5</v>
      </c>
      <c r="K382" s="106">
        <f>I382/'סכום נכסי הקרן'!$C$42</f>
        <v>1.2831565413290795E-7</v>
      </c>
    </row>
    <row r="383" spans="2:11">
      <c r="B383" s="101" t="s">
        <v>3395</v>
      </c>
      <c r="C383" s="102" t="s">
        <v>3397</v>
      </c>
      <c r="D383" s="103" t="s">
        <v>704</v>
      </c>
      <c r="E383" s="103" t="s">
        <v>138</v>
      </c>
      <c r="F383" s="115">
        <v>44657</v>
      </c>
      <c r="G383" s="105">
        <v>316710</v>
      </c>
      <c r="H383" s="116">
        <v>9.3279340000000008</v>
      </c>
      <c r="I383" s="105">
        <v>29.5425</v>
      </c>
      <c r="J383" s="106">
        <f t="shared" si="5"/>
        <v>-2.8289819363145671E-5</v>
      </c>
      <c r="K383" s="106">
        <f>I383/'סכום נכסי הקרן'!$C$42</f>
        <v>2.8871022179904287E-7</v>
      </c>
    </row>
    <row r="384" spans="2:11">
      <c r="B384" s="101" t="s">
        <v>3398</v>
      </c>
      <c r="C384" s="102" t="s">
        <v>3399</v>
      </c>
      <c r="D384" s="103" t="s">
        <v>704</v>
      </c>
      <c r="E384" s="103" t="s">
        <v>138</v>
      </c>
      <c r="F384" s="115">
        <v>44662</v>
      </c>
      <c r="G384" s="105">
        <v>140760</v>
      </c>
      <c r="H384" s="116">
        <v>9.2853080000000006</v>
      </c>
      <c r="I384" s="105">
        <v>13.07</v>
      </c>
      <c r="J384" s="106">
        <f t="shared" si="5"/>
        <v>-1.251579720999624E-5</v>
      </c>
      <c r="K384" s="106">
        <f>I384/'סכום נכסי הקרן'!$C$42</f>
        <v>1.2772929166162274E-7</v>
      </c>
    </row>
    <row r="385" spans="2:11">
      <c r="B385" s="101" t="s">
        <v>3398</v>
      </c>
      <c r="C385" s="102" t="s">
        <v>3400</v>
      </c>
      <c r="D385" s="103" t="s">
        <v>704</v>
      </c>
      <c r="E385" s="103" t="s">
        <v>138</v>
      </c>
      <c r="F385" s="115">
        <v>44662</v>
      </c>
      <c r="G385" s="105">
        <v>387090</v>
      </c>
      <c r="H385" s="116">
        <v>9.2853080000000006</v>
      </c>
      <c r="I385" s="105">
        <v>35.942500000000003</v>
      </c>
      <c r="J385" s="106">
        <f t="shared" si="5"/>
        <v>-3.441844232748966E-5</v>
      </c>
      <c r="K385" s="106">
        <f>I385/'סכום נכסי הקרן'!$C$42</f>
        <v>3.5125555206946257E-7</v>
      </c>
    </row>
    <row r="386" spans="2:11">
      <c r="B386" s="101" t="s">
        <v>3398</v>
      </c>
      <c r="C386" s="102" t="s">
        <v>3401</v>
      </c>
      <c r="D386" s="103" t="s">
        <v>704</v>
      </c>
      <c r="E386" s="103" t="s">
        <v>138</v>
      </c>
      <c r="F386" s="115">
        <v>44662</v>
      </c>
      <c r="G386" s="105">
        <v>351900</v>
      </c>
      <c r="H386" s="116">
        <v>9.2853080000000006</v>
      </c>
      <c r="I386" s="105">
        <v>32.674999999999997</v>
      </c>
      <c r="J386" s="106">
        <f t="shared" si="5"/>
        <v>-3.1289493024990596E-5</v>
      </c>
      <c r="K386" s="106">
        <f>I386/'סכום נכסי הקרן'!$C$42</f>
        <v>3.1932322915405686E-7</v>
      </c>
    </row>
    <row r="387" spans="2:11">
      <c r="B387" s="101" t="s">
        <v>3398</v>
      </c>
      <c r="C387" s="102" t="s">
        <v>3402</v>
      </c>
      <c r="D387" s="103" t="s">
        <v>704</v>
      </c>
      <c r="E387" s="103" t="s">
        <v>138</v>
      </c>
      <c r="F387" s="115">
        <v>44662</v>
      </c>
      <c r="G387" s="105">
        <v>70380</v>
      </c>
      <c r="H387" s="116">
        <v>9.2853080000000006</v>
      </c>
      <c r="I387" s="105">
        <v>6.5350000000000001</v>
      </c>
      <c r="J387" s="106">
        <f t="shared" si="5"/>
        <v>-6.2578986049981202E-6</v>
      </c>
      <c r="K387" s="106">
        <f>I387/'סכום נכסי הקרן'!$C$42</f>
        <v>6.3864645830811372E-8</v>
      </c>
    </row>
    <row r="388" spans="2:11">
      <c r="B388" s="101" t="s">
        <v>3398</v>
      </c>
      <c r="C388" s="102" t="s">
        <v>3403</v>
      </c>
      <c r="D388" s="103" t="s">
        <v>704</v>
      </c>
      <c r="E388" s="103" t="s">
        <v>138</v>
      </c>
      <c r="F388" s="115">
        <v>44662</v>
      </c>
      <c r="G388" s="105">
        <v>387090</v>
      </c>
      <c r="H388" s="116">
        <v>9.2853080000000006</v>
      </c>
      <c r="I388" s="105">
        <v>35.942500000000003</v>
      </c>
      <c r="J388" s="106">
        <f t="shared" si="5"/>
        <v>-3.441844232748966E-5</v>
      </c>
      <c r="K388" s="106">
        <f>I388/'סכום נכסי הקרן'!$C$42</f>
        <v>3.5125555206946257E-7</v>
      </c>
    </row>
    <row r="389" spans="2:11">
      <c r="B389" s="101" t="s">
        <v>3398</v>
      </c>
      <c r="C389" s="102" t="s">
        <v>3404</v>
      </c>
      <c r="D389" s="103" t="s">
        <v>704</v>
      </c>
      <c r="E389" s="103" t="s">
        <v>138</v>
      </c>
      <c r="F389" s="115">
        <v>44662</v>
      </c>
      <c r="G389" s="105">
        <v>703800</v>
      </c>
      <c r="H389" s="116">
        <v>9.2853080000000006</v>
      </c>
      <c r="I389" s="105">
        <v>65.349999999999994</v>
      </c>
      <c r="J389" s="106">
        <f t="shared" si="5"/>
        <v>-6.2578986049981192E-5</v>
      </c>
      <c r="K389" s="106">
        <f>I389/'סכום נכסי הקרן'!$C$42</f>
        <v>6.3864645830811372E-7</v>
      </c>
    </row>
    <row r="390" spans="2:11">
      <c r="B390" s="101" t="s">
        <v>3405</v>
      </c>
      <c r="C390" s="102" t="s">
        <v>3406</v>
      </c>
      <c r="D390" s="103" t="s">
        <v>704</v>
      </c>
      <c r="E390" s="103" t="s">
        <v>138</v>
      </c>
      <c r="F390" s="115">
        <v>44669</v>
      </c>
      <c r="G390" s="105">
        <v>2463300</v>
      </c>
      <c r="H390" s="116">
        <v>9.0721799999999995</v>
      </c>
      <c r="I390" s="105">
        <v>223.47499999999999</v>
      </c>
      <c r="J390" s="106">
        <f t="shared" si="5"/>
        <v>-2.1399906514949575E-4</v>
      </c>
      <c r="K390" s="106">
        <f>I390/'סכום נכסי הקרן'!$C$42</f>
        <v>2.1839558878409444E-6</v>
      </c>
    </row>
    <row r="391" spans="2:11">
      <c r="B391" s="101" t="s">
        <v>3405</v>
      </c>
      <c r="C391" s="102" t="s">
        <v>2853</v>
      </c>
      <c r="D391" s="103" t="s">
        <v>704</v>
      </c>
      <c r="E391" s="103" t="s">
        <v>138</v>
      </c>
      <c r="F391" s="115">
        <v>44669</v>
      </c>
      <c r="G391" s="105">
        <v>49266</v>
      </c>
      <c r="H391" s="116">
        <v>9.0721799999999995</v>
      </c>
      <c r="I391" s="105">
        <v>4.4695</v>
      </c>
      <c r="J391" s="106">
        <f t="shared" si="5"/>
        <v>-4.2799813029899154E-6</v>
      </c>
      <c r="K391" s="106">
        <f>I391/'סכום נכסי הקרן'!$C$42</f>
        <v>4.3679117756818887E-8</v>
      </c>
    </row>
    <row r="392" spans="2:11">
      <c r="B392" s="101" t="s">
        <v>3407</v>
      </c>
      <c r="C392" s="102" t="s">
        <v>3139</v>
      </c>
      <c r="D392" s="103" t="s">
        <v>704</v>
      </c>
      <c r="E392" s="103" t="s">
        <v>138</v>
      </c>
      <c r="F392" s="115">
        <v>44784</v>
      </c>
      <c r="G392" s="105">
        <v>5746974.4654830005</v>
      </c>
      <c r="H392" s="116">
        <v>8.1713550000000001</v>
      </c>
      <c r="I392" s="105">
        <v>469.60571399600002</v>
      </c>
      <c r="J392" s="106">
        <f t="shared" si="5"/>
        <v>-4.4969318171610015E-4</v>
      </c>
      <c r="K392" s="106">
        <f>I392/'סכום נכסי הקרן'!$C$42</f>
        <v>4.5893194498056376E-6</v>
      </c>
    </row>
    <row r="393" spans="2:11">
      <c r="B393" s="101" t="s">
        <v>3408</v>
      </c>
      <c r="C393" s="102" t="s">
        <v>3409</v>
      </c>
      <c r="D393" s="103" t="s">
        <v>704</v>
      </c>
      <c r="E393" s="103" t="s">
        <v>138</v>
      </c>
      <c r="F393" s="115">
        <v>44676</v>
      </c>
      <c r="G393" s="105">
        <v>70380</v>
      </c>
      <c r="H393" s="116">
        <v>8.0690539999999995</v>
      </c>
      <c r="I393" s="105">
        <v>5.6790000000000003</v>
      </c>
      <c r="J393" s="106">
        <f t="shared" si="5"/>
        <v>-5.4381952835171117E-6</v>
      </c>
      <c r="K393" s="106">
        <f>I393/'סכום נכסי הקרן'!$C$42</f>
        <v>5.5499207907142742E-8</v>
      </c>
    </row>
    <row r="394" spans="2:11">
      <c r="B394" s="101" t="s">
        <v>3408</v>
      </c>
      <c r="C394" s="102" t="s">
        <v>3410</v>
      </c>
      <c r="D394" s="103" t="s">
        <v>704</v>
      </c>
      <c r="E394" s="103" t="s">
        <v>138</v>
      </c>
      <c r="F394" s="115">
        <v>44676</v>
      </c>
      <c r="G394" s="105">
        <v>38709</v>
      </c>
      <c r="H394" s="116">
        <v>8.0690539999999995</v>
      </c>
      <c r="I394" s="105">
        <v>3.1234499999999996</v>
      </c>
      <c r="J394" s="106">
        <f t="shared" si="5"/>
        <v>-2.9910074059344111E-6</v>
      </c>
      <c r="K394" s="106">
        <f>I394/'סכום נכסי הקרן'!$C$42</f>
        <v>3.0524564348928503E-8</v>
      </c>
    </row>
    <row r="395" spans="2:11">
      <c r="B395" s="101" t="s">
        <v>3408</v>
      </c>
      <c r="C395" s="102" t="s">
        <v>3411</v>
      </c>
      <c r="D395" s="103" t="s">
        <v>704</v>
      </c>
      <c r="E395" s="103" t="s">
        <v>138</v>
      </c>
      <c r="F395" s="115">
        <v>44676</v>
      </c>
      <c r="G395" s="105">
        <v>5278500</v>
      </c>
      <c r="H395" s="116">
        <v>8.0690539999999995</v>
      </c>
      <c r="I395" s="105">
        <v>425.92500000000001</v>
      </c>
      <c r="J395" s="106">
        <f t="shared" si="5"/>
        <v>-4.0786464626378334E-4</v>
      </c>
      <c r="K395" s="106">
        <f>I395/'סכום נכסי הקרן'!$C$42</f>
        <v>4.1624405930357053E-6</v>
      </c>
    </row>
    <row r="396" spans="2:11">
      <c r="B396" s="101" t="s">
        <v>3408</v>
      </c>
      <c r="C396" s="102" t="s">
        <v>3412</v>
      </c>
      <c r="D396" s="103" t="s">
        <v>704</v>
      </c>
      <c r="E396" s="103" t="s">
        <v>138</v>
      </c>
      <c r="F396" s="115">
        <v>44676</v>
      </c>
      <c r="G396" s="105">
        <v>38709</v>
      </c>
      <c r="H396" s="116">
        <v>8.0690539999999995</v>
      </c>
      <c r="I396" s="105">
        <v>3.1234499999999996</v>
      </c>
      <c r="J396" s="106">
        <f t="shared" ref="J396:J459" si="6">IFERROR(I396/$I$11,0)</f>
        <v>-2.9910074059344111E-6</v>
      </c>
      <c r="K396" s="106">
        <f>I396/'סכום נכסי הקרן'!$C$42</f>
        <v>3.0524564348928503E-8</v>
      </c>
    </row>
    <row r="397" spans="2:11">
      <c r="B397" s="101" t="s">
        <v>3408</v>
      </c>
      <c r="C397" s="102" t="s">
        <v>3413</v>
      </c>
      <c r="D397" s="103" t="s">
        <v>704</v>
      </c>
      <c r="E397" s="103" t="s">
        <v>138</v>
      </c>
      <c r="F397" s="115">
        <v>44676</v>
      </c>
      <c r="G397" s="105">
        <v>6686100</v>
      </c>
      <c r="H397" s="116">
        <v>8.0690539999999995</v>
      </c>
      <c r="I397" s="105">
        <v>539.505</v>
      </c>
      <c r="J397" s="106">
        <f t="shared" si="6"/>
        <v>-5.1662855193412556E-4</v>
      </c>
      <c r="K397" s="106">
        <f>I397/'סכום נכסי הקרן'!$C$42</f>
        <v>5.2724247511785599E-6</v>
      </c>
    </row>
    <row r="398" spans="2:11">
      <c r="B398" s="101" t="s">
        <v>3414</v>
      </c>
      <c r="C398" s="102" t="s">
        <v>3415</v>
      </c>
      <c r="D398" s="103" t="s">
        <v>704</v>
      </c>
      <c r="E398" s="103" t="s">
        <v>138</v>
      </c>
      <c r="F398" s="115">
        <v>44789</v>
      </c>
      <c r="G398" s="105">
        <v>87975</v>
      </c>
      <c r="H398" s="116">
        <v>7.9951689999999997</v>
      </c>
      <c r="I398" s="105">
        <v>7.0337500000000004</v>
      </c>
      <c r="J398" s="106">
        <f t="shared" si="6"/>
        <v>-6.7355002774147711E-6</v>
      </c>
      <c r="K398" s="106">
        <f>I398/'סכום נכסי הקרן'!$C$42</f>
        <v>6.8738783873369476E-8</v>
      </c>
    </row>
    <row r="399" spans="2:11">
      <c r="B399" s="101" t="s">
        <v>3414</v>
      </c>
      <c r="C399" s="102" t="s">
        <v>3416</v>
      </c>
      <c r="D399" s="103" t="s">
        <v>704</v>
      </c>
      <c r="E399" s="103" t="s">
        <v>138</v>
      </c>
      <c r="F399" s="115">
        <v>44789</v>
      </c>
      <c r="G399" s="105">
        <v>457470</v>
      </c>
      <c r="H399" s="116">
        <v>7.9951689999999997</v>
      </c>
      <c r="I399" s="105">
        <v>36.575499999999998</v>
      </c>
      <c r="J399" s="106">
        <f t="shared" si="6"/>
        <v>-3.5024601442556805E-5</v>
      </c>
      <c r="K399" s="106">
        <f>I399/'סכום נכסי הקרן'!$C$42</f>
        <v>3.5744167614152125E-7</v>
      </c>
    </row>
    <row r="400" spans="2:11">
      <c r="B400" s="101" t="s">
        <v>3414</v>
      </c>
      <c r="C400" s="102" t="s">
        <v>3417</v>
      </c>
      <c r="D400" s="103" t="s">
        <v>704</v>
      </c>
      <c r="E400" s="103" t="s">
        <v>138</v>
      </c>
      <c r="F400" s="115">
        <v>44789</v>
      </c>
      <c r="G400" s="105">
        <v>175950</v>
      </c>
      <c r="H400" s="116">
        <v>7.9951689999999997</v>
      </c>
      <c r="I400" s="105">
        <v>14.067500000000001</v>
      </c>
      <c r="J400" s="106">
        <f t="shared" si="6"/>
        <v>-1.3471000554829542E-5</v>
      </c>
      <c r="K400" s="106">
        <f>I400/'סכום נכסי הקרן'!$C$42</f>
        <v>1.3747756774673895E-7</v>
      </c>
    </row>
    <row r="401" spans="2:11">
      <c r="B401" s="101" t="s">
        <v>3418</v>
      </c>
      <c r="C401" s="102" t="s">
        <v>3419</v>
      </c>
      <c r="D401" s="103" t="s">
        <v>704</v>
      </c>
      <c r="E401" s="103" t="s">
        <v>138</v>
      </c>
      <c r="F401" s="115">
        <v>44676</v>
      </c>
      <c r="G401" s="105">
        <v>38709</v>
      </c>
      <c r="H401" s="116">
        <v>7.776357</v>
      </c>
      <c r="I401" s="105">
        <v>3.0101499999999999</v>
      </c>
      <c r="J401" s="106">
        <f t="shared" si="6"/>
        <v>-2.8825116275187588E-6</v>
      </c>
      <c r="K401" s="106">
        <f>I401/'סכום נכסי הקרן'!$C$42</f>
        <v>2.9417316548984982E-8</v>
      </c>
    </row>
    <row r="402" spans="2:11">
      <c r="B402" s="101" t="s">
        <v>3418</v>
      </c>
      <c r="C402" s="102" t="s">
        <v>3420</v>
      </c>
      <c r="D402" s="103" t="s">
        <v>704</v>
      </c>
      <c r="E402" s="103" t="s">
        <v>138</v>
      </c>
      <c r="F402" s="115">
        <v>44676</v>
      </c>
      <c r="G402" s="105">
        <v>1231650</v>
      </c>
      <c r="H402" s="116">
        <v>7.776357</v>
      </c>
      <c r="I402" s="105">
        <v>95.777500000000003</v>
      </c>
      <c r="J402" s="106">
        <f t="shared" si="6"/>
        <v>-9.1716279057415062E-5</v>
      </c>
      <c r="K402" s="106">
        <f>I402/'סכום נכסי הקרן'!$C$42</f>
        <v>9.3600552655861309E-7</v>
      </c>
    </row>
    <row r="403" spans="2:11">
      <c r="B403" s="101" t="s">
        <v>3421</v>
      </c>
      <c r="C403" s="102" t="s">
        <v>3422</v>
      </c>
      <c r="D403" s="103" t="s">
        <v>704</v>
      </c>
      <c r="E403" s="103" t="s">
        <v>138</v>
      </c>
      <c r="F403" s="115">
        <v>44795</v>
      </c>
      <c r="G403" s="105">
        <v>1759500</v>
      </c>
      <c r="H403" s="116">
        <v>7.5747499999999999</v>
      </c>
      <c r="I403" s="105">
        <v>133.27771999999999</v>
      </c>
      <c r="J403" s="106">
        <f t="shared" si="6"/>
        <v>-1.2762638991053251E-4</v>
      </c>
      <c r="K403" s="106">
        <f>I403/'סכום נכסי הקרן'!$C$42</f>
        <v>1.3024842211075815E-6</v>
      </c>
    </row>
    <row r="404" spans="2:11">
      <c r="B404" s="101" t="s">
        <v>3421</v>
      </c>
      <c r="C404" s="102" t="s">
        <v>3423</v>
      </c>
      <c r="D404" s="103" t="s">
        <v>704</v>
      </c>
      <c r="E404" s="103" t="s">
        <v>138</v>
      </c>
      <c r="F404" s="115">
        <v>44795</v>
      </c>
      <c r="G404" s="105">
        <v>1055700</v>
      </c>
      <c r="H404" s="116">
        <v>7.5747489999999997</v>
      </c>
      <c r="I404" s="105">
        <v>79.966630000000009</v>
      </c>
      <c r="J404" s="106">
        <f t="shared" si="6"/>
        <v>-7.6575832031124843E-5</v>
      </c>
      <c r="K404" s="106">
        <f>I404/'סכום נכסי הקרן'!$C$42</f>
        <v>7.8149051311913333E-7</v>
      </c>
    </row>
    <row r="405" spans="2:11">
      <c r="B405" s="101" t="s">
        <v>3424</v>
      </c>
      <c r="C405" s="102" t="s">
        <v>3425</v>
      </c>
      <c r="D405" s="103" t="s">
        <v>704</v>
      </c>
      <c r="E405" s="103" t="s">
        <v>138</v>
      </c>
      <c r="F405" s="115">
        <v>44676</v>
      </c>
      <c r="G405" s="105">
        <v>7279500.9896120001</v>
      </c>
      <c r="H405" s="116">
        <v>7.6427959999999997</v>
      </c>
      <c r="I405" s="105">
        <v>556.35742857499997</v>
      </c>
      <c r="J405" s="106">
        <f t="shared" si="6"/>
        <v>-5.3276639267939307E-4</v>
      </c>
      <c r="K405" s="106">
        <f>I405/'סכום נכסי הקרן'!$C$42</f>
        <v>5.4371186122851276E-6</v>
      </c>
    </row>
    <row r="406" spans="2:11">
      <c r="B406" s="101" t="s">
        <v>3426</v>
      </c>
      <c r="C406" s="102" t="s">
        <v>3210</v>
      </c>
      <c r="D406" s="103" t="s">
        <v>704</v>
      </c>
      <c r="E406" s="103" t="s">
        <v>138</v>
      </c>
      <c r="F406" s="115">
        <v>44677</v>
      </c>
      <c r="G406" s="105">
        <v>2490355.6017100001</v>
      </c>
      <c r="H406" s="116">
        <v>7.5547029999999999</v>
      </c>
      <c r="I406" s="105">
        <v>188.13897036500003</v>
      </c>
      <c r="J406" s="106">
        <f t="shared" si="6"/>
        <v>-1.8016137722921444E-4</v>
      </c>
      <c r="K406" s="106">
        <f>I406/'סכום נכסי הקרן'!$C$42</f>
        <v>1.8386271934711927E-6</v>
      </c>
    </row>
    <row r="407" spans="2:11">
      <c r="B407" s="101" t="s">
        <v>3427</v>
      </c>
      <c r="C407" s="102" t="s">
        <v>3428</v>
      </c>
      <c r="D407" s="103" t="s">
        <v>704</v>
      </c>
      <c r="E407" s="103" t="s">
        <v>138</v>
      </c>
      <c r="F407" s="115">
        <v>44796</v>
      </c>
      <c r="G407" s="105">
        <v>2490355.6017100001</v>
      </c>
      <c r="H407" s="116">
        <v>7.5092359999999996</v>
      </c>
      <c r="I407" s="105">
        <v>187.00666887000003</v>
      </c>
      <c r="J407" s="106">
        <f t="shared" si="6"/>
        <v>-1.790770883315866E-4</v>
      </c>
      <c r="K407" s="106">
        <f>I407/'סכום נכסי הקרן'!$C$42</f>
        <v>1.8275615417570575E-6</v>
      </c>
    </row>
    <row r="408" spans="2:11">
      <c r="B408" s="101" t="s">
        <v>3429</v>
      </c>
      <c r="C408" s="102" t="s">
        <v>3430</v>
      </c>
      <c r="D408" s="103" t="s">
        <v>704</v>
      </c>
      <c r="E408" s="103" t="s">
        <v>138</v>
      </c>
      <c r="F408" s="115">
        <v>44795</v>
      </c>
      <c r="G408" s="105">
        <v>2639250</v>
      </c>
      <c r="H408" s="116">
        <v>7.4438760000000004</v>
      </c>
      <c r="I408" s="105">
        <v>196.46250000000001</v>
      </c>
      <c r="J408" s="106">
        <f t="shared" si="6"/>
        <v>-1.8813196705194234E-4</v>
      </c>
      <c r="K408" s="106">
        <f>I408/'סכום נכסי הקרן'!$C$42</f>
        <v>1.9199706169144271E-6</v>
      </c>
    </row>
    <row r="409" spans="2:11">
      <c r="B409" s="101" t="s">
        <v>3429</v>
      </c>
      <c r="C409" s="102" t="s">
        <v>3431</v>
      </c>
      <c r="D409" s="103" t="s">
        <v>704</v>
      </c>
      <c r="E409" s="103" t="s">
        <v>138</v>
      </c>
      <c r="F409" s="115">
        <v>44795</v>
      </c>
      <c r="G409" s="105">
        <v>563040</v>
      </c>
      <c r="H409" s="116">
        <v>7.4438760000000004</v>
      </c>
      <c r="I409" s="105">
        <v>41.911999999999999</v>
      </c>
      <c r="J409" s="106">
        <f t="shared" si="6"/>
        <v>-4.0134819637747694E-5</v>
      </c>
      <c r="K409" s="106">
        <f>I409/'סכום נכסי הקרן'!$C$42</f>
        <v>4.0959373160841105E-7</v>
      </c>
    </row>
    <row r="410" spans="2:11">
      <c r="B410" s="101" t="s">
        <v>3429</v>
      </c>
      <c r="C410" s="102" t="s">
        <v>3368</v>
      </c>
      <c r="D410" s="103" t="s">
        <v>704</v>
      </c>
      <c r="E410" s="103" t="s">
        <v>138</v>
      </c>
      <c r="F410" s="115">
        <v>44795</v>
      </c>
      <c r="G410" s="105">
        <v>49266</v>
      </c>
      <c r="H410" s="116">
        <v>7.4438760000000004</v>
      </c>
      <c r="I410" s="105">
        <v>3.6673</v>
      </c>
      <c r="J410" s="106">
        <f t="shared" si="6"/>
        <v>-3.5117967183029233E-6</v>
      </c>
      <c r="K410" s="106">
        <f>I410/'סכום נכסי הקרן'!$C$42</f>
        <v>3.583945151573597E-8</v>
      </c>
    </row>
    <row r="411" spans="2:11">
      <c r="B411" s="101" t="s">
        <v>3429</v>
      </c>
      <c r="C411" s="102" t="s">
        <v>3432</v>
      </c>
      <c r="D411" s="103" t="s">
        <v>704</v>
      </c>
      <c r="E411" s="103" t="s">
        <v>138</v>
      </c>
      <c r="F411" s="115">
        <v>44795</v>
      </c>
      <c r="G411" s="105">
        <v>123165</v>
      </c>
      <c r="H411" s="116">
        <v>7.4438760000000004</v>
      </c>
      <c r="I411" s="105">
        <v>9.1682500000000005</v>
      </c>
      <c r="J411" s="106">
        <f t="shared" si="6"/>
        <v>-8.7794917957573097E-6</v>
      </c>
      <c r="K411" s="106">
        <f>I411/'סכום נכסי הקרן'!$C$42</f>
        <v>8.9598628789339926E-8</v>
      </c>
    </row>
    <row r="412" spans="2:11">
      <c r="B412" s="101" t="s">
        <v>3429</v>
      </c>
      <c r="C412" s="102" t="s">
        <v>3433</v>
      </c>
      <c r="D412" s="103" t="s">
        <v>704</v>
      </c>
      <c r="E412" s="103" t="s">
        <v>138</v>
      </c>
      <c r="F412" s="115">
        <v>44795</v>
      </c>
      <c r="G412" s="105">
        <v>70380</v>
      </c>
      <c r="H412" s="116">
        <v>7.4438760000000004</v>
      </c>
      <c r="I412" s="105">
        <v>5.2389999999999999</v>
      </c>
      <c r="J412" s="106">
        <f t="shared" si="6"/>
        <v>-5.0168524547184617E-6</v>
      </c>
      <c r="K412" s="106">
        <f>I412/'סכום נכסי הקרן'!$C$42</f>
        <v>5.1199216451051381E-8</v>
      </c>
    </row>
    <row r="413" spans="2:11">
      <c r="B413" s="101" t="s">
        <v>3429</v>
      </c>
      <c r="C413" s="102" t="s">
        <v>3434</v>
      </c>
      <c r="D413" s="103" t="s">
        <v>704</v>
      </c>
      <c r="E413" s="103" t="s">
        <v>138</v>
      </c>
      <c r="F413" s="115">
        <v>44795</v>
      </c>
      <c r="G413" s="105">
        <v>281520</v>
      </c>
      <c r="H413" s="116">
        <v>7.4438760000000004</v>
      </c>
      <c r="I413" s="105">
        <v>20.956</v>
      </c>
      <c r="J413" s="106">
        <f t="shared" si="6"/>
        <v>-2.0067409818873847E-5</v>
      </c>
      <c r="K413" s="106">
        <f>I413/'סכום נכסי הקרן'!$C$42</f>
        <v>2.0479686580420552E-7</v>
      </c>
    </row>
    <row r="414" spans="2:11">
      <c r="B414" s="101" t="s">
        <v>3429</v>
      </c>
      <c r="C414" s="102" t="s">
        <v>3435</v>
      </c>
      <c r="D414" s="103" t="s">
        <v>704</v>
      </c>
      <c r="E414" s="103" t="s">
        <v>138</v>
      </c>
      <c r="F414" s="115">
        <v>44795</v>
      </c>
      <c r="G414" s="105">
        <v>492660</v>
      </c>
      <c r="H414" s="116">
        <v>7.4438760000000004</v>
      </c>
      <c r="I414" s="105">
        <v>36.673000000000002</v>
      </c>
      <c r="J414" s="106">
        <f t="shared" si="6"/>
        <v>-3.5117967183029239E-5</v>
      </c>
      <c r="K414" s="106">
        <f>I414/'סכום נכסי הקרן'!$C$42</f>
        <v>3.583945151573597E-7</v>
      </c>
    </row>
    <row r="415" spans="2:11">
      <c r="B415" s="101" t="s">
        <v>3436</v>
      </c>
      <c r="C415" s="102" t="s">
        <v>3437</v>
      </c>
      <c r="D415" s="103" t="s">
        <v>704</v>
      </c>
      <c r="E415" s="103" t="s">
        <v>138</v>
      </c>
      <c r="F415" s="115">
        <v>44796</v>
      </c>
      <c r="G415" s="105">
        <v>1583550</v>
      </c>
      <c r="H415" s="116">
        <v>7.4381930000000001</v>
      </c>
      <c r="I415" s="105">
        <v>117.78749999999999</v>
      </c>
      <c r="J415" s="106">
        <f t="shared" si="6"/>
        <v>-1.1279299647072931E-4</v>
      </c>
      <c r="K415" s="106">
        <f>I415/'סכום נכסי הקרן'!$C$42</f>
        <v>1.1511028264417283E-6</v>
      </c>
    </row>
    <row r="416" spans="2:11">
      <c r="B416" s="101" t="s">
        <v>3436</v>
      </c>
      <c r="C416" s="102" t="s">
        <v>3438</v>
      </c>
      <c r="D416" s="103" t="s">
        <v>704</v>
      </c>
      <c r="E416" s="103" t="s">
        <v>138</v>
      </c>
      <c r="F416" s="115">
        <v>44796</v>
      </c>
      <c r="G416" s="105">
        <v>10557</v>
      </c>
      <c r="H416" s="116">
        <v>7.4381930000000001</v>
      </c>
      <c r="I416" s="105">
        <v>0.78525</v>
      </c>
      <c r="J416" s="106">
        <f t="shared" si="6"/>
        <v>-7.5195330980486203E-7</v>
      </c>
      <c r="K416" s="106">
        <f>I416/'סכום נכסי הקרן'!$C$42</f>
        <v>7.6740188429448558E-9</v>
      </c>
    </row>
    <row r="417" spans="2:11">
      <c r="B417" s="101" t="s">
        <v>3436</v>
      </c>
      <c r="C417" s="102" t="s">
        <v>3439</v>
      </c>
      <c r="D417" s="103" t="s">
        <v>704</v>
      </c>
      <c r="E417" s="103" t="s">
        <v>138</v>
      </c>
      <c r="F417" s="115">
        <v>44796</v>
      </c>
      <c r="G417" s="105">
        <v>175950</v>
      </c>
      <c r="H417" s="116">
        <v>7.4381930000000001</v>
      </c>
      <c r="I417" s="105">
        <v>13.0875</v>
      </c>
      <c r="J417" s="106">
        <f t="shared" si="6"/>
        <v>-1.2532555163414368E-5</v>
      </c>
      <c r="K417" s="106">
        <f>I417/'סכום נכסי הקרן'!$C$42</f>
        <v>1.2790031404908093E-7</v>
      </c>
    </row>
    <row r="418" spans="2:11">
      <c r="B418" s="101" t="s">
        <v>3436</v>
      </c>
      <c r="C418" s="102" t="s">
        <v>3440</v>
      </c>
      <c r="D418" s="103" t="s">
        <v>704</v>
      </c>
      <c r="E418" s="103" t="s">
        <v>138</v>
      </c>
      <c r="F418" s="115">
        <v>44796</v>
      </c>
      <c r="G418" s="105">
        <v>105570</v>
      </c>
      <c r="H418" s="116">
        <v>7.4381930000000001</v>
      </c>
      <c r="I418" s="105">
        <v>7.8525</v>
      </c>
      <c r="J418" s="106">
        <f t="shared" si="6"/>
        <v>-7.5195330980486207E-6</v>
      </c>
      <c r="K418" s="106">
        <f>I418/'סכום נכסי הקרן'!$C$42</f>
        <v>7.6740188429448554E-8</v>
      </c>
    </row>
    <row r="419" spans="2:11">
      <c r="B419" s="101" t="s">
        <v>3436</v>
      </c>
      <c r="C419" s="102" t="s">
        <v>3441</v>
      </c>
      <c r="D419" s="103" t="s">
        <v>704</v>
      </c>
      <c r="E419" s="103" t="s">
        <v>138</v>
      </c>
      <c r="F419" s="115">
        <v>44796</v>
      </c>
      <c r="G419" s="105">
        <v>774180</v>
      </c>
      <c r="H419" s="116">
        <v>7.4381930000000001</v>
      </c>
      <c r="I419" s="105">
        <v>57.585000000000001</v>
      </c>
      <c r="J419" s="106">
        <f t="shared" si="6"/>
        <v>-5.5143242719023222E-5</v>
      </c>
      <c r="K419" s="106">
        <f>I419/'סכום נכסי הקרן'!$C$42</f>
        <v>5.6276138181595607E-7</v>
      </c>
    </row>
    <row r="420" spans="2:11">
      <c r="B420" s="101" t="s">
        <v>3442</v>
      </c>
      <c r="C420" s="102" t="s">
        <v>3443</v>
      </c>
      <c r="D420" s="103" t="s">
        <v>704</v>
      </c>
      <c r="E420" s="103" t="s">
        <v>138</v>
      </c>
      <c r="F420" s="115">
        <v>44797</v>
      </c>
      <c r="G420" s="105">
        <v>281520</v>
      </c>
      <c r="H420" s="116">
        <v>7.3671499999999996</v>
      </c>
      <c r="I420" s="105">
        <v>20.74</v>
      </c>
      <c r="J420" s="106">
        <f t="shared" si="6"/>
        <v>-1.9860568793827237E-5</v>
      </c>
      <c r="K420" s="106">
        <f>I420/'סכום נכסי הקרן'!$C$42</f>
        <v>2.0268596090757884E-7</v>
      </c>
    </row>
    <row r="421" spans="2:11">
      <c r="B421" s="101" t="s">
        <v>3442</v>
      </c>
      <c r="C421" s="102" t="s">
        <v>3444</v>
      </c>
      <c r="D421" s="103" t="s">
        <v>704</v>
      </c>
      <c r="E421" s="103" t="s">
        <v>138</v>
      </c>
      <c r="F421" s="115">
        <v>44797</v>
      </c>
      <c r="G421" s="105">
        <v>52785</v>
      </c>
      <c r="H421" s="116">
        <v>7.3671499999999996</v>
      </c>
      <c r="I421" s="105">
        <v>3.8887499999999999</v>
      </c>
      <c r="J421" s="106">
        <f t="shared" si="6"/>
        <v>-3.7238566488426071E-6</v>
      </c>
      <c r="K421" s="106">
        <f>I421/'סכום נכסי הקרן'!$C$42</f>
        <v>3.800361767017104E-8</v>
      </c>
    </row>
    <row r="422" spans="2:11">
      <c r="B422" s="101" t="s">
        <v>3442</v>
      </c>
      <c r="C422" s="102" t="s">
        <v>3445</v>
      </c>
      <c r="D422" s="103" t="s">
        <v>704</v>
      </c>
      <c r="E422" s="103" t="s">
        <v>138</v>
      </c>
      <c r="F422" s="115">
        <v>44797</v>
      </c>
      <c r="G422" s="105">
        <v>774180</v>
      </c>
      <c r="H422" s="116">
        <v>7.3671499999999996</v>
      </c>
      <c r="I422" s="105">
        <v>57.034999999999997</v>
      </c>
      <c r="J422" s="106">
        <f t="shared" si="6"/>
        <v>-5.4616564183024904E-5</v>
      </c>
      <c r="K422" s="106">
        <f>I422/'סכום נכסי הקרן'!$C$42</f>
        <v>5.573863924958419E-7</v>
      </c>
    </row>
    <row r="423" spans="2:11">
      <c r="B423" s="101" t="s">
        <v>3442</v>
      </c>
      <c r="C423" s="102" t="s">
        <v>3446</v>
      </c>
      <c r="D423" s="103" t="s">
        <v>704</v>
      </c>
      <c r="E423" s="103" t="s">
        <v>138</v>
      </c>
      <c r="F423" s="115">
        <v>44797</v>
      </c>
      <c r="G423" s="105">
        <v>140760</v>
      </c>
      <c r="H423" s="116">
        <v>7.3671499999999996</v>
      </c>
      <c r="I423" s="105">
        <v>10.37</v>
      </c>
      <c r="J423" s="106">
        <f t="shared" si="6"/>
        <v>-9.9302843969136184E-6</v>
      </c>
      <c r="K423" s="106">
        <f>I423/'סכום נכסי הקרן'!$C$42</f>
        <v>1.0134298045378942E-7</v>
      </c>
    </row>
    <row r="424" spans="2:11">
      <c r="B424" s="101" t="s">
        <v>3447</v>
      </c>
      <c r="C424" s="102" t="s">
        <v>3448</v>
      </c>
      <c r="D424" s="103" t="s">
        <v>704</v>
      </c>
      <c r="E424" s="103" t="s">
        <v>138</v>
      </c>
      <c r="F424" s="115">
        <v>44797</v>
      </c>
      <c r="G424" s="105">
        <v>3831316.3103219997</v>
      </c>
      <c r="H424" s="116">
        <v>7.281898</v>
      </c>
      <c r="I424" s="105">
        <v>278.99255598799999</v>
      </c>
      <c r="J424" s="106">
        <f t="shared" si="6"/>
        <v>-2.6716252898579417E-4</v>
      </c>
      <c r="K424" s="106">
        <f>I424/'סכום נכסי הקרן'!$C$42</f>
        <v>2.7265127433215657E-6</v>
      </c>
    </row>
    <row r="425" spans="2:11">
      <c r="B425" s="101" t="s">
        <v>3449</v>
      </c>
      <c r="C425" s="102" t="s">
        <v>3450</v>
      </c>
      <c r="D425" s="103" t="s">
        <v>704</v>
      </c>
      <c r="E425" s="103" t="s">
        <v>138</v>
      </c>
      <c r="F425" s="115">
        <v>44797</v>
      </c>
      <c r="G425" s="105">
        <v>105570</v>
      </c>
      <c r="H425" s="116">
        <v>7.2534809999999998</v>
      </c>
      <c r="I425" s="105">
        <v>7.6574999999999998</v>
      </c>
      <c r="J425" s="106">
        <f t="shared" si="6"/>
        <v>-7.3328016171037647E-6</v>
      </c>
      <c r="K425" s="106">
        <f>I425/'סכום נכסי הקרן'!$C$42</f>
        <v>7.4834510397771705E-8</v>
      </c>
    </row>
    <row r="426" spans="2:11">
      <c r="B426" s="101" t="s">
        <v>3451</v>
      </c>
      <c r="C426" s="102" t="s">
        <v>3452</v>
      </c>
      <c r="D426" s="103" t="s">
        <v>704</v>
      </c>
      <c r="E426" s="103" t="s">
        <v>138</v>
      </c>
      <c r="F426" s="115">
        <v>44678</v>
      </c>
      <c r="G426" s="105">
        <v>3167.1</v>
      </c>
      <c r="H426" s="116">
        <v>7.0149350000000004</v>
      </c>
      <c r="I426" s="105">
        <v>0.22216999999999998</v>
      </c>
      <c r="J426" s="106">
        <f t="shared" si="6"/>
        <v>-2.1274940062317248E-7</v>
      </c>
      <c r="K426" s="106">
        <f>I426/'סכום נכסי הקרן'!$C$42</f>
        <v>2.1712025040904913E-9</v>
      </c>
    </row>
    <row r="427" spans="2:11">
      <c r="B427" s="101" t="s">
        <v>3451</v>
      </c>
      <c r="C427" s="102" t="s">
        <v>3453</v>
      </c>
      <c r="D427" s="103" t="s">
        <v>704</v>
      </c>
      <c r="E427" s="103" t="s">
        <v>138</v>
      </c>
      <c r="F427" s="115">
        <v>44678</v>
      </c>
      <c r="G427" s="105">
        <v>105570</v>
      </c>
      <c r="H427" s="116">
        <v>7.0147769999999996</v>
      </c>
      <c r="I427" s="105">
        <v>7.4055</v>
      </c>
      <c r="J427" s="106">
        <f t="shared" si="6"/>
        <v>-7.0914870878827202E-6</v>
      </c>
      <c r="K427" s="106">
        <f>I427/'סכום נכסי הקרן'!$C$42</f>
        <v>7.2371788018373924E-8</v>
      </c>
    </row>
    <row r="428" spans="2:11">
      <c r="B428" s="101" t="s">
        <v>3454</v>
      </c>
      <c r="C428" s="102" t="s">
        <v>3455</v>
      </c>
      <c r="D428" s="103" t="s">
        <v>704</v>
      </c>
      <c r="E428" s="103" t="s">
        <v>138</v>
      </c>
      <c r="F428" s="115">
        <v>44678</v>
      </c>
      <c r="G428" s="105">
        <v>4406013.7568709999</v>
      </c>
      <c r="H428" s="116">
        <v>6.9408919999999998</v>
      </c>
      <c r="I428" s="105">
        <v>305.816669542</v>
      </c>
      <c r="J428" s="106">
        <f t="shared" si="6"/>
        <v>-2.9284922872410907E-4</v>
      </c>
      <c r="K428" s="106">
        <f>I428/'סכום נכסי הקרן'!$C$42</f>
        <v>2.9886569685475302E-6</v>
      </c>
    </row>
    <row r="429" spans="2:11">
      <c r="B429" s="101" t="s">
        <v>3456</v>
      </c>
      <c r="C429" s="102" t="s">
        <v>3432</v>
      </c>
      <c r="D429" s="103" t="s">
        <v>704</v>
      </c>
      <c r="E429" s="103" t="s">
        <v>138</v>
      </c>
      <c r="F429" s="115">
        <v>44782</v>
      </c>
      <c r="G429" s="105">
        <v>3543967.5870480002</v>
      </c>
      <c r="H429" s="116">
        <v>6.8158570000000003</v>
      </c>
      <c r="I429" s="105">
        <v>241.551754974</v>
      </c>
      <c r="J429" s="106">
        <f t="shared" si="6"/>
        <v>-2.3130931759550761E-4</v>
      </c>
      <c r="K429" s="106">
        <f>I429/'סכום נכסי הקרן'!$C$42</f>
        <v>2.3606147331638012E-6</v>
      </c>
    </row>
    <row r="430" spans="2:11">
      <c r="B430" s="101" t="s">
        <v>3457</v>
      </c>
      <c r="C430" s="102" t="s">
        <v>3458</v>
      </c>
      <c r="D430" s="103" t="s">
        <v>704</v>
      </c>
      <c r="E430" s="103" t="s">
        <v>138</v>
      </c>
      <c r="F430" s="115">
        <v>44781</v>
      </c>
      <c r="G430" s="105">
        <v>18427575.83436</v>
      </c>
      <c r="H430" s="116">
        <v>6.634112</v>
      </c>
      <c r="I430" s="105">
        <v>1222.506013035</v>
      </c>
      <c r="J430" s="106">
        <f t="shared" si="6"/>
        <v>-1.17066850398983E-3</v>
      </c>
      <c r="K430" s="106">
        <f>I430/'סכום נכסי הקרן'!$C$42</f>
        <v>1.1947194116070016E-5</v>
      </c>
    </row>
    <row r="431" spans="2:11">
      <c r="B431" s="101" t="s">
        <v>3459</v>
      </c>
      <c r="C431" s="102" t="s">
        <v>3460</v>
      </c>
      <c r="D431" s="103" t="s">
        <v>704</v>
      </c>
      <c r="E431" s="103" t="s">
        <v>138</v>
      </c>
      <c r="F431" s="115">
        <v>44781</v>
      </c>
      <c r="G431" s="105">
        <v>60593602.654979989</v>
      </c>
      <c r="H431" s="116">
        <v>6.5284300000000002</v>
      </c>
      <c r="I431" s="105">
        <v>3955.8109045359997</v>
      </c>
      <c r="J431" s="106">
        <f t="shared" si="6"/>
        <v>-3.7880739925221399E-3</v>
      </c>
      <c r="K431" s="106">
        <f>I431/'סכום נכסי הקרן'!$C$42</f>
        <v>3.8658984298676848E-5</v>
      </c>
    </row>
    <row r="432" spans="2:11">
      <c r="B432" s="101" t="s">
        <v>3461</v>
      </c>
      <c r="C432" s="102" t="s">
        <v>3462</v>
      </c>
      <c r="D432" s="103" t="s">
        <v>704</v>
      </c>
      <c r="E432" s="103" t="s">
        <v>138</v>
      </c>
      <c r="F432" s="115">
        <v>44781</v>
      </c>
      <c r="G432" s="105">
        <v>63286651.661868006</v>
      </c>
      <c r="H432" s="116">
        <v>6.5174519999999996</v>
      </c>
      <c r="I432" s="105">
        <v>4124.6773984070005</v>
      </c>
      <c r="J432" s="106">
        <f t="shared" si="6"/>
        <v>-3.949780097560588E-3</v>
      </c>
      <c r="K432" s="106">
        <f>I432/'סכום נכסי הקרן'!$C$42</f>
        <v>4.0309267209734594E-5</v>
      </c>
    </row>
    <row r="433" spans="2:11">
      <c r="B433" s="101" t="s">
        <v>3463</v>
      </c>
      <c r="C433" s="102" t="s">
        <v>3464</v>
      </c>
      <c r="D433" s="103" t="s">
        <v>704</v>
      </c>
      <c r="E433" s="103" t="s">
        <v>138</v>
      </c>
      <c r="F433" s="115">
        <v>44713</v>
      </c>
      <c r="G433" s="105">
        <v>1724092.3396449997</v>
      </c>
      <c r="H433" s="116">
        <v>6.5288430000000002</v>
      </c>
      <c r="I433" s="105">
        <v>112.563289297</v>
      </c>
      <c r="J433" s="106">
        <f t="shared" si="6"/>
        <v>-1.0779030620745158E-4</v>
      </c>
      <c r="K433" s="106">
        <f>I433/'סכום נכסי הקרן'!$C$42</f>
        <v>1.1000481414696352E-6</v>
      </c>
    </row>
    <row r="434" spans="2:11">
      <c r="B434" s="101" t="s">
        <v>3465</v>
      </c>
      <c r="C434" s="102" t="s">
        <v>3466</v>
      </c>
      <c r="D434" s="103" t="s">
        <v>704</v>
      </c>
      <c r="E434" s="103" t="s">
        <v>138</v>
      </c>
      <c r="F434" s="115">
        <v>44720</v>
      </c>
      <c r="G434" s="105">
        <v>3256618.8637740002</v>
      </c>
      <c r="H434" s="116">
        <v>6.4293829999999996</v>
      </c>
      <c r="I434" s="105">
        <v>209.38051092000001</v>
      </c>
      <c r="J434" s="106">
        <f t="shared" si="6"/>
        <v>-2.0050221992349833E-4</v>
      </c>
      <c r="K434" s="106">
        <f>I434/'סכום נכסי הקרן'!$C$42</f>
        <v>2.0462145637000969E-6</v>
      </c>
    </row>
    <row r="435" spans="2:11">
      <c r="B435" s="101" t="s">
        <v>3467</v>
      </c>
      <c r="C435" s="102" t="s">
        <v>3468</v>
      </c>
      <c r="D435" s="103" t="s">
        <v>704</v>
      </c>
      <c r="E435" s="103" t="s">
        <v>138</v>
      </c>
      <c r="F435" s="115">
        <v>44714</v>
      </c>
      <c r="G435" s="105">
        <v>4214447.941354</v>
      </c>
      <c r="H435" s="116">
        <v>6.2929810000000002</v>
      </c>
      <c r="I435" s="105">
        <v>265.21440653899998</v>
      </c>
      <c r="J435" s="106">
        <f t="shared" si="6"/>
        <v>-2.5396860974840279E-4</v>
      </c>
      <c r="K435" s="106">
        <f>I435/'סכום נכסי הקרן'!$C$42</f>
        <v>2.5918629139773614E-6</v>
      </c>
    </row>
    <row r="436" spans="2:11">
      <c r="B436" s="101" t="s">
        <v>3469</v>
      </c>
      <c r="C436" s="102" t="s">
        <v>3470</v>
      </c>
      <c r="D436" s="103" t="s">
        <v>704</v>
      </c>
      <c r="E436" s="103" t="s">
        <v>138</v>
      </c>
      <c r="F436" s="115">
        <v>44802</v>
      </c>
      <c r="G436" s="105">
        <v>8045764.2516759988</v>
      </c>
      <c r="H436" s="116">
        <v>6.2531970000000001</v>
      </c>
      <c r="I436" s="105">
        <v>503.11748325700012</v>
      </c>
      <c r="J436" s="106">
        <f t="shared" si="6"/>
        <v>-4.8178396275809423E-4</v>
      </c>
      <c r="K436" s="106">
        <f>I436/'סכום נכסי הקרן'!$C$42</f>
        <v>4.9168201804892861E-6</v>
      </c>
    </row>
    <row r="437" spans="2:11">
      <c r="B437" s="101" t="s">
        <v>3471</v>
      </c>
      <c r="C437" s="102" t="s">
        <v>3472</v>
      </c>
      <c r="D437" s="103" t="s">
        <v>704</v>
      </c>
      <c r="E437" s="103" t="s">
        <v>138</v>
      </c>
      <c r="F437" s="115">
        <v>44711</v>
      </c>
      <c r="G437" s="105">
        <v>2873487.2327419994</v>
      </c>
      <c r="H437" s="116">
        <v>6.2531970000000001</v>
      </c>
      <c r="I437" s="105">
        <v>179.68481544899998</v>
      </c>
      <c r="J437" s="106">
        <f t="shared" si="6"/>
        <v>-1.72065700985102E-4</v>
      </c>
      <c r="K437" s="106">
        <f>I437/'סכום נכסי הקרן'!$C$42</f>
        <v>1.7560072073182997E-6</v>
      </c>
    </row>
    <row r="438" spans="2:11">
      <c r="B438" s="101" t="s">
        <v>3473</v>
      </c>
      <c r="C438" s="102" t="s">
        <v>3474</v>
      </c>
      <c r="D438" s="103" t="s">
        <v>704</v>
      </c>
      <c r="E438" s="103" t="s">
        <v>138</v>
      </c>
      <c r="F438" s="115">
        <v>44802</v>
      </c>
      <c r="G438" s="105">
        <v>175950</v>
      </c>
      <c r="H438" s="116">
        <v>6.1622620000000001</v>
      </c>
      <c r="I438" s="105">
        <v>10.842499999999999</v>
      </c>
      <c r="J438" s="106">
        <f t="shared" si="6"/>
        <v>-1.0382749139203077E-5</v>
      </c>
      <c r="K438" s="106">
        <f>I438/'סכום נכסי הקרן'!$C$42</f>
        <v>1.0596058491516026E-7</v>
      </c>
    </row>
    <row r="439" spans="2:11">
      <c r="B439" s="101" t="s">
        <v>3473</v>
      </c>
      <c r="C439" s="102" t="s">
        <v>3475</v>
      </c>
      <c r="D439" s="103" t="s">
        <v>704</v>
      </c>
      <c r="E439" s="103" t="s">
        <v>138</v>
      </c>
      <c r="F439" s="115">
        <v>44802</v>
      </c>
      <c r="G439" s="105">
        <v>10557</v>
      </c>
      <c r="H439" s="116">
        <v>6.1622620000000001</v>
      </c>
      <c r="I439" s="105">
        <v>0.65054999999999996</v>
      </c>
      <c r="J439" s="106">
        <f t="shared" si="6"/>
        <v>-6.2296494835218467E-7</v>
      </c>
      <c r="K439" s="106">
        <f>I439/'סכום נכסי הקרן'!$C$42</f>
        <v>6.3576350949096158E-9</v>
      </c>
    </row>
    <row r="440" spans="2:11">
      <c r="B440" s="101" t="s">
        <v>3473</v>
      </c>
      <c r="C440" s="102" t="s">
        <v>3476</v>
      </c>
      <c r="D440" s="103" t="s">
        <v>704</v>
      </c>
      <c r="E440" s="103" t="s">
        <v>138</v>
      </c>
      <c r="F440" s="115">
        <v>44802</v>
      </c>
      <c r="G440" s="105">
        <v>527850</v>
      </c>
      <c r="H440" s="116">
        <v>6.1622620000000001</v>
      </c>
      <c r="I440" s="105">
        <v>32.527500000000003</v>
      </c>
      <c r="J440" s="106">
        <f t="shared" si="6"/>
        <v>-3.1148247417609235E-5</v>
      </c>
      <c r="K440" s="106">
        <f>I440/'סכום נכסי הקרן'!$C$42</f>
        <v>3.1788175474548084E-7</v>
      </c>
    </row>
    <row r="441" spans="2:11">
      <c r="B441" s="101" t="s">
        <v>3473</v>
      </c>
      <c r="C441" s="102" t="s">
        <v>3477</v>
      </c>
      <c r="D441" s="103" t="s">
        <v>704</v>
      </c>
      <c r="E441" s="103" t="s">
        <v>138</v>
      </c>
      <c r="F441" s="115">
        <v>44802</v>
      </c>
      <c r="G441" s="105">
        <v>1583550</v>
      </c>
      <c r="H441" s="116">
        <v>6.1622620000000001</v>
      </c>
      <c r="I441" s="105">
        <v>97.582499999999996</v>
      </c>
      <c r="J441" s="106">
        <f t="shared" si="6"/>
        <v>-9.3444742252827691E-5</v>
      </c>
      <c r="K441" s="106">
        <f>I441/'סכום נכסי הקרן'!$C$42</f>
        <v>9.536452642364423E-7</v>
      </c>
    </row>
    <row r="442" spans="2:11">
      <c r="B442" s="101" t="s">
        <v>3478</v>
      </c>
      <c r="C442" s="102" t="s">
        <v>3479</v>
      </c>
      <c r="D442" s="103" t="s">
        <v>704</v>
      </c>
      <c r="E442" s="103" t="s">
        <v>138</v>
      </c>
      <c r="F442" s="115">
        <v>44721</v>
      </c>
      <c r="G442" s="105">
        <v>3065053.0482580001</v>
      </c>
      <c r="H442" s="116">
        <v>6.0855360000000003</v>
      </c>
      <c r="I442" s="105">
        <v>186.52489635800001</v>
      </c>
      <c r="J442" s="106">
        <f t="shared" si="6"/>
        <v>-1.7861574425648771E-4</v>
      </c>
      <c r="K442" s="106">
        <f>I442/'סכום נכסי הקרן'!$C$42</f>
        <v>1.8228533197448307E-6</v>
      </c>
    </row>
    <row r="443" spans="2:11">
      <c r="B443" s="101" t="s">
        <v>3480</v>
      </c>
      <c r="C443" s="102" t="s">
        <v>3481</v>
      </c>
      <c r="D443" s="103" t="s">
        <v>704</v>
      </c>
      <c r="E443" s="103" t="s">
        <v>138</v>
      </c>
      <c r="F443" s="115">
        <v>44699</v>
      </c>
      <c r="G443" s="105">
        <v>158355</v>
      </c>
      <c r="H443" s="116">
        <v>6.0741690000000004</v>
      </c>
      <c r="I443" s="105">
        <v>9.6187500000000004</v>
      </c>
      <c r="J443" s="106">
        <f t="shared" si="6"/>
        <v>-9.210889396606835E-6</v>
      </c>
      <c r="K443" s="106">
        <f>I443/'סכום נכסי הקרן'!$C$42</f>
        <v>9.400123367790619E-8</v>
      </c>
    </row>
    <row r="444" spans="2:11">
      <c r="B444" s="101" t="s">
        <v>3480</v>
      </c>
      <c r="C444" s="102" t="s">
        <v>3482</v>
      </c>
      <c r="D444" s="103" t="s">
        <v>704</v>
      </c>
      <c r="E444" s="103" t="s">
        <v>138</v>
      </c>
      <c r="F444" s="115">
        <v>44699</v>
      </c>
      <c r="G444" s="105">
        <v>4222.8</v>
      </c>
      <c r="H444" s="116">
        <v>6.0741690000000004</v>
      </c>
      <c r="I444" s="105">
        <v>0.25650000000000001</v>
      </c>
      <c r="J444" s="106">
        <f t="shared" si="6"/>
        <v>-2.4562371724284893E-7</v>
      </c>
      <c r="K444" s="106">
        <f>I444/'סכום נכסי הקרן'!$C$42</f>
        <v>2.5066995647441651E-9</v>
      </c>
    </row>
    <row r="445" spans="2:11">
      <c r="B445" s="101" t="s">
        <v>3480</v>
      </c>
      <c r="C445" s="102" t="s">
        <v>3483</v>
      </c>
      <c r="D445" s="103" t="s">
        <v>704</v>
      </c>
      <c r="E445" s="103" t="s">
        <v>138</v>
      </c>
      <c r="F445" s="115">
        <v>44699</v>
      </c>
      <c r="G445" s="105">
        <v>24633</v>
      </c>
      <c r="H445" s="116">
        <v>6.0741690000000004</v>
      </c>
      <c r="I445" s="105">
        <v>1.4962500000000001</v>
      </c>
      <c r="J445" s="106">
        <f t="shared" si="6"/>
        <v>-1.4328050172499522E-6</v>
      </c>
      <c r="K445" s="106">
        <f>I445/'סכום נכסי הקרן'!$C$42</f>
        <v>1.4622414127674297E-8</v>
      </c>
    </row>
    <row r="446" spans="2:11">
      <c r="B446" s="101" t="s">
        <v>3484</v>
      </c>
      <c r="C446" s="102" t="s">
        <v>3485</v>
      </c>
      <c r="D446" s="103" t="s">
        <v>704</v>
      </c>
      <c r="E446" s="103" t="s">
        <v>138</v>
      </c>
      <c r="F446" s="115">
        <v>44683</v>
      </c>
      <c r="G446" s="105">
        <v>703800</v>
      </c>
      <c r="H446" s="116">
        <v>6.0088090000000003</v>
      </c>
      <c r="I446" s="105">
        <v>42.29</v>
      </c>
      <c r="J446" s="106">
        <f t="shared" si="6"/>
        <v>-4.0496791431579262E-5</v>
      </c>
      <c r="K446" s="106">
        <f>I446/'סכום נכסי הקרן'!$C$42</f>
        <v>4.1328781517750775E-7</v>
      </c>
    </row>
    <row r="447" spans="2:11">
      <c r="B447" s="101" t="s">
        <v>3486</v>
      </c>
      <c r="C447" s="102" t="s">
        <v>3487</v>
      </c>
      <c r="D447" s="103" t="s">
        <v>704</v>
      </c>
      <c r="E447" s="103" t="s">
        <v>138</v>
      </c>
      <c r="F447" s="115">
        <v>44804</v>
      </c>
      <c r="G447" s="105">
        <v>351900</v>
      </c>
      <c r="H447" s="116">
        <v>5.9320830000000004</v>
      </c>
      <c r="I447" s="105">
        <v>20.875</v>
      </c>
      <c r="J447" s="106">
        <f t="shared" si="6"/>
        <v>-1.9989844434481369E-5</v>
      </c>
      <c r="K447" s="106">
        <f>I447/'סכום נכסי הקרן'!$C$42</f>
        <v>2.0400527646797054E-7</v>
      </c>
    </row>
    <row r="448" spans="2:11">
      <c r="B448" s="101" t="s">
        <v>3486</v>
      </c>
      <c r="C448" s="102" t="s">
        <v>3310</v>
      </c>
      <c r="D448" s="103" t="s">
        <v>704</v>
      </c>
      <c r="E448" s="103" t="s">
        <v>138</v>
      </c>
      <c r="F448" s="115">
        <v>44804</v>
      </c>
      <c r="G448" s="105">
        <v>422280</v>
      </c>
      <c r="H448" s="116">
        <v>5.9320830000000004</v>
      </c>
      <c r="I448" s="105">
        <v>25.05</v>
      </c>
      <c r="J448" s="106">
        <f t="shared" si="6"/>
        <v>-2.3987813321377646E-5</v>
      </c>
      <c r="K448" s="106">
        <f>I448/'סכום נכסי הקרן'!$C$42</f>
        <v>2.4480633176156463E-7</v>
      </c>
    </row>
    <row r="449" spans="2:11">
      <c r="B449" s="101" t="s">
        <v>3486</v>
      </c>
      <c r="C449" s="102" t="s">
        <v>3488</v>
      </c>
      <c r="D449" s="103" t="s">
        <v>704</v>
      </c>
      <c r="E449" s="103" t="s">
        <v>138</v>
      </c>
      <c r="F449" s="115">
        <v>44804</v>
      </c>
      <c r="G449" s="105">
        <v>45747</v>
      </c>
      <c r="H449" s="116">
        <v>5.9320830000000004</v>
      </c>
      <c r="I449" s="105">
        <v>2.7137500000000001</v>
      </c>
      <c r="J449" s="106">
        <f t="shared" si="6"/>
        <v>-2.5986797764825781E-6</v>
      </c>
      <c r="K449" s="106">
        <f>I449/'סכום נכסי הקרן'!$C$42</f>
        <v>2.652068594083617E-8</v>
      </c>
    </row>
    <row r="450" spans="2:11">
      <c r="B450" s="101" t="s">
        <v>3486</v>
      </c>
      <c r="C450" s="102" t="s">
        <v>3489</v>
      </c>
      <c r="D450" s="103" t="s">
        <v>704</v>
      </c>
      <c r="E450" s="103" t="s">
        <v>138</v>
      </c>
      <c r="F450" s="115">
        <v>44804</v>
      </c>
      <c r="G450" s="105">
        <v>1055700</v>
      </c>
      <c r="H450" s="116">
        <v>5.9320830000000004</v>
      </c>
      <c r="I450" s="105">
        <v>62.625</v>
      </c>
      <c r="J450" s="106">
        <f t="shared" si="6"/>
        <v>-5.9969533303444111E-5</v>
      </c>
      <c r="K450" s="106">
        <f>I450/'סכום נכסי הקרן'!$C$42</f>
        <v>6.1201582940391164E-7</v>
      </c>
    </row>
    <row r="451" spans="2:11">
      <c r="B451" s="101" t="s">
        <v>3490</v>
      </c>
      <c r="C451" s="102" t="s">
        <v>3491</v>
      </c>
      <c r="D451" s="103" t="s">
        <v>704</v>
      </c>
      <c r="E451" s="103" t="s">
        <v>138</v>
      </c>
      <c r="F451" s="115">
        <v>44804</v>
      </c>
      <c r="G451" s="105">
        <v>1055700</v>
      </c>
      <c r="H451" s="116">
        <v>5.9093489999999997</v>
      </c>
      <c r="I451" s="105">
        <v>62.384999999999998</v>
      </c>
      <c r="J451" s="106">
        <f t="shared" si="6"/>
        <v>-5.9739709942281211E-5</v>
      </c>
      <c r="K451" s="106">
        <f>I451/'סכום נכסי הקרן'!$C$42</f>
        <v>6.0967037951877081E-7</v>
      </c>
    </row>
    <row r="452" spans="2:11">
      <c r="B452" s="101" t="s">
        <v>3492</v>
      </c>
      <c r="C452" s="102" t="s">
        <v>3493</v>
      </c>
      <c r="D452" s="103" t="s">
        <v>704</v>
      </c>
      <c r="E452" s="103" t="s">
        <v>138</v>
      </c>
      <c r="F452" s="115">
        <v>44805</v>
      </c>
      <c r="G452" s="105">
        <v>457470</v>
      </c>
      <c r="H452" s="116">
        <v>5.0483089999999997</v>
      </c>
      <c r="I452" s="105">
        <v>23.0945</v>
      </c>
      <c r="J452" s="106">
        <f t="shared" si="6"/>
        <v>-2.21152317265691E-5</v>
      </c>
      <c r="K452" s="106">
        <f>I452/'סכום נכסי הקרן'!$C$42</f>
        <v>2.2569580155159501E-7</v>
      </c>
    </row>
    <row r="453" spans="2:11">
      <c r="B453" s="101" t="s">
        <v>3492</v>
      </c>
      <c r="C453" s="102" t="s">
        <v>3494</v>
      </c>
      <c r="D453" s="103" t="s">
        <v>704</v>
      </c>
      <c r="E453" s="103" t="s">
        <v>138</v>
      </c>
      <c r="F453" s="115">
        <v>44805</v>
      </c>
      <c r="G453" s="105">
        <v>580635</v>
      </c>
      <c r="H453" s="116">
        <v>5.0483089999999997</v>
      </c>
      <c r="I453" s="105">
        <v>29.312249999999999</v>
      </c>
      <c r="J453" s="106">
        <f t="shared" si="6"/>
        <v>-2.8069332576030011E-5</v>
      </c>
      <c r="K453" s="106">
        <f>I453/'סכום נכסי הקרן'!$C$42</f>
        <v>2.8646005581548592E-7</v>
      </c>
    </row>
    <row r="454" spans="2:11">
      <c r="B454" s="101" t="s">
        <v>3495</v>
      </c>
      <c r="C454" s="102" t="s">
        <v>3496</v>
      </c>
      <c r="D454" s="103" t="s">
        <v>704</v>
      </c>
      <c r="E454" s="103" t="s">
        <v>138</v>
      </c>
      <c r="F454" s="115">
        <v>44700</v>
      </c>
      <c r="G454" s="105">
        <v>17595</v>
      </c>
      <c r="H454" s="116">
        <v>4.9658990000000003</v>
      </c>
      <c r="I454" s="105">
        <v>0.87375000000000003</v>
      </c>
      <c r="J454" s="106">
        <f t="shared" si="6"/>
        <v>-8.3670067423368133E-7</v>
      </c>
      <c r="K454" s="106">
        <f>I454/'סכום נכסי הקרן'!$C$42</f>
        <v>8.5389034880905036E-9</v>
      </c>
    </row>
    <row r="455" spans="2:11">
      <c r="B455" s="101" t="s">
        <v>3495</v>
      </c>
      <c r="C455" s="102" t="s">
        <v>3497</v>
      </c>
      <c r="D455" s="103" t="s">
        <v>704</v>
      </c>
      <c r="E455" s="103" t="s">
        <v>138</v>
      </c>
      <c r="F455" s="115">
        <v>44700</v>
      </c>
      <c r="G455" s="105">
        <v>2815200</v>
      </c>
      <c r="H455" s="116">
        <v>4.9658990000000003</v>
      </c>
      <c r="I455" s="105">
        <v>139.80000000000001</v>
      </c>
      <c r="J455" s="106">
        <f t="shared" si="6"/>
        <v>-1.3387210787738901E-4</v>
      </c>
      <c r="K455" s="106">
        <f>I455/'סכום נכסי הקרן'!$C$42</f>
        <v>1.3662245580944807E-6</v>
      </c>
    </row>
    <row r="456" spans="2:11">
      <c r="B456" s="101" t="s">
        <v>3498</v>
      </c>
      <c r="C456" s="102" t="s">
        <v>3499</v>
      </c>
      <c r="D456" s="103" t="s">
        <v>704</v>
      </c>
      <c r="E456" s="103" t="s">
        <v>138</v>
      </c>
      <c r="F456" s="115">
        <v>44700</v>
      </c>
      <c r="G456" s="105">
        <v>2490355.6017100001</v>
      </c>
      <c r="H456" s="116">
        <v>4.9516910000000003</v>
      </c>
      <c r="I456" s="105">
        <v>123.31470974699998</v>
      </c>
      <c r="J456" s="106">
        <f t="shared" si="6"/>
        <v>-1.1808583781201213E-4</v>
      </c>
      <c r="K456" s="106">
        <f>I456/'סכום נכסי הקרן'!$C$42</f>
        <v>1.2051186325511029E-6</v>
      </c>
    </row>
    <row r="457" spans="2:11">
      <c r="B457" s="101" t="s">
        <v>3500</v>
      </c>
      <c r="C457" s="102" t="s">
        <v>3501</v>
      </c>
      <c r="D457" s="103" t="s">
        <v>704</v>
      </c>
      <c r="E457" s="103" t="s">
        <v>138</v>
      </c>
      <c r="F457" s="115">
        <v>44700</v>
      </c>
      <c r="G457" s="105">
        <v>24633</v>
      </c>
      <c r="H457" s="116">
        <v>4.7300370000000003</v>
      </c>
      <c r="I457" s="105">
        <v>1.1651500000000001</v>
      </c>
      <c r="J457" s="106">
        <f t="shared" si="6"/>
        <v>-1.1157445385789686E-6</v>
      </c>
      <c r="K457" s="106">
        <f>I457/'סכום נכסי הקרן'!$C$42</f>
        <v>1.1386670556965552E-8</v>
      </c>
    </row>
    <row r="458" spans="2:11">
      <c r="B458" s="101" t="s">
        <v>3500</v>
      </c>
      <c r="C458" s="102" t="s">
        <v>3502</v>
      </c>
      <c r="D458" s="103" t="s">
        <v>704</v>
      </c>
      <c r="E458" s="103" t="s">
        <v>138</v>
      </c>
      <c r="F458" s="115">
        <v>44700</v>
      </c>
      <c r="G458" s="105">
        <v>21114</v>
      </c>
      <c r="H458" s="116">
        <v>4.7300370000000003</v>
      </c>
      <c r="I458" s="105">
        <v>0.99870000000000003</v>
      </c>
      <c r="J458" s="106">
        <f t="shared" si="6"/>
        <v>-9.5635246163911589E-7</v>
      </c>
      <c r="K458" s="106">
        <f>I458/'סכום נכסי הקרן'!$C$42</f>
        <v>9.7600033345419015E-9</v>
      </c>
    </row>
    <row r="459" spans="2:11">
      <c r="B459" s="101" t="s">
        <v>3500</v>
      </c>
      <c r="C459" s="102" t="s">
        <v>2851</v>
      </c>
      <c r="D459" s="103" t="s">
        <v>704</v>
      </c>
      <c r="E459" s="103" t="s">
        <v>138</v>
      </c>
      <c r="F459" s="115">
        <v>44700</v>
      </c>
      <c r="G459" s="105">
        <v>105570</v>
      </c>
      <c r="H459" s="116">
        <v>4.7300370000000003</v>
      </c>
      <c r="I459" s="105">
        <v>4.9935</v>
      </c>
      <c r="J459" s="106">
        <f t="shared" si="6"/>
        <v>-4.7817623081955797E-6</v>
      </c>
      <c r="K459" s="106">
        <f>I459/'סכום נכסי הקרן'!$C$42</f>
        <v>4.8800016672709502E-8</v>
      </c>
    </row>
    <row r="460" spans="2:11">
      <c r="B460" s="101" t="s">
        <v>3500</v>
      </c>
      <c r="C460" s="102" t="s">
        <v>3503</v>
      </c>
      <c r="D460" s="103" t="s">
        <v>704</v>
      </c>
      <c r="E460" s="103" t="s">
        <v>138</v>
      </c>
      <c r="F460" s="115">
        <v>44700</v>
      </c>
      <c r="G460" s="105">
        <v>70380</v>
      </c>
      <c r="H460" s="116">
        <v>4.7300370000000003</v>
      </c>
      <c r="I460" s="105">
        <v>3.3290000000000002</v>
      </c>
      <c r="J460" s="106">
        <f t="shared" ref="J460:J523" si="7">IFERROR(I460/$I$11,0)</f>
        <v>-3.1878415387970532E-6</v>
      </c>
      <c r="K460" s="106">
        <f>I460/'סכום נכסי הקרן'!$C$42</f>
        <v>3.2533344448473004E-8</v>
      </c>
    </row>
    <row r="461" spans="2:11">
      <c r="B461" s="101" t="s">
        <v>3500</v>
      </c>
      <c r="C461" s="102" t="s">
        <v>3504</v>
      </c>
      <c r="D461" s="103" t="s">
        <v>704</v>
      </c>
      <c r="E461" s="103" t="s">
        <v>138</v>
      </c>
      <c r="F461" s="115">
        <v>44700</v>
      </c>
      <c r="G461" s="105">
        <v>563040</v>
      </c>
      <c r="H461" s="116">
        <v>4.7300370000000003</v>
      </c>
      <c r="I461" s="105">
        <v>26.632000000000001</v>
      </c>
      <c r="J461" s="106">
        <f t="shared" si="7"/>
        <v>-2.5502732310376426E-5</v>
      </c>
      <c r="K461" s="106">
        <f>I461/'סכום נכסי הקרן'!$C$42</f>
        <v>2.6026675558778403E-7</v>
      </c>
    </row>
    <row r="462" spans="2:11">
      <c r="B462" s="101" t="s">
        <v>3500</v>
      </c>
      <c r="C462" s="102" t="s">
        <v>3505</v>
      </c>
      <c r="D462" s="103" t="s">
        <v>704</v>
      </c>
      <c r="E462" s="103" t="s">
        <v>138</v>
      </c>
      <c r="F462" s="115">
        <v>44700</v>
      </c>
      <c r="G462" s="105">
        <v>4222800</v>
      </c>
      <c r="H462" s="116">
        <v>4.7300370000000003</v>
      </c>
      <c r="I462" s="105">
        <v>199.74</v>
      </c>
      <c r="J462" s="106">
        <f t="shared" si="7"/>
        <v>-1.9127049232782318E-4</v>
      </c>
      <c r="K462" s="106">
        <f>I462/'סכום נכסי הקרן'!$C$42</f>
        <v>1.9520006669083804E-6</v>
      </c>
    </row>
    <row r="463" spans="2:11">
      <c r="B463" s="101" t="s">
        <v>3506</v>
      </c>
      <c r="C463" s="102" t="s">
        <v>3208</v>
      </c>
      <c r="D463" s="103" t="s">
        <v>704</v>
      </c>
      <c r="E463" s="103" t="s">
        <v>138</v>
      </c>
      <c r="F463" s="115">
        <v>44692</v>
      </c>
      <c r="G463" s="105">
        <v>49266</v>
      </c>
      <c r="H463" s="116">
        <v>3.9855070000000001</v>
      </c>
      <c r="I463" s="105">
        <v>1.9635</v>
      </c>
      <c r="J463" s="106">
        <f t="shared" si="7"/>
        <v>-1.8802423735139723E-6</v>
      </c>
      <c r="K463" s="106">
        <f>I463/'סכום נכסי הקרן'!$C$42</f>
        <v>1.9188711872807671E-8</v>
      </c>
    </row>
    <row r="464" spans="2:11">
      <c r="B464" s="101" t="s">
        <v>3506</v>
      </c>
      <c r="C464" s="102" t="s">
        <v>3439</v>
      </c>
      <c r="D464" s="103" t="s">
        <v>704</v>
      </c>
      <c r="E464" s="103" t="s">
        <v>138</v>
      </c>
      <c r="F464" s="115">
        <v>44692</v>
      </c>
      <c r="G464" s="105">
        <v>10557</v>
      </c>
      <c r="H464" s="116">
        <v>3.9855070000000001</v>
      </c>
      <c r="I464" s="105">
        <v>0.42075000000000001</v>
      </c>
      <c r="J464" s="106">
        <f t="shared" si="7"/>
        <v>-4.0290908003870834E-7</v>
      </c>
      <c r="K464" s="106">
        <f>I464/'סכום נכסי הקרן'!$C$42</f>
        <v>4.1118668298873586E-9</v>
      </c>
    </row>
    <row r="465" spans="2:11">
      <c r="B465" s="101" t="s">
        <v>3506</v>
      </c>
      <c r="C465" s="102" t="s">
        <v>3507</v>
      </c>
      <c r="D465" s="103" t="s">
        <v>704</v>
      </c>
      <c r="E465" s="103" t="s">
        <v>138</v>
      </c>
      <c r="F465" s="115">
        <v>44692</v>
      </c>
      <c r="G465" s="105">
        <v>2111400</v>
      </c>
      <c r="H465" s="116">
        <v>3.9855070000000001</v>
      </c>
      <c r="I465" s="105">
        <v>84.15</v>
      </c>
      <c r="J465" s="106">
        <f t="shared" si="7"/>
        <v>-8.0581816007741676E-5</v>
      </c>
      <c r="K465" s="106">
        <f>I465/'סכום נכסי הקרן'!$C$42</f>
        <v>8.2237336597747168E-7</v>
      </c>
    </row>
    <row r="466" spans="2:11">
      <c r="B466" s="101" t="s">
        <v>3508</v>
      </c>
      <c r="C466" s="102" t="s">
        <v>3509</v>
      </c>
      <c r="D466" s="103" t="s">
        <v>704</v>
      </c>
      <c r="E466" s="103" t="s">
        <v>138</v>
      </c>
      <c r="F466" s="115">
        <v>44690</v>
      </c>
      <c r="G466" s="105">
        <v>9578290.7758050002</v>
      </c>
      <c r="H466" s="116">
        <v>3.8576299999999999</v>
      </c>
      <c r="I466" s="105">
        <v>369.49501927100005</v>
      </c>
      <c r="J466" s="106">
        <f t="shared" si="7"/>
        <v>-3.5382744692421495E-4</v>
      </c>
      <c r="K466" s="106">
        <f>I466/'סכום נכסי הקרן'!$C$42</f>
        <v>3.6109668771218426E-6</v>
      </c>
    </row>
    <row r="467" spans="2:11">
      <c r="B467" s="101" t="s">
        <v>3510</v>
      </c>
      <c r="C467" s="102" t="s">
        <v>3511</v>
      </c>
      <c r="D467" s="103" t="s">
        <v>704</v>
      </c>
      <c r="E467" s="103" t="s">
        <v>138</v>
      </c>
      <c r="F467" s="115">
        <v>44810</v>
      </c>
      <c r="G467" s="105">
        <v>2463.3000000000002</v>
      </c>
      <c r="H467" s="116">
        <v>3.67028</v>
      </c>
      <c r="I467" s="105">
        <v>9.040999999999999E-2</v>
      </c>
      <c r="J467" s="106">
        <f t="shared" si="7"/>
        <v>-8.6576375344740614E-8</v>
      </c>
      <c r="K467" s="106">
        <f>I467/'סכום נכסי הקרן'!$C$42</f>
        <v>8.8355051714822582E-10</v>
      </c>
    </row>
    <row r="468" spans="2:11">
      <c r="B468" s="101" t="s">
        <v>3510</v>
      </c>
      <c r="C468" s="102" t="s">
        <v>3512</v>
      </c>
      <c r="D468" s="103" t="s">
        <v>704</v>
      </c>
      <c r="E468" s="103" t="s">
        <v>138</v>
      </c>
      <c r="F468" s="115">
        <v>44810</v>
      </c>
      <c r="G468" s="105">
        <v>140760</v>
      </c>
      <c r="H468" s="116">
        <v>3.670077</v>
      </c>
      <c r="I468" s="105">
        <v>5.1660000000000004</v>
      </c>
      <c r="J468" s="106">
        <f t="shared" si="7"/>
        <v>-4.9469478490314142E-6</v>
      </c>
      <c r="K468" s="106">
        <f>I468/'סכום נכסי הקרן'!$C$42</f>
        <v>5.0485808777654415E-8</v>
      </c>
    </row>
    <row r="469" spans="2:11">
      <c r="B469" s="101" t="s">
        <v>3513</v>
      </c>
      <c r="C469" s="102" t="s">
        <v>3514</v>
      </c>
      <c r="D469" s="103" t="s">
        <v>704</v>
      </c>
      <c r="E469" s="103" t="s">
        <v>138</v>
      </c>
      <c r="F469" s="115">
        <v>44725</v>
      </c>
      <c r="G469" s="105">
        <v>6334200</v>
      </c>
      <c r="H469" s="116">
        <v>3.4057970000000002</v>
      </c>
      <c r="I469" s="105">
        <v>215.73</v>
      </c>
      <c r="J469" s="106">
        <f t="shared" si="7"/>
        <v>-2.0658247376530134E-4</v>
      </c>
      <c r="K469" s="106">
        <f>I469/'סכום נכסי הקרן'!$C$42</f>
        <v>2.1082662655058817E-6</v>
      </c>
    </row>
    <row r="470" spans="2:11">
      <c r="B470" s="101" t="s">
        <v>3513</v>
      </c>
      <c r="C470" s="102" t="s">
        <v>3515</v>
      </c>
      <c r="D470" s="103" t="s">
        <v>704</v>
      </c>
      <c r="E470" s="103" t="s">
        <v>138</v>
      </c>
      <c r="F470" s="115">
        <v>44725</v>
      </c>
      <c r="G470" s="105">
        <v>38709</v>
      </c>
      <c r="H470" s="116">
        <v>3.4057970000000002</v>
      </c>
      <c r="I470" s="105">
        <v>1.3183499999999999</v>
      </c>
      <c r="J470" s="106">
        <f t="shared" si="7"/>
        <v>-1.2624484507879526E-6</v>
      </c>
      <c r="K470" s="106">
        <f>I470/'סכום נכסי הקרן'!$C$42</f>
        <v>1.2883849400313721E-8</v>
      </c>
    </row>
    <row r="471" spans="2:11">
      <c r="B471" s="101" t="s">
        <v>3513</v>
      </c>
      <c r="C471" s="102" t="s">
        <v>2855</v>
      </c>
      <c r="D471" s="103" t="s">
        <v>704</v>
      </c>
      <c r="E471" s="103" t="s">
        <v>138</v>
      </c>
      <c r="F471" s="115">
        <v>44725</v>
      </c>
      <c r="G471" s="105">
        <v>87975</v>
      </c>
      <c r="H471" s="116">
        <v>3.4057970000000002</v>
      </c>
      <c r="I471" s="105">
        <v>2.9962499999999999</v>
      </c>
      <c r="J471" s="106">
        <f t="shared" si="7"/>
        <v>-2.8692010245180745E-6</v>
      </c>
      <c r="K471" s="106">
        <f>I471/'סכום נכסי הקרן'!$C$42</f>
        <v>2.9281475909803914E-8</v>
      </c>
    </row>
    <row r="472" spans="2:11">
      <c r="B472" s="101" t="s">
        <v>3516</v>
      </c>
      <c r="C472" s="102" t="s">
        <v>3517</v>
      </c>
      <c r="D472" s="103" t="s">
        <v>704</v>
      </c>
      <c r="E472" s="103" t="s">
        <v>138</v>
      </c>
      <c r="F472" s="115">
        <v>44812</v>
      </c>
      <c r="G472" s="105">
        <v>140760</v>
      </c>
      <c r="H472" s="116">
        <v>3.388747</v>
      </c>
      <c r="I472" s="105">
        <v>4.7699999999999996</v>
      </c>
      <c r="J472" s="106">
        <f t="shared" si="7"/>
        <v>-4.5677393031126286E-6</v>
      </c>
      <c r="K472" s="106">
        <f>I472/'סכום נכסי הקרן'!$C$42</f>
        <v>4.6615816467172187E-8</v>
      </c>
    </row>
    <row r="473" spans="2:11">
      <c r="B473" s="101" t="s">
        <v>3516</v>
      </c>
      <c r="C473" s="102" t="s">
        <v>3518</v>
      </c>
      <c r="D473" s="103" t="s">
        <v>704</v>
      </c>
      <c r="E473" s="103" t="s">
        <v>138</v>
      </c>
      <c r="F473" s="115">
        <v>44812</v>
      </c>
      <c r="G473" s="105">
        <v>4222.8</v>
      </c>
      <c r="H473" s="116">
        <v>3.388747</v>
      </c>
      <c r="I473" s="105">
        <v>0.1431</v>
      </c>
      <c r="J473" s="106">
        <f t="shared" si="7"/>
        <v>-1.3703217909337889E-7</v>
      </c>
      <c r="K473" s="106">
        <f>I473/'סכום נכסי הקרן'!$C$42</f>
        <v>1.3984744940151657E-9</v>
      </c>
    </row>
    <row r="474" spans="2:11">
      <c r="B474" s="101" t="s">
        <v>3516</v>
      </c>
      <c r="C474" s="102" t="s">
        <v>3519</v>
      </c>
      <c r="D474" s="103" t="s">
        <v>704</v>
      </c>
      <c r="E474" s="103" t="s">
        <v>138</v>
      </c>
      <c r="F474" s="115">
        <v>44812</v>
      </c>
      <c r="G474" s="105">
        <v>52785</v>
      </c>
      <c r="H474" s="116">
        <v>3.388747</v>
      </c>
      <c r="I474" s="105">
        <v>1.7887500000000001</v>
      </c>
      <c r="J474" s="106">
        <f t="shared" si="7"/>
        <v>-1.712902238667236E-6</v>
      </c>
      <c r="K474" s="106">
        <f>I474/'סכום נכסי הקרן'!$C$42</f>
        <v>1.7480931175189572E-8</v>
      </c>
    </row>
    <row r="475" spans="2:11">
      <c r="B475" s="101" t="s">
        <v>3516</v>
      </c>
      <c r="C475" s="102" t="s">
        <v>3520</v>
      </c>
      <c r="D475" s="103" t="s">
        <v>704</v>
      </c>
      <c r="E475" s="103" t="s">
        <v>138</v>
      </c>
      <c r="F475" s="115">
        <v>44812</v>
      </c>
      <c r="G475" s="105">
        <v>492.66</v>
      </c>
      <c r="H475" s="116">
        <v>3.3877320000000002</v>
      </c>
      <c r="I475" s="105">
        <v>1.669E-2</v>
      </c>
      <c r="J475" s="106">
        <f t="shared" si="7"/>
        <v>-1.5982299574203307E-8</v>
      </c>
      <c r="K475" s="106">
        <f>I475/'סכום נכסי הקרן'!$C$42</f>
        <v>1.631064940958289E-10</v>
      </c>
    </row>
    <row r="476" spans="2:11">
      <c r="B476" s="101" t="s">
        <v>3521</v>
      </c>
      <c r="C476" s="102" t="s">
        <v>3522</v>
      </c>
      <c r="D476" s="103" t="s">
        <v>704</v>
      </c>
      <c r="E476" s="103" t="s">
        <v>138</v>
      </c>
      <c r="F476" s="115">
        <v>44767</v>
      </c>
      <c r="G476" s="105">
        <v>235773</v>
      </c>
      <c r="H476" s="116">
        <v>3.3262290000000001</v>
      </c>
      <c r="I476" s="105">
        <v>7.8423500000000006</v>
      </c>
      <c r="J476" s="106">
        <f t="shared" si="7"/>
        <v>-7.5098134850661069E-6</v>
      </c>
      <c r="K476" s="106">
        <f>I476/'סכום נכסי הקרן'!$C$42</f>
        <v>7.6640995444722817E-8</v>
      </c>
    </row>
    <row r="477" spans="2:11">
      <c r="B477" s="101" t="s">
        <v>3523</v>
      </c>
      <c r="C477" s="102" t="s">
        <v>3524</v>
      </c>
      <c r="D477" s="103" t="s">
        <v>704</v>
      </c>
      <c r="E477" s="103" t="s">
        <v>138</v>
      </c>
      <c r="F477" s="115">
        <v>44691</v>
      </c>
      <c r="G477" s="105">
        <v>1935450</v>
      </c>
      <c r="H477" s="116">
        <v>3.2750780000000002</v>
      </c>
      <c r="I477" s="105">
        <v>63.387500000000003</v>
      </c>
      <c r="J477" s="106">
        <f t="shared" si="7"/>
        <v>-6.0699701273805406E-5</v>
      </c>
      <c r="K477" s="106">
        <f>I477/'סכום נכסי הקרן'!$C$42</f>
        <v>6.1946751914316082E-7</v>
      </c>
    </row>
    <row r="478" spans="2:11">
      <c r="B478" s="101" t="s">
        <v>3523</v>
      </c>
      <c r="C478" s="102" t="s">
        <v>3525</v>
      </c>
      <c r="D478" s="103" t="s">
        <v>704</v>
      </c>
      <c r="E478" s="103" t="s">
        <v>138</v>
      </c>
      <c r="F478" s="115">
        <v>44691</v>
      </c>
      <c r="G478" s="105">
        <v>105570</v>
      </c>
      <c r="H478" s="116">
        <v>3.2750780000000002</v>
      </c>
      <c r="I478" s="105">
        <v>3.4575</v>
      </c>
      <c r="J478" s="106">
        <f t="shared" si="7"/>
        <v>-3.3108927967530221E-6</v>
      </c>
      <c r="K478" s="106">
        <f>I478/'סכום נכסי הקרן'!$C$42</f>
        <v>3.378913740780877E-8</v>
      </c>
    </row>
    <row r="479" spans="2:11">
      <c r="B479" s="101" t="s">
        <v>3523</v>
      </c>
      <c r="C479" s="102" t="s">
        <v>3526</v>
      </c>
      <c r="D479" s="103" t="s">
        <v>704</v>
      </c>
      <c r="E479" s="103" t="s">
        <v>138</v>
      </c>
      <c r="F479" s="115">
        <v>44691</v>
      </c>
      <c r="G479" s="105">
        <v>351900</v>
      </c>
      <c r="H479" s="116">
        <v>3.2750780000000002</v>
      </c>
      <c r="I479" s="105">
        <v>11.525</v>
      </c>
      <c r="J479" s="106">
        <f t="shared" si="7"/>
        <v>-1.1036309322510074E-5</v>
      </c>
      <c r="K479" s="106">
        <f>I479/'סכום נכסי הקרן'!$C$42</f>
        <v>1.1263045802602925E-7</v>
      </c>
    </row>
    <row r="480" spans="2:11">
      <c r="B480" s="101" t="s">
        <v>3527</v>
      </c>
      <c r="C480" s="102" t="s">
        <v>3443</v>
      </c>
      <c r="D480" s="103" t="s">
        <v>704</v>
      </c>
      <c r="E480" s="103" t="s">
        <v>138</v>
      </c>
      <c r="F480" s="115">
        <v>44693</v>
      </c>
      <c r="G480" s="105">
        <v>17595</v>
      </c>
      <c r="H480" s="116">
        <v>3.246661</v>
      </c>
      <c r="I480" s="105">
        <v>0.57125000000000004</v>
      </c>
      <c r="J480" s="106">
        <f t="shared" si="7"/>
        <v>-5.4702747943461002E-7</v>
      </c>
      <c r="K480" s="106">
        <f>I480/'סכום נכסי הקרן'!$C$42</f>
        <v>5.5826593620276967E-9</v>
      </c>
    </row>
    <row r="481" spans="2:11">
      <c r="B481" s="101" t="s">
        <v>3527</v>
      </c>
      <c r="C481" s="102" t="s">
        <v>3528</v>
      </c>
      <c r="D481" s="103" t="s">
        <v>704</v>
      </c>
      <c r="E481" s="103" t="s">
        <v>138</v>
      </c>
      <c r="F481" s="115">
        <v>44693</v>
      </c>
      <c r="G481" s="105">
        <v>351900</v>
      </c>
      <c r="H481" s="116">
        <v>3.246661</v>
      </c>
      <c r="I481" s="105">
        <v>11.425000000000001</v>
      </c>
      <c r="J481" s="106">
        <f t="shared" si="7"/>
        <v>-1.09405495886922E-5</v>
      </c>
      <c r="K481" s="106">
        <f>I481/'סכום נכסי הקרן'!$C$42</f>
        <v>1.1165318724055395E-7</v>
      </c>
    </row>
    <row r="482" spans="2:11">
      <c r="B482" s="101" t="s">
        <v>3527</v>
      </c>
      <c r="C482" s="102" t="s">
        <v>3529</v>
      </c>
      <c r="D482" s="103" t="s">
        <v>704</v>
      </c>
      <c r="E482" s="103" t="s">
        <v>138</v>
      </c>
      <c r="F482" s="115">
        <v>44693</v>
      </c>
      <c r="G482" s="105">
        <v>4222800</v>
      </c>
      <c r="H482" s="116">
        <v>3.246661</v>
      </c>
      <c r="I482" s="105">
        <v>137.1</v>
      </c>
      <c r="J482" s="106">
        <f t="shared" si="7"/>
        <v>-1.3128659506430639E-4</v>
      </c>
      <c r="K482" s="106">
        <f>I482/'סכום נכסי הקרן'!$C$42</f>
        <v>1.3398382468866471E-6</v>
      </c>
    </row>
    <row r="483" spans="2:11">
      <c r="B483" s="101" t="s">
        <v>3530</v>
      </c>
      <c r="C483" s="102" t="s">
        <v>2980</v>
      </c>
      <c r="D483" s="103" t="s">
        <v>704</v>
      </c>
      <c r="E483" s="103" t="s">
        <v>138</v>
      </c>
      <c r="F483" s="115">
        <v>44819</v>
      </c>
      <c r="G483" s="105">
        <v>164689200</v>
      </c>
      <c r="H483" s="116">
        <v>2.9829539999999999</v>
      </c>
      <c r="I483" s="105">
        <v>4912.6030199999996</v>
      </c>
      <c r="J483" s="106">
        <f t="shared" si="7"/>
        <v>-4.7042955754808798E-3</v>
      </c>
      <c r="K483" s="106">
        <f>I483/'סכום נכסי הקרן'!$C$42</f>
        <v>4.8009434120837694E-5</v>
      </c>
    </row>
    <row r="484" spans="2:11">
      <c r="B484" s="101" t="s">
        <v>3531</v>
      </c>
      <c r="C484" s="102" t="s">
        <v>3532</v>
      </c>
      <c r="D484" s="103" t="s">
        <v>704</v>
      </c>
      <c r="E484" s="103" t="s">
        <v>138</v>
      </c>
      <c r="F484" s="115">
        <v>44726</v>
      </c>
      <c r="G484" s="105">
        <v>158355</v>
      </c>
      <c r="H484" s="116">
        <v>3.2040350000000002</v>
      </c>
      <c r="I484" s="105">
        <v>5.0737500000000004</v>
      </c>
      <c r="J484" s="106">
        <f t="shared" si="7"/>
        <v>-4.8586094945844242E-6</v>
      </c>
      <c r="K484" s="106">
        <f>I484/'סכום נכסי הקרן'!$C$42</f>
        <v>4.9584276478053442E-8</v>
      </c>
    </row>
    <row r="485" spans="2:11">
      <c r="B485" s="101" t="s">
        <v>3531</v>
      </c>
      <c r="C485" s="102" t="s">
        <v>3533</v>
      </c>
      <c r="D485" s="103" t="s">
        <v>704</v>
      </c>
      <c r="E485" s="103" t="s">
        <v>138</v>
      </c>
      <c r="F485" s="115">
        <v>44726</v>
      </c>
      <c r="G485" s="105">
        <v>6334200</v>
      </c>
      <c r="H485" s="116">
        <v>3.2040350000000002</v>
      </c>
      <c r="I485" s="105">
        <v>202.95</v>
      </c>
      <c r="J485" s="106">
        <f t="shared" si="7"/>
        <v>-1.9434437978337694E-4</v>
      </c>
      <c r="K485" s="106">
        <f>I485/'סכום נכסי הקרן'!$C$42</f>
        <v>1.9833710591221376E-6</v>
      </c>
    </row>
    <row r="486" spans="2:11">
      <c r="B486" s="101" t="s">
        <v>3531</v>
      </c>
      <c r="C486" s="102" t="s">
        <v>3534</v>
      </c>
      <c r="D486" s="103" t="s">
        <v>704</v>
      </c>
      <c r="E486" s="103" t="s">
        <v>138</v>
      </c>
      <c r="F486" s="115">
        <v>44726</v>
      </c>
      <c r="G486" s="105">
        <v>24633</v>
      </c>
      <c r="H486" s="116">
        <v>3.2040350000000002</v>
      </c>
      <c r="I486" s="105">
        <v>0.78925000000000001</v>
      </c>
      <c r="J486" s="106">
        <f t="shared" si="7"/>
        <v>-7.5578369915757701E-7</v>
      </c>
      <c r="K486" s="106">
        <f>I486/'סכום נכסי הקרן'!$C$42</f>
        <v>7.7131096743638675E-9</v>
      </c>
    </row>
    <row r="487" spans="2:11">
      <c r="B487" s="101" t="s">
        <v>3531</v>
      </c>
      <c r="C487" s="102" t="s">
        <v>3535</v>
      </c>
      <c r="D487" s="103" t="s">
        <v>704</v>
      </c>
      <c r="E487" s="103" t="s">
        <v>138</v>
      </c>
      <c r="F487" s="115">
        <v>44726</v>
      </c>
      <c r="G487" s="105">
        <v>105570</v>
      </c>
      <c r="H487" s="116">
        <v>3.2040350000000002</v>
      </c>
      <c r="I487" s="105">
        <v>3.3824999999999998</v>
      </c>
      <c r="J487" s="106">
        <f t="shared" si="7"/>
        <v>-3.239072996389616E-6</v>
      </c>
      <c r="K487" s="106">
        <f>I487/'סכום נכסי הקרן'!$C$42</f>
        <v>3.3056184318702288E-8</v>
      </c>
    </row>
    <row r="488" spans="2:11">
      <c r="B488" s="101" t="s">
        <v>3531</v>
      </c>
      <c r="C488" s="102" t="s">
        <v>3536</v>
      </c>
      <c r="D488" s="103" t="s">
        <v>704</v>
      </c>
      <c r="E488" s="103" t="s">
        <v>138</v>
      </c>
      <c r="F488" s="115">
        <v>44726</v>
      </c>
      <c r="G488" s="105">
        <v>492660</v>
      </c>
      <c r="H488" s="116">
        <v>3.2040350000000002</v>
      </c>
      <c r="I488" s="105">
        <v>15.785</v>
      </c>
      <c r="J488" s="106">
        <f t="shared" si="7"/>
        <v>-1.5115673983151541E-5</v>
      </c>
      <c r="K488" s="106">
        <f>I488/'סכום נכסי הקרן'!$C$42</f>
        <v>1.5426219348727735E-7</v>
      </c>
    </row>
    <row r="489" spans="2:11">
      <c r="B489" s="101" t="s">
        <v>3531</v>
      </c>
      <c r="C489" s="102" t="s">
        <v>3537</v>
      </c>
      <c r="D489" s="103" t="s">
        <v>704</v>
      </c>
      <c r="E489" s="103" t="s">
        <v>138</v>
      </c>
      <c r="F489" s="115">
        <v>44726</v>
      </c>
      <c r="G489" s="105">
        <v>351900</v>
      </c>
      <c r="H489" s="116">
        <v>3.2040350000000002</v>
      </c>
      <c r="I489" s="105">
        <v>11.275</v>
      </c>
      <c r="J489" s="106">
        <f t="shared" si="7"/>
        <v>-1.0796909987965387E-5</v>
      </c>
      <c r="K489" s="106">
        <f>I489/'סכום נכסי הקרן'!$C$42</f>
        <v>1.1018728106234097E-7</v>
      </c>
    </row>
    <row r="490" spans="2:11">
      <c r="B490" s="101" t="s">
        <v>3531</v>
      </c>
      <c r="C490" s="102" t="s">
        <v>3538</v>
      </c>
      <c r="D490" s="103" t="s">
        <v>704</v>
      </c>
      <c r="E490" s="103" t="s">
        <v>138</v>
      </c>
      <c r="F490" s="115">
        <v>44726</v>
      </c>
      <c r="G490" s="105">
        <v>1759500</v>
      </c>
      <c r="H490" s="116">
        <v>3.2040350000000002</v>
      </c>
      <c r="I490" s="105">
        <v>56.375</v>
      </c>
      <c r="J490" s="106">
        <f t="shared" si="7"/>
        <v>-5.398454993982693E-5</v>
      </c>
      <c r="K490" s="106">
        <f>I490/'סכום נכסי הקרן'!$C$42</f>
        <v>5.5093640531170486E-7</v>
      </c>
    </row>
    <row r="491" spans="2:11">
      <c r="B491" s="101" t="s">
        <v>3531</v>
      </c>
      <c r="C491" s="102" t="s">
        <v>3539</v>
      </c>
      <c r="D491" s="103" t="s">
        <v>704</v>
      </c>
      <c r="E491" s="103" t="s">
        <v>138</v>
      </c>
      <c r="F491" s="115">
        <v>44726</v>
      </c>
      <c r="G491" s="105">
        <v>2111.4</v>
      </c>
      <c r="H491" s="116">
        <v>3.2040350000000002</v>
      </c>
      <c r="I491" s="105">
        <v>6.7650000000000002E-2</v>
      </c>
      <c r="J491" s="106">
        <f t="shared" si="7"/>
        <v>-6.4781459927792324E-8</v>
      </c>
      <c r="K491" s="106">
        <f>I491/'סכום נכסי הקרן'!$C$42</f>
        <v>6.6112368637404581E-10</v>
      </c>
    </row>
    <row r="492" spans="2:11">
      <c r="B492" s="101" t="s">
        <v>3540</v>
      </c>
      <c r="C492" s="102" t="s">
        <v>3541</v>
      </c>
      <c r="D492" s="103" t="s">
        <v>704</v>
      </c>
      <c r="E492" s="103" t="s">
        <v>138</v>
      </c>
      <c r="F492" s="115">
        <v>44732</v>
      </c>
      <c r="G492" s="105">
        <v>19354.5</v>
      </c>
      <c r="H492" s="116">
        <v>3.1955360000000002</v>
      </c>
      <c r="I492" s="105">
        <v>0.61848000000000003</v>
      </c>
      <c r="J492" s="106">
        <f t="shared" si="7"/>
        <v>-5.9225480171679229E-7</v>
      </c>
      <c r="K492" s="106">
        <f>I492/'סכום נכסי הקרן'!$C$42</f>
        <v>6.0442243540076849E-9</v>
      </c>
    </row>
    <row r="493" spans="2:11">
      <c r="B493" s="101" t="s">
        <v>3542</v>
      </c>
      <c r="C493" s="102" t="s">
        <v>3543</v>
      </c>
      <c r="D493" s="103" t="s">
        <v>704</v>
      </c>
      <c r="E493" s="103" t="s">
        <v>138</v>
      </c>
      <c r="F493" s="115">
        <v>44693</v>
      </c>
      <c r="G493" s="105">
        <v>123165</v>
      </c>
      <c r="H493" s="116">
        <v>3.1813020000000001</v>
      </c>
      <c r="I493" s="105">
        <v>3.91825</v>
      </c>
      <c r="J493" s="106">
        <f t="shared" si="7"/>
        <v>-3.7521057703188804E-6</v>
      </c>
      <c r="K493" s="106">
        <f>I493/'סכום נכסי הקרן'!$C$42</f>
        <v>3.8291912551886257E-8</v>
      </c>
    </row>
    <row r="494" spans="2:11">
      <c r="B494" s="101" t="s">
        <v>3542</v>
      </c>
      <c r="C494" s="102" t="s">
        <v>3544</v>
      </c>
      <c r="D494" s="103" t="s">
        <v>704</v>
      </c>
      <c r="E494" s="103" t="s">
        <v>138</v>
      </c>
      <c r="F494" s="115">
        <v>44693</v>
      </c>
      <c r="G494" s="105">
        <v>42228</v>
      </c>
      <c r="H494" s="116">
        <v>3.1813020000000001</v>
      </c>
      <c r="I494" s="105">
        <v>1.3434000000000001</v>
      </c>
      <c r="J494" s="106">
        <f t="shared" si="7"/>
        <v>-1.2864362641093305E-6</v>
      </c>
      <c r="K494" s="106">
        <f>I494/'סכום נכסי הקרן'!$C$42</f>
        <v>1.3128655732075289E-8</v>
      </c>
    </row>
    <row r="495" spans="2:11">
      <c r="B495" s="101" t="s">
        <v>3542</v>
      </c>
      <c r="C495" s="102" t="s">
        <v>3545</v>
      </c>
      <c r="D495" s="103" t="s">
        <v>704</v>
      </c>
      <c r="E495" s="103" t="s">
        <v>138</v>
      </c>
      <c r="F495" s="115">
        <v>44693</v>
      </c>
      <c r="G495" s="105">
        <v>2639250</v>
      </c>
      <c r="H495" s="116">
        <v>3.1813020000000001</v>
      </c>
      <c r="I495" s="105">
        <v>83.962500000000006</v>
      </c>
      <c r="J495" s="106">
        <f t="shared" si="7"/>
        <v>-8.0402266506833156E-5</v>
      </c>
      <c r="K495" s="106">
        <f>I495/'סכום נכסי הקרן'!$C$42</f>
        <v>8.2054098325470549E-7</v>
      </c>
    </row>
    <row r="496" spans="2:11">
      <c r="B496" s="101" t="s">
        <v>3546</v>
      </c>
      <c r="C496" s="102" t="s">
        <v>3547</v>
      </c>
      <c r="D496" s="103" t="s">
        <v>704</v>
      </c>
      <c r="E496" s="103" t="s">
        <v>138</v>
      </c>
      <c r="F496" s="115">
        <v>44727</v>
      </c>
      <c r="G496" s="105">
        <v>1196460</v>
      </c>
      <c r="H496" s="116">
        <v>3.1614089999999999</v>
      </c>
      <c r="I496" s="105">
        <v>37.825000000000003</v>
      </c>
      <c r="J496" s="106">
        <f t="shared" si="7"/>
        <v>-3.6221119316611154E-5</v>
      </c>
      <c r="K496" s="106">
        <f>I496/'סכום נכסי הקרן'!$C$42</f>
        <v>3.6965267460603528E-7</v>
      </c>
    </row>
    <row r="497" spans="2:11">
      <c r="B497" s="101" t="s">
        <v>3546</v>
      </c>
      <c r="C497" s="102" t="s">
        <v>3548</v>
      </c>
      <c r="D497" s="103" t="s">
        <v>704</v>
      </c>
      <c r="E497" s="103" t="s">
        <v>138</v>
      </c>
      <c r="F497" s="115">
        <v>44727</v>
      </c>
      <c r="G497" s="105">
        <v>56304</v>
      </c>
      <c r="H497" s="116">
        <v>3.1614089999999999</v>
      </c>
      <c r="I497" s="105">
        <v>1.78</v>
      </c>
      <c r="J497" s="106">
        <f t="shared" si="7"/>
        <v>-1.7045232619581719E-6</v>
      </c>
      <c r="K497" s="106">
        <f>I497/'סכום נכסי הקרן'!$C$42</f>
        <v>1.7395419981460483E-8</v>
      </c>
    </row>
    <row r="498" spans="2:11">
      <c r="B498" s="101" t="s">
        <v>3546</v>
      </c>
      <c r="C498" s="102" t="s">
        <v>3549</v>
      </c>
      <c r="D498" s="103" t="s">
        <v>704</v>
      </c>
      <c r="E498" s="103" t="s">
        <v>138</v>
      </c>
      <c r="F498" s="115">
        <v>44727</v>
      </c>
      <c r="G498" s="105">
        <v>19354.5</v>
      </c>
      <c r="H498" s="116">
        <v>3.161435</v>
      </c>
      <c r="I498" s="105">
        <v>0.61187999999999998</v>
      </c>
      <c r="J498" s="106">
        <f t="shared" si="7"/>
        <v>-5.8593465928481241E-7</v>
      </c>
      <c r="K498" s="106">
        <f>I498/'סכום נכסי הקרן'!$C$42</f>
        <v>5.9797244821663139E-9</v>
      </c>
    </row>
    <row r="499" spans="2:11">
      <c r="B499" s="101" t="s">
        <v>3550</v>
      </c>
      <c r="C499" s="102" t="s">
        <v>3551</v>
      </c>
      <c r="D499" s="103" t="s">
        <v>704</v>
      </c>
      <c r="E499" s="103" t="s">
        <v>138</v>
      </c>
      <c r="F499" s="115">
        <v>44763</v>
      </c>
      <c r="G499" s="105">
        <v>879750</v>
      </c>
      <c r="H499" s="116">
        <v>3.1472009999999999</v>
      </c>
      <c r="I499" s="105">
        <v>27.6875</v>
      </c>
      <c r="J499" s="106">
        <f t="shared" si="7"/>
        <v>-2.6513476300824094E-5</v>
      </c>
      <c r="K499" s="106">
        <f>I499/'סכום נכסי הקרן'!$C$42</f>
        <v>2.7058184872847587E-7</v>
      </c>
    </row>
    <row r="500" spans="2:11">
      <c r="B500" s="101" t="s">
        <v>3552</v>
      </c>
      <c r="C500" s="102" t="s">
        <v>3553</v>
      </c>
      <c r="D500" s="103" t="s">
        <v>704</v>
      </c>
      <c r="E500" s="103" t="s">
        <v>138</v>
      </c>
      <c r="F500" s="115">
        <v>44728</v>
      </c>
      <c r="G500" s="105">
        <v>21114</v>
      </c>
      <c r="H500" s="116">
        <v>3.1443590000000001</v>
      </c>
      <c r="I500" s="105">
        <v>0.66389999999999993</v>
      </c>
      <c r="J500" s="106">
        <f t="shared" si="7"/>
        <v>-6.3574887281687089E-7</v>
      </c>
      <c r="K500" s="106">
        <f>I500/'סכום נכסי הקרן'!$C$42</f>
        <v>6.4881007447705689E-9</v>
      </c>
    </row>
    <row r="501" spans="2:11">
      <c r="B501" s="101" t="s">
        <v>3552</v>
      </c>
      <c r="C501" s="102" t="s">
        <v>3554</v>
      </c>
      <c r="D501" s="103" t="s">
        <v>704</v>
      </c>
      <c r="E501" s="103" t="s">
        <v>138</v>
      </c>
      <c r="F501" s="115">
        <v>44728</v>
      </c>
      <c r="G501" s="105">
        <v>1196460</v>
      </c>
      <c r="H501" s="116">
        <v>3.1443590000000001</v>
      </c>
      <c r="I501" s="105">
        <v>37.621000000000002</v>
      </c>
      <c r="J501" s="106">
        <f t="shared" si="7"/>
        <v>-3.6025769459622688E-5</v>
      </c>
      <c r="K501" s="106">
        <f>I501/'סכום נכסי הקרן'!$C$42</f>
        <v>3.6765904220366565E-7</v>
      </c>
    </row>
    <row r="502" spans="2:11">
      <c r="B502" s="101" t="s">
        <v>3552</v>
      </c>
      <c r="C502" s="102" t="s">
        <v>3555</v>
      </c>
      <c r="D502" s="103" t="s">
        <v>704</v>
      </c>
      <c r="E502" s="103" t="s">
        <v>138</v>
      </c>
      <c r="F502" s="115">
        <v>44728</v>
      </c>
      <c r="G502" s="105">
        <v>52785</v>
      </c>
      <c r="H502" s="116">
        <v>3.1443590000000001</v>
      </c>
      <c r="I502" s="105">
        <v>1.6597500000000001</v>
      </c>
      <c r="J502" s="106">
        <f t="shared" si="7"/>
        <v>-1.5893721820421774E-6</v>
      </c>
      <c r="K502" s="106">
        <f>I502/'סכום נכסי הקרן'!$C$42</f>
        <v>1.6220251861926423E-8</v>
      </c>
    </row>
    <row r="503" spans="2:11">
      <c r="B503" s="101" t="s">
        <v>3552</v>
      </c>
      <c r="C503" s="102" t="s">
        <v>3556</v>
      </c>
      <c r="D503" s="103" t="s">
        <v>704</v>
      </c>
      <c r="E503" s="103" t="s">
        <v>138</v>
      </c>
      <c r="F503" s="115">
        <v>44728</v>
      </c>
      <c r="G503" s="105">
        <v>351900</v>
      </c>
      <c r="H503" s="116">
        <v>3.1443590000000001</v>
      </c>
      <c r="I503" s="105">
        <v>11.065</v>
      </c>
      <c r="J503" s="106">
        <f t="shared" si="7"/>
        <v>-1.0595814546947849E-5</v>
      </c>
      <c r="K503" s="106">
        <f>I503/'סכום נכסי הקרן'!$C$42</f>
        <v>1.0813501241284283E-7</v>
      </c>
    </row>
    <row r="504" spans="2:11">
      <c r="B504" s="101" t="s">
        <v>3557</v>
      </c>
      <c r="C504" s="102" t="s">
        <v>3558</v>
      </c>
      <c r="D504" s="103" t="s">
        <v>704</v>
      </c>
      <c r="E504" s="103" t="s">
        <v>138</v>
      </c>
      <c r="F504" s="115">
        <v>44693</v>
      </c>
      <c r="G504" s="105">
        <v>38709</v>
      </c>
      <c r="H504" s="116">
        <v>3.1386759999999998</v>
      </c>
      <c r="I504" s="105">
        <v>1.21495</v>
      </c>
      <c r="J504" s="106">
        <f t="shared" si="7"/>
        <v>-1.1634328860202702E-6</v>
      </c>
      <c r="K504" s="106">
        <f>I504/'סכום נכסי הקרן'!$C$42</f>
        <v>1.1873351408132254E-8</v>
      </c>
    </row>
    <row r="505" spans="2:11">
      <c r="B505" s="101" t="s">
        <v>3559</v>
      </c>
      <c r="C505" s="102" t="s">
        <v>3560</v>
      </c>
      <c r="D505" s="103" t="s">
        <v>704</v>
      </c>
      <c r="E505" s="103" t="s">
        <v>138</v>
      </c>
      <c r="F505" s="115">
        <v>44727</v>
      </c>
      <c r="G505" s="105">
        <v>105570</v>
      </c>
      <c r="H505" s="116">
        <v>3.0846830000000001</v>
      </c>
      <c r="I505" s="105">
        <v>3.2565</v>
      </c>
      <c r="J505" s="106">
        <f t="shared" si="7"/>
        <v>-3.1184157317790938E-6</v>
      </c>
      <c r="K505" s="106">
        <f>I505/'סכום נכסי הקרן'!$C$42</f>
        <v>3.1824823129003404E-8</v>
      </c>
    </row>
    <row r="506" spans="2:11">
      <c r="B506" s="101" t="s">
        <v>3559</v>
      </c>
      <c r="C506" s="102" t="s">
        <v>3561</v>
      </c>
      <c r="D506" s="103" t="s">
        <v>704</v>
      </c>
      <c r="E506" s="103" t="s">
        <v>138</v>
      </c>
      <c r="F506" s="115">
        <v>44727</v>
      </c>
      <c r="G506" s="105">
        <v>24633</v>
      </c>
      <c r="H506" s="116">
        <v>3.0846830000000001</v>
      </c>
      <c r="I506" s="105">
        <v>0.75985000000000003</v>
      </c>
      <c r="J506" s="106">
        <f t="shared" si="7"/>
        <v>-7.2763033741512192E-7</v>
      </c>
      <c r="K506" s="106">
        <f>I506/'סכום נכסי הקרן'!$C$42</f>
        <v>7.4257920634341275E-9</v>
      </c>
    </row>
    <row r="507" spans="2:11">
      <c r="B507" s="101" t="s">
        <v>3559</v>
      </c>
      <c r="C507" s="102" t="s">
        <v>3562</v>
      </c>
      <c r="D507" s="103" t="s">
        <v>704</v>
      </c>
      <c r="E507" s="103" t="s">
        <v>138</v>
      </c>
      <c r="F507" s="115">
        <v>44727</v>
      </c>
      <c r="G507" s="105">
        <v>703800</v>
      </c>
      <c r="H507" s="116">
        <v>3.0846830000000001</v>
      </c>
      <c r="I507" s="105">
        <v>21.71</v>
      </c>
      <c r="J507" s="106">
        <f t="shared" si="7"/>
        <v>-2.0789438211860625E-5</v>
      </c>
      <c r="K507" s="106">
        <f>I507/'סכום נכסי הקרן'!$C$42</f>
        <v>2.1216548752668936E-7</v>
      </c>
    </row>
    <row r="508" spans="2:11">
      <c r="B508" s="101" t="s">
        <v>3559</v>
      </c>
      <c r="C508" s="102" t="s">
        <v>3227</v>
      </c>
      <c r="D508" s="103" t="s">
        <v>704</v>
      </c>
      <c r="E508" s="103" t="s">
        <v>138</v>
      </c>
      <c r="F508" s="115">
        <v>44727</v>
      </c>
      <c r="G508" s="105">
        <v>246330</v>
      </c>
      <c r="H508" s="116">
        <v>3.0846830000000001</v>
      </c>
      <c r="I508" s="105">
        <v>7.5984999999999996</v>
      </c>
      <c r="J508" s="106">
        <f t="shared" si="7"/>
        <v>-7.2763033741512181E-6</v>
      </c>
      <c r="K508" s="106">
        <f>I508/'סכום נכסי הקרן'!$C$42</f>
        <v>7.425792063434127E-8</v>
      </c>
    </row>
    <row r="509" spans="2:11">
      <c r="B509" s="101" t="s">
        <v>3563</v>
      </c>
      <c r="C509" s="102" t="s">
        <v>3564</v>
      </c>
      <c r="D509" s="103" t="s">
        <v>704</v>
      </c>
      <c r="E509" s="103" t="s">
        <v>138</v>
      </c>
      <c r="F509" s="115">
        <v>44760</v>
      </c>
      <c r="G509" s="105">
        <v>67326225.172199994</v>
      </c>
      <c r="H509" s="116">
        <v>3.0561039999999999</v>
      </c>
      <c r="I509" s="105">
        <v>2057.5591972769998</v>
      </c>
      <c r="J509" s="106">
        <f t="shared" si="7"/>
        <v>-1.970313210457657E-3</v>
      </c>
      <c r="K509" s="106">
        <f>I509/'סכום נכסי הקרן'!$C$42</f>
        <v>2.0107924928848378E-5</v>
      </c>
    </row>
    <row r="510" spans="2:11">
      <c r="B510" s="101" t="s">
        <v>3565</v>
      </c>
      <c r="C510" s="102" t="s">
        <v>3566</v>
      </c>
      <c r="D510" s="103" t="s">
        <v>704</v>
      </c>
      <c r="E510" s="103" t="s">
        <v>138</v>
      </c>
      <c r="F510" s="115">
        <v>44734</v>
      </c>
      <c r="G510" s="105">
        <v>28152</v>
      </c>
      <c r="H510" s="116">
        <v>2.9227050000000001</v>
      </c>
      <c r="I510" s="105">
        <v>0.82279999999999998</v>
      </c>
      <c r="J510" s="106">
        <f t="shared" si="7"/>
        <v>-7.87911089853474E-7</v>
      </c>
      <c r="K510" s="106">
        <f>I510/'סכום נכסי הקרן'!$C$42</f>
        <v>8.0409840228908343E-9</v>
      </c>
    </row>
    <row r="511" spans="2:11">
      <c r="B511" s="101" t="s">
        <v>3567</v>
      </c>
      <c r="C511" s="102" t="s">
        <v>3568</v>
      </c>
      <c r="D511" s="103" t="s">
        <v>704</v>
      </c>
      <c r="E511" s="103" t="s">
        <v>138</v>
      </c>
      <c r="F511" s="115">
        <v>44732</v>
      </c>
      <c r="G511" s="105">
        <v>84456</v>
      </c>
      <c r="H511" s="116">
        <v>2.9113380000000002</v>
      </c>
      <c r="I511" s="105">
        <v>2.4588000000000001</v>
      </c>
      <c r="J511" s="106">
        <f t="shared" si="7"/>
        <v>-2.3545403351139064E-6</v>
      </c>
      <c r="K511" s="106">
        <f>I511/'סכום נכסי הקרן'!$C$42</f>
        <v>2.4029134073266874E-8</v>
      </c>
    </row>
    <row r="512" spans="2:11">
      <c r="B512" s="101" t="s">
        <v>3567</v>
      </c>
      <c r="C512" s="102" t="s">
        <v>3170</v>
      </c>
      <c r="D512" s="103" t="s">
        <v>704</v>
      </c>
      <c r="E512" s="103" t="s">
        <v>138</v>
      </c>
      <c r="F512" s="115">
        <v>44732</v>
      </c>
      <c r="G512" s="105">
        <v>281520</v>
      </c>
      <c r="H512" s="116">
        <v>2.9113380000000002</v>
      </c>
      <c r="I512" s="105">
        <v>8.1959999999999997</v>
      </c>
      <c r="J512" s="106">
        <f t="shared" si="7"/>
        <v>-7.8484677837130205E-6</v>
      </c>
      <c r="K512" s="106">
        <f>I512/'סכום נכסי הקרן'!$C$42</f>
        <v>8.0097113577556236E-8</v>
      </c>
    </row>
    <row r="513" spans="2:11">
      <c r="B513" s="101" t="s">
        <v>3567</v>
      </c>
      <c r="C513" s="102" t="s">
        <v>3569</v>
      </c>
      <c r="D513" s="103" t="s">
        <v>704</v>
      </c>
      <c r="E513" s="103" t="s">
        <v>138</v>
      </c>
      <c r="F513" s="115">
        <v>44732</v>
      </c>
      <c r="G513" s="105">
        <v>19354.5</v>
      </c>
      <c r="H513" s="116">
        <v>2.9113129999999998</v>
      </c>
      <c r="I513" s="105">
        <v>0.56347000000000003</v>
      </c>
      <c r="J513" s="106">
        <f t="shared" si="7"/>
        <v>-5.3957737214357935E-7</v>
      </c>
      <c r="K513" s="106">
        <f>I513/'סכום נכסי הקרן'!$C$42</f>
        <v>5.5066276949177177E-9</v>
      </c>
    </row>
    <row r="514" spans="2:11">
      <c r="B514" s="101" t="s">
        <v>3567</v>
      </c>
      <c r="C514" s="102" t="s">
        <v>3570</v>
      </c>
      <c r="D514" s="103" t="s">
        <v>704</v>
      </c>
      <c r="E514" s="103" t="s">
        <v>138</v>
      </c>
      <c r="F514" s="115">
        <v>44732</v>
      </c>
      <c r="G514" s="105">
        <v>950130</v>
      </c>
      <c r="H514" s="116">
        <v>2.9113380000000002</v>
      </c>
      <c r="I514" s="105">
        <v>27.6615</v>
      </c>
      <c r="J514" s="106">
        <f t="shared" si="7"/>
        <v>-2.6488578770031444E-5</v>
      </c>
      <c r="K514" s="106">
        <f>I514/'סכום נכסי הקרן'!$C$42</f>
        <v>2.7032775832425229E-7</v>
      </c>
    </row>
    <row r="515" spans="2:11">
      <c r="B515" s="101" t="s">
        <v>3567</v>
      </c>
      <c r="C515" s="102" t="s">
        <v>3571</v>
      </c>
      <c r="D515" s="103" t="s">
        <v>704</v>
      </c>
      <c r="E515" s="103" t="s">
        <v>138</v>
      </c>
      <c r="F515" s="115">
        <v>44732</v>
      </c>
      <c r="G515" s="105">
        <v>351900</v>
      </c>
      <c r="H515" s="116">
        <v>2.9113380000000002</v>
      </c>
      <c r="I515" s="105">
        <v>10.244999999999999</v>
      </c>
      <c r="J515" s="106">
        <f t="shared" si="7"/>
        <v>-9.8105847296412756E-6</v>
      </c>
      <c r="K515" s="106">
        <f>I515/'סכום נכסי הקרן'!$C$42</f>
        <v>1.001213919719453E-7</v>
      </c>
    </row>
    <row r="516" spans="2:11">
      <c r="B516" s="101" t="s">
        <v>3567</v>
      </c>
      <c r="C516" s="102" t="s">
        <v>3572</v>
      </c>
      <c r="D516" s="103" t="s">
        <v>704</v>
      </c>
      <c r="E516" s="103" t="s">
        <v>138</v>
      </c>
      <c r="F516" s="115">
        <v>44732</v>
      </c>
      <c r="G516" s="105">
        <v>2005830</v>
      </c>
      <c r="H516" s="116">
        <v>2.9113380000000002</v>
      </c>
      <c r="I516" s="105">
        <v>58.396500000000003</v>
      </c>
      <c r="J516" s="106">
        <f t="shared" si="7"/>
        <v>-5.5920332958955275E-5</v>
      </c>
      <c r="K516" s="106">
        <f>I516/'סכום נכסי הקרן'!$C$42</f>
        <v>5.7069193424008827E-7</v>
      </c>
    </row>
    <row r="517" spans="2:11">
      <c r="B517" s="101" t="s">
        <v>3567</v>
      </c>
      <c r="C517" s="102" t="s">
        <v>3573</v>
      </c>
      <c r="D517" s="103" t="s">
        <v>704</v>
      </c>
      <c r="E517" s="103" t="s">
        <v>138</v>
      </c>
      <c r="F517" s="115">
        <v>44732</v>
      </c>
      <c r="G517" s="105">
        <v>38709</v>
      </c>
      <c r="H517" s="116">
        <v>2.9113380000000002</v>
      </c>
      <c r="I517" s="105">
        <v>1.1269500000000001</v>
      </c>
      <c r="J517" s="106">
        <f t="shared" si="7"/>
        <v>-1.0791643202605405E-6</v>
      </c>
      <c r="K517" s="106">
        <f>I517/'סכום נכסי הקרן'!$C$42</f>
        <v>1.1013353116913985E-8</v>
      </c>
    </row>
    <row r="518" spans="2:11">
      <c r="B518" s="101" t="s">
        <v>3567</v>
      </c>
      <c r="C518" s="102" t="s">
        <v>3574</v>
      </c>
      <c r="D518" s="103" t="s">
        <v>704</v>
      </c>
      <c r="E518" s="103" t="s">
        <v>138</v>
      </c>
      <c r="F518" s="115">
        <v>44732</v>
      </c>
      <c r="G518" s="105">
        <v>6334200</v>
      </c>
      <c r="H518" s="116">
        <v>2.9113380000000002</v>
      </c>
      <c r="I518" s="105">
        <v>184.41</v>
      </c>
      <c r="J518" s="106">
        <f t="shared" si="7"/>
        <v>-1.7659052513354297E-4</v>
      </c>
      <c r="K518" s="106">
        <f>I518/'סכום נכסי הקרן'!$C$42</f>
        <v>1.8021850554950153E-6</v>
      </c>
    </row>
    <row r="519" spans="2:11">
      <c r="B519" s="101" t="s">
        <v>3567</v>
      </c>
      <c r="C519" s="102" t="s">
        <v>3575</v>
      </c>
      <c r="D519" s="103" t="s">
        <v>704</v>
      </c>
      <c r="E519" s="103" t="s">
        <v>138</v>
      </c>
      <c r="F519" s="115">
        <v>44732</v>
      </c>
      <c r="G519" s="105">
        <v>668610</v>
      </c>
      <c r="H519" s="116">
        <v>2.9113380000000002</v>
      </c>
      <c r="I519" s="105">
        <v>19.465499999999999</v>
      </c>
      <c r="J519" s="106">
        <f t="shared" si="7"/>
        <v>-1.8640110986318424E-5</v>
      </c>
      <c r="K519" s="106">
        <f>I519/'סכום נכסי הקרן'!$C$42</f>
        <v>1.9023064474669605E-7</v>
      </c>
    </row>
    <row r="520" spans="2:11">
      <c r="B520" s="101" t="s">
        <v>3576</v>
      </c>
      <c r="C520" s="102" t="s">
        <v>3577</v>
      </c>
      <c r="D520" s="103" t="s">
        <v>704</v>
      </c>
      <c r="E520" s="103" t="s">
        <v>138</v>
      </c>
      <c r="F520" s="115">
        <v>44725</v>
      </c>
      <c r="G520" s="105">
        <v>703800</v>
      </c>
      <c r="H520" s="116">
        <v>2.7578860000000001</v>
      </c>
      <c r="I520" s="105">
        <v>19.41</v>
      </c>
      <c r="J520" s="106">
        <f t="shared" si="7"/>
        <v>-1.8586964334049505E-5</v>
      </c>
      <c r="K520" s="106">
        <f>I520/'סכום נכסי הקרן'!$C$42</f>
        <v>1.8968825946075727E-7</v>
      </c>
    </row>
    <row r="521" spans="2:11">
      <c r="B521" s="101" t="s">
        <v>3576</v>
      </c>
      <c r="C521" s="102" t="s">
        <v>3578</v>
      </c>
      <c r="D521" s="103" t="s">
        <v>704</v>
      </c>
      <c r="E521" s="103" t="s">
        <v>138</v>
      </c>
      <c r="F521" s="115">
        <v>44725</v>
      </c>
      <c r="G521" s="105">
        <v>35190</v>
      </c>
      <c r="H521" s="116">
        <v>2.7578860000000001</v>
      </c>
      <c r="I521" s="105">
        <v>0.97050000000000003</v>
      </c>
      <c r="J521" s="106">
        <f t="shared" si="7"/>
        <v>-9.2934821670247516E-7</v>
      </c>
      <c r="K521" s="106">
        <f>I521/'סכום נכסי הקרן'!$C$42</f>
        <v>9.4844129730378644E-9</v>
      </c>
    </row>
    <row r="522" spans="2:11">
      <c r="B522" s="101" t="s">
        <v>3576</v>
      </c>
      <c r="C522" s="102" t="s">
        <v>3579</v>
      </c>
      <c r="D522" s="103" t="s">
        <v>704</v>
      </c>
      <c r="E522" s="103" t="s">
        <v>138</v>
      </c>
      <c r="F522" s="115">
        <v>44725</v>
      </c>
      <c r="G522" s="105">
        <v>2111400</v>
      </c>
      <c r="H522" s="116">
        <v>2.7578860000000001</v>
      </c>
      <c r="I522" s="105">
        <v>58.23</v>
      </c>
      <c r="J522" s="106">
        <f t="shared" si="7"/>
        <v>-5.5760893002148507E-5</v>
      </c>
      <c r="K522" s="106">
        <f>I522/'סכום נכסי הקרן'!$C$42</f>
        <v>5.690647783822718E-7</v>
      </c>
    </row>
    <row r="523" spans="2:11">
      <c r="B523" s="101" t="s">
        <v>3576</v>
      </c>
      <c r="C523" s="102" t="s">
        <v>3580</v>
      </c>
      <c r="D523" s="103" t="s">
        <v>704</v>
      </c>
      <c r="E523" s="103" t="s">
        <v>138</v>
      </c>
      <c r="F523" s="115">
        <v>44725</v>
      </c>
      <c r="G523" s="105">
        <v>5278500</v>
      </c>
      <c r="H523" s="116">
        <v>2.7578860000000001</v>
      </c>
      <c r="I523" s="105">
        <v>145.57499999999999</v>
      </c>
      <c r="J523" s="106">
        <f t="shared" si="7"/>
        <v>-1.3940223250537127E-4</v>
      </c>
      <c r="K523" s="106">
        <f>I523/'סכום נכסי הקרן'!$C$42</f>
        <v>1.4226619459556794E-6</v>
      </c>
    </row>
    <row r="524" spans="2:11">
      <c r="B524" s="101" t="s">
        <v>3576</v>
      </c>
      <c r="C524" s="102" t="s">
        <v>3581</v>
      </c>
      <c r="D524" s="103" t="s">
        <v>704</v>
      </c>
      <c r="E524" s="103" t="s">
        <v>138</v>
      </c>
      <c r="F524" s="115">
        <v>44725</v>
      </c>
      <c r="G524" s="105">
        <v>351900</v>
      </c>
      <c r="H524" s="116">
        <v>2.7578860000000001</v>
      </c>
      <c r="I524" s="105">
        <v>9.7050000000000001</v>
      </c>
      <c r="J524" s="106">
        <f t="shared" ref="J524:J587" si="8">IFERROR(I524/$I$11,0)</f>
        <v>-9.2934821670247523E-6</v>
      </c>
      <c r="K524" s="106">
        <f>I524/'סכום נכסי הקרן'!$C$42</f>
        <v>9.4844129730378634E-8</v>
      </c>
    </row>
    <row r="525" spans="2:11">
      <c r="B525" s="101" t="s">
        <v>3576</v>
      </c>
      <c r="C525" s="102" t="s">
        <v>3582</v>
      </c>
      <c r="D525" s="103" t="s">
        <v>704</v>
      </c>
      <c r="E525" s="103" t="s">
        <v>138</v>
      </c>
      <c r="F525" s="115">
        <v>44725</v>
      </c>
      <c r="G525" s="105">
        <v>105570</v>
      </c>
      <c r="H525" s="116">
        <v>2.7578860000000001</v>
      </c>
      <c r="I525" s="105">
        <v>2.9115000000000002</v>
      </c>
      <c r="J525" s="106">
        <f t="shared" si="8"/>
        <v>-2.7880446501074256E-6</v>
      </c>
      <c r="K525" s="106">
        <f>I525/'סכום נכסי הקרן'!$C$42</f>
        <v>2.8453238919113591E-8</v>
      </c>
    </row>
    <row r="526" spans="2:11">
      <c r="B526" s="101" t="s">
        <v>3576</v>
      </c>
      <c r="C526" s="102" t="s">
        <v>3583</v>
      </c>
      <c r="D526" s="103" t="s">
        <v>704</v>
      </c>
      <c r="E526" s="103" t="s">
        <v>138</v>
      </c>
      <c r="F526" s="115">
        <v>44725</v>
      </c>
      <c r="G526" s="105">
        <v>4222.8</v>
      </c>
      <c r="H526" s="116">
        <v>2.7578860000000001</v>
      </c>
      <c r="I526" s="105">
        <v>0.11645999999999999</v>
      </c>
      <c r="J526" s="106">
        <f t="shared" si="8"/>
        <v>-1.1152178600429701E-7</v>
      </c>
      <c r="K526" s="106">
        <f>I526/'סכום נכסי הקרן'!$C$42</f>
        <v>1.1381295567645436E-9</v>
      </c>
    </row>
    <row r="527" spans="2:11">
      <c r="B527" s="101" t="s">
        <v>3584</v>
      </c>
      <c r="C527" s="102" t="s">
        <v>3585</v>
      </c>
      <c r="D527" s="103" t="s">
        <v>704</v>
      </c>
      <c r="E527" s="103" t="s">
        <v>138</v>
      </c>
      <c r="F527" s="115">
        <v>44819</v>
      </c>
      <c r="G527" s="105">
        <v>28152</v>
      </c>
      <c r="H527" s="116">
        <v>2.7550439999999998</v>
      </c>
      <c r="I527" s="105">
        <v>0.77560000000000007</v>
      </c>
      <c r="J527" s="106">
        <f t="shared" si="8"/>
        <v>-7.427124954914372E-7</v>
      </c>
      <c r="K527" s="106">
        <f>I527/'סכום נכסי הקרן'!$C$42</f>
        <v>7.5797122121464888E-9</v>
      </c>
    </row>
    <row r="528" spans="2:11">
      <c r="B528" s="101" t="s">
        <v>3584</v>
      </c>
      <c r="C528" s="102" t="s">
        <v>3325</v>
      </c>
      <c r="D528" s="103" t="s">
        <v>704</v>
      </c>
      <c r="E528" s="103" t="s">
        <v>138</v>
      </c>
      <c r="F528" s="115">
        <v>44819</v>
      </c>
      <c r="G528" s="105">
        <v>422280</v>
      </c>
      <c r="H528" s="116">
        <v>2.7550439999999998</v>
      </c>
      <c r="I528" s="105">
        <v>11.634</v>
      </c>
      <c r="J528" s="106">
        <f t="shared" si="8"/>
        <v>-1.1140687432371557E-5</v>
      </c>
      <c r="K528" s="106">
        <f>I528/'סכום נכסי הקרן'!$C$42</f>
        <v>1.1369568318219733E-7</v>
      </c>
    </row>
    <row r="529" spans="2:11">
      <c r="B529" s="101" t="s">
        <v>3586</v>
      </c>
      <c r="C529" s="102" t="s">
        <v>3215</v>
      </c>
      <c r="D529" s="103" t="s">
        <v>704</v>
      </c>
      <c r="E529" s="103" t="s">
        <v>138</v>
      </c>
      <c r="F529" s="115">
        <v>44823</v>
      </c>
      <c r="G529" s="105">
        <v>70380</v>
      </c>
      <c r="H529" s="116">
        <v>2.7408350000000001</v>
      </c>
      <c r="I529" s="105">
        <v>1.929</v>
      </c>
      <c r="J529" s="106">
        <f t="shared" si="8"/>
        <v>-1.8472052653468054E-6</v>
      </c>
      <c r="K529" s="106">
        <f>I529/'סכום נכסי הקרן'!$C$42</f>
        <v>1.8851553451818692E-8</v>
      </c>
    </row>
    <row r="530" spans="2:11">
      <c r="B530" s="101" t="s">
        <v>3586</v>
      </c>
      <c r="C530" s="102" t="s">
        <v>3587</v>
      </c>
      <c r="D530" s="103" t="s">
        <v>704</v>
      </c>
      <c r="E530" s="103" t="s">
        <v>138</v>
      </c>
      <c r="F530" s="115">
        <v>44823</v>
      </c>
      <c r="G530" s="105">
        <v>87975</v>
      </c>
      <c r="H530" s="116">
        <v>2.7408350000000001</v>
      </c>
      <c r="I530" s="105">
        <v>2.4112499999999999</v>
      </c>
      <c r="J530" s="106">
        <f t="shared" si="8"/>
        <v>-2.3090065816835068E-6</v>
      </c>
      <c r="K530" s="106">
        <f>I530/'סכום נכסי הקרן'!$C$42</f>
        <v>2.3564441814773363E-8</v>
      </c>
    </row>
    <row r="531" spans="2:11">
      <c r="B531" s="101" t="s">
        <v>3586</v>
      </c>
      <c r="C531" s="102" t="s">
        <v>3588</v>
      </c>
      <c r="D531" s="103" t="s">
        <v>704</v>
      </c>
      <c r="E531" s="103" t="s">
        <v>138</v>
      </c>
      <c r="F531" s="115">
        <v>44823</v>
      </c>
      <c r="G531" s="105">
        <v>4574700</v>
      </c>
      <c r="H531" s="116">
        <v>2.7408350000000001</v>
      </c>
      <c r="I531" s="105">
        <v>125.38500000000001</v>
      </c>
      <c r="J531" s="106">
        <f t="shared" si="8"/>
        <v>-1.2006834224754235E-4</v>
      </c>
      <c r="K531" s="106">
        <f>I531/'סכום נכסי הקרן'!$C$42</f>
        <v>1.2253509743682149E-6</v>
      </c>
    </row>
    <row r="532" spans="2:11">
      <c r="B532" s="101" t="s">
        <v>3586</v>
      </c>
      <c r="C532" s="102" t="s">
        <v>3589</v>
      </c>
      <c r="D532" s="103" t="s">
        <v>704</v>
      </c>
      <c r="E532" s="103" t="s">
        <v>138</v>
      </c>
      <c r="F532" s="115">
        <v>44823</v>
      </c>
      <c r="G532" s="105">
        <v>879750</v>
      </c>
      <c r="H532" s="116">
        <v>2.7408350000000001</v>
      </c>
      <c r="I532" s="105">
        <v>24.112500000000001</v>
      </c>
      <c r="J532" s="106">
        <f t="shared" si="8"/>
        <v>-2.3090065816835069E-5</v>
      </c>
      <c r="K532" s="106">
        <f>I532/'סכום נכסי הקרן'!$C$42</f>
        <v>2.3564441814773363E-7</v>
      </c>
    </row>
    <row r="533" spans="2:11">
      <c r="B533" s="101" t="s">
        <v>3590</v>
      </c>
      <c r="C533" s="102" t="s">
        <v>3591</v>
      </c>
      <c r="D533" s="103" t="s">
        <v>704</v>
      </c>
      <c r="E533" s="103" t="s">
        <v>138</v>
      </c>
      <c r="F533" s="115">
        <v>44726</v>
      </c>
      <c r="G533" s="105">
        <v>2744820</v>
      </c>
      <c r="H533" s="116">
        <v>2.5902240000000001</v>
      </c>
      <c r="I533" s="105">
        <v>71.096999999999994</v>
      </c>
      <c r="J533" s="106">
        <f t="shared" si="8"/>
        <v>-6.8082297952494453E-5</v>
      </c>
      <c r="K533" s="106">
        <f>I533/'סכום נכסי הקרן'!$C$42</f>
        <v>6.9481021034937968E-7</v>
      </c>
    </row>
    <row r="534" spans="2:11">
      <c r="B534" s="101" t="s">
        <v>3592</v>
      </c>
      <c r="C534" s="102" t="s">
        <v>2871</v>
      </c>
      <c r="D534" s="103" t="s">
        <v>704</v>
      </c>
      <c r="E534" s="103" t="s">
        <v>138</v>
      </c>
      <c r="F534" s="115">
        <v>44825</v>
      </c>
      <c r="G534" s="105">
        <v>28152000</v>
      </c>
      <c r="H534" s="116">
        <v>2.3293590000000002</v>
      </c>
      <c r="I534" s="105">
        <v>655.76119999999992</v>
      </c>
      <c r="J534" s="106">
        <f t="shared" si="8"/>
        <v>-6.2795517960090167E-4</v>
      </c>
      <c r="K534" s="106">
        <f>I534/'סכום נכסי הקרן'!$C$42</f>
        <v>6.4085626300823046E-6</v>
      </c>
    </row>
    <row r="535" spans="2:11">
      <c r="B535" s="101" t="s">
        <v>3592</v>
      </c>
      <c r="C535" s="102" t="s">
        <v>3593</v>
      </c>
      <c r="D535" s="103" t="s">
        <v>704</v>
      </c>
      <c r="E535" s="103" t="s">
        <v>138</v>
      </c>
      <c r="F535" s="115">
        <v>44825</v>
      </c>
      <c r="G535" s="105">
        <v>3167100</v>
      </c>
      <c r="H535" s="116">
        <v>2.3293590000000002</v>
      </c>
      <c r="I535" s="105">
        <v>73.773139999999998</v>
      </c>
      <c r="J535" s="106">
        <f t="shared" si="8"/>
        <v>-7.0644962493088143E-5</v>
      </c>
      <c r="K535" s="106">
        <f>I535/'סכום נכסי הקרן'!$C$42</f>
        <v>7.2096334474779856E-7</v>
      </c>
    </row>
    <row r="536" spans="2:11">
      <c r="B536" s="101" t="s">
        <v>3592</v>
      </c>
      <c r="C536" s="102" t="s">
        <v>3594</v>
      </c>
      <c r="D536" s="103" t="s">
        <v>704</v>
      </c>
      <c r="E536" s="103" t="s">
        <v>138</v>
      </c>
      <c r="F536" s="115">
        <v>44825</v>
      </c>
      <c r="G536" s="105">
        <v>7038000</v>
      </c>
      <c r="H536" s="116">
        <v>2.3293590000000002</v>
      </c>
      <c r="I536" s="105">
        <v>163.94029999999998</v>
      </c>
      <c r="J536" s="106">
        <f t="shared" si="8"/>
        <v>-1.5698879490022542E-4</v>
      </c>
      <c r="K536" s="106">
        <f>I536/'סכום נכסי הקרן'!$C$42</f>
        <v>1.6021406575205762E-6</v>
      </c>
    </row>
    <row r="537" spans="2:11">
      <c r="B537" s="101" t="s">
        <v>3592</v>
      </c>
      <c r="C537" s="102" t="s">
        <v>3595</v>
      </c>
      <c r="D537" s="103" t="s">
        <v>704</v>
      </c>
      <c r="E537" s="103" t="s">
        <v>138</v>
      </c>
      <c r="F537" s="115">
        <v>44825</v>
      </c>
      <c r="G537" s="105">
        <v>5278500</v>
      </c>
      <c r="H537" s="116">
        <v>2.3293590000000002</v>
      </c>
      <c r="I537" s="105">
        <v>122.95523</v>
      </c>
      <c r="J537" s="106">
        <f t="shared" si="8"/>
        <v>-1.1774160096315577E-4</v>
      </c>
      <c r="K537" s="106">
        <f>I537/'סכום נכסי הקרן'!$C$42</f>
        <v>1.2016055420039716E-6</v>
      </c>
    </row>
    <row r="538" spans="2:11">
      <c r="B538" s="101" t="s">
        <v>3596</v>
      </c>
      <c r="C538" s="102" t="s">
        <v>3597</v>
      </c>
      <c r="D538" s="103" t="s">
        <v>704</v>
      </c>
      <c r="E538" s="103" t="s">
        <v>138</v>
      </c>
      <c r="F538" s="115">
        <v>44825</v>
      </c>
      <c r="G538" s="105">
        <v>35190000</v>
      </c>
      <c r="H538" s="116">
        <v>2.297682</v>
      </c>
      <c r="I538" s="105">
        <v>808.55444</v>
      </c>
      <c r="J538" s="106">
        <f t="shared" si="8"/>
        <v>-7.7426957951660838E-4</v>
      </c>
      <c r="K538" s="106">
        <f>I538/'סכום נכסי הקרן'!$C$42</f>
        <v>7.9017663267834779E-6</v>
      </c>
    </row>
    <row r="539" spans="2:11">
      <c r="B539" s="101" t="s">
        <v>3598</v>
      </c>
      <c r="C539" s="102" t="s">
        <v>3599</v>
      </c>
      <c r="D539" s="103" t="s">
        <v>704</v>
      </c>
      <c r="E539" s="103" t="s">
        <v>138</v>
      </c>
      <c r="F539" s="115">
        <v>44749</v>
      </c>
      <c r="G539" s="105">
        <v>53860980.137759998</v>
      </c>
      <c r="H539" s="116">
        <v>2.3224369999999999</v>
      </c>
      <c r="I539" s="105">
        <v>1250.8875297989998</v>
      </c>
      <c r="J539" s="106">
        <f t="shared" si="8"/>
        <v>-1.197846568896512E-3</v>
      </c>
      <c r="K539" s="106">
        <f>I539/'סכום נכסי הקרן'!$C$42</f>
        <v>1.2224558387879363E-5</v>
      </c>
    </row>
    <row r="540" spans="2:11">
      <c r="B540" s="101" t="s">
        <v>3600</v>
      </c>
      <c r="C540" s="102" t="s">
        <v>3286</v>
      </c>
      <c r="D540" s="103" t="s">
        <v>704</v>
      </c>
      <c r="E540" s="103" t="s">
        <v>138</v>
      </c>
      <c r="F540" s="115">
        <v>44756</v>
      </c>
      <c r="G540" s="105">
        <v>387090</v>
      </c>
      <c r="H540" s="116">
        <v>1.911054</v>
      </c>
      <c r="I540" s="105">
        <v>7.3975</v>
      </c>
      <c r="J540" s="106">
        <f t="shared" si="8"/>
        <v>-7.0838263091772902E-6</v>
      </c>
      <c r="K540" s="106">
        <f>I540/'סכום נכסי הקרן'!$C$42</f>
        <v>7.2293606355535911E-8</v>
      </c>
    </row>
    <row r="541" spans="2:11">
      <c r="B541" s="101" t="s">
        <v>3600</v>
      </c>
      <c r="C541" s="102" t="s">
        <v>3601</v>
      </c>
      <c r="D541" s="103" t="s">
        <v>704</v>
      </c>
      <c r="E541" s="103" t="s">
        <v>138</v>
      </c>
      <c r="F541" s="115">
        <v>44756</v>
      </c>
      <c r="G541" s="105">
        <v>12316.5</v>
      </c>
      <c r="H541" s="116">
        <v>1.911095</v>
      </c>
      <c r="I541" s="105">
        <v>0.23538000000000001</v>
      </c>
      <c r="J541" s="106">
        <f t="shared" si="8"/>
        <v>-2.2539926146051377E-7</v>
      </c>
      <c r="K541" s="106">
        <f>I541/'סכום נכסי הקרן'!$C$42</f>
        <v>2.30029997485178E-9</v>
      </c>
    </row>
    <row r="542" spans="2:11">
      <c r="B542" s="101" t="s">
        <v>3602</v>
      </c>
      <c r="C542" s="102" t="s">
        <v>3603</v>
      </c>
      <c r="D542" s="103" t="s">
        <v>704</v>
      </c>
      <c r="E542" s="103" t="s">
        <v>138</v>
      </c>
      <c r="F542" s="115">
        <v>44746</v>
      </c>
      <c r="G542" s="105">
        <v>100989337.75830001</v>
      </c>
      <c r="H542" s="116">
        <v>1.819957</v>
      </c>
      <c r="I542" s="105">
        <v>1837.9624979670002</v>
      </c>
      <c r="J542" s="106">
        <f t="shared" si="8"/>
        <v>-1.7600279957255625E-3</v>
      </c>
      <c r="K542" s="106">
        <f>I542/'סכום נכסי הקרן'!$C$42</f>
        <v>1.7961870540623694E-5</v>
      </c>
    </row>
    <row r="543" spans="2:11">
      <c r="B543" s="101" t="s">
        <v>3604</v>
      </c>
      <c r="C543" s="102" t="s">
        <v>3605</v>
      </c>
      <c r="D543" s="103" t="s">
        <v>704</v>
      </c>
      <c r="E543" s="103" t="s">
        <v>138</v>
      </c>
      <c r="F543" s="115">
        <v>44826</v>
      </c>
      <c r="G543" s="105">
        <v>7038000</v>
      </c>
      <c r="H543" s="116">
        <v>1.669508</v>
      </c>
      <c r="I543" s="105">
        <v>117.5</v>
      </c>
      <c r="J543" s="106">
        <f t="shared" si="8"/>
        <v>-1.1251768723600292E-4</v>
      </c>
      <c r="K543" s="106">
        <f>I543/'סכום נכסי הקרן'!$C$42</f>
        <v>1.1482931729334869E-6</v>
      </c>
    </row>
    <row r="544" spans="2:11">
      <c r="B544" s="101" t="s">
        <v>3604</v>
      </c>
      <c r="C544" s="102" t="s">
        <v>3606</v>
      </c>
      <c r="D544" s="103" t="s">
        <v>704</v>
      </c>
      <c r="E544" s="103" t="s">
        <v>138</v>
      </c>
      <c r="F544" s="115">
        <v>44826</v>
      </c>
      <c r="G544" s="105">
        <v>175950</v>
      </c>
      <c r="H544" s="116">
        <v>1.669508</v>
      </c>
      <c r="I544" s="105">
        <v>2.9375</v>
      </c>
      <c r="J544" s="106">
        <f t="shared" si="8"/>
        <v>-2.8129421809000732E-6</v>
      </c>
      <c r="K544" s="106">
        <f>I544/'סכום נכסי הקרן'!$C$42</f>
        <v>2.8707329323337172E-8</v>
      </c>
    </row>
    <row r="545" spans="2:11">
      <c r="B545" s="101" t="s">
        <v>3604</v>
      </c>
      <c r="C545" s="102" t="s">
        <v>3607</v>
      </c>
      <c r="D545" s="103" t="s">
        <v>704</v>
      </c>
      <c r="E545" s="103" t="s">
        <v>138</v>
      </c>
      <c r="F545" s="115">
        <v>44826</v>
      </c>
      <c r="G545" s="105">
        <v>49266</v>
      </c>
      <c r="H545" s="116">
        <v>1.669508</v>
      </c>
      <c r="I545" s="105">
        <v>0.82250000000000001</v>
      </c>
      <c r="J545" s="106">
        <f t="shared" si="8"/>
        <v>-7.876238106520204E-7</v>
      </c>
      <c r="K545" s="106">
        <f>I545/'סכום נכסי הקרן'!$C$42</f>
        <v>8.0380522105344088E-9</v>
      </c>
    </row>
    <row r="546" spans="2:11">
      <c r="B546" s="101" t="s">
        <v>3608</v>
      </c>
      <c r="C546" s="102" t="s">
        <v>3609</v>
      </c>
      <c r="D546" s="103" t="s">
        <v>704</v>
      </c>
      <c r="E546" s="103" t="s">
        <v>138</v>
      </c>
      <c r="F546" s="115">
        <v>44746</v>
      </c>
      <c r="G546" s="105">
        <v>914940</v>
      </c>
      <c r="H546" s="116">
        <v>1.4421710000000001</v>
      </c>
      <c r="I546" s="105">
        <v>13.195</v>
      </c>
      <c r="J546" s="106">
        <f t="shared" si="8"/>
        <v>-1.2635496877268583E-5</v>
      </c>
      <c r="K546" s="106">
        <f>I546/'סכום נכסי הקרן'!$C$42</f>
        <v>1.2895088014346688E-7</v>
      </c>
    </row>
    <row r="547" spans="2:11">
      <c r="B547" s="101" t="s">
        <v>3610</v>
      </c>
      <c r="C547" s="102" t="s">
        <v>3611</v>
      </c>
      <c r="D547" s="103" t="s">
        <v>704</v>
      </c>
      <c r="E547" s="103" t="s">
        <v>138</v>
      </c>
      <c r="F547" s="115">
        <v>44747</v>
      </c>
      <c r="G547" s="105">
        <v>87975</v>
      </c>
      <c r="H547" s="116">
        <v>0.80278499999999997</v>
      </c>
      <c r="I547" s="105">
        <v>0.70625000000000004</v>
      </c>
      <c r="J547" s="106">
        <f t="shared" si="8"/>
        <v>-6.7630312008874097E-7</v>
      </c>
      <c r="K547" s="106">
        <f>I547/'סכום נכסי הקרן'!$C$42</f>
        <v>6.901974922419363E-9</v>
      </c>
    </row>
    <row r="548" spans="2:11">
      <c r="B548" s="101" t="s">
        <v>3610</v>
      </c>
      <c r="C548" s="102" t="s">
        <v>3612</v>
      </c>
      <c r="D548" s="103" t="s">
        <v>704</v>
      </c>
      <c r="E548" s="103" t="s">
        <v>138</v>
      </c>
      <c r="F548" s="115">
        <v>44747</v>
      </c>
      <c r="G548" s="105">
        <v>351900</v>
      </c>
      <c r="H548" s="116">
        <v>0.80278499999999997</v>
      </c>
      <c r="I548" s="105">
        <v>2.8250000000000002</v>
      </c>
      <c r="J548" s="106">
        <f t="shared" si="8"/>
        <v>-2.7052124803549639E-6</v>
      </c>
      <c r="K548" s="106">
        <f>I548/'סכום נכסי הקרן'!$C$42</f>
        <v>2.7607899689677452E-8</v>
      </c>
    </row>
    <row r="549" spans="2:11">
      <c r="B549" s="101" t="s">
        <v>3613</v>
      </c>
      <c r="C549" s="102" t="s">
        <v>3000</v>
      </c>
      <c r="D549" s="103" t="s">
        <v>704</v>
      </c>
      <c r="E549" s="103" t="s">
        <v>138</v>
      </c>
      <c r="F549" s="115">
        <v>44832</v>
      </c>
      <c r="G549" s="105">
        <v>14076000</v>
      </c>
      <c r="H549" s="116">
        <v>0.16113</v>
      </c>
      <c r="I549" s="105">
        <v>22.680599999999998</v>
      </c>
      <c r="J549" s="106">
        <f t="shared" si="8"/>
        <v>-2.1718882188296915E-5</v>
      </c>
      <c r="K549" s="106">
        <f>I549/'סכום נכסי הקרן'!$C$42</f>
        <v>2.2165087777051269E-7</v>
      </c>
    </row>
    <row r="550" spans="2:11">
      <c r="B550" s="101" t="s">
        <v>3614</v>
      </c>
      <c r="C550" s="102" t="s">
        <v>3615</v>
      </c>
      <c r="D550" s="103" t="s">
        <v>704</v>
      </c>
      <c r="E550" s="103" t="s">
        <v>138</v>
      </c>
      <c r="F550" s="115">
        <v>44833</v>
      </c>
      <c r="G550" s="105">
        <v>2287350</v>
      </c>
      <c r="H550" s="116">
        <v>-4.6887999999999999E-2</v>
      </c>
      <c r="I550" s="105">
        <v>-1.0725</v>
      </c>
      <c r="J550" s="106">
        <f t="shared" si="8"/>
        <v>1.0270231451967076E-6</v>
      </c>
      <c r="K550" s="106">
        <f>I550/'סכום נכסי הקרן'!$C$42</f>
        <v>-1.0481229174222678E-8</v>
      </c>
    </row>
    <row r="551" spans="2:11">
      <c r="B551" s="101" t="s">
        <v>3614</v>
      </c>
      <c r="C551" s="102" t="s">
        <v>2919</v>
      </c>
      <c r="D551" s="103" t="s">
        <v>704</v>
      </c>
      <c r="E551" s="103" t="s">
        <v>138</v>
      </c>
      <c r="F551" s="115">
        <v>44833</v>
      </c>
      <c r="G551" s="105">
        <v>1759.5</v>
      </c>
      <c r="H551" s="116">
        <v>-4.7171999999999999E-2</v>
      </c>
      <c r="I551" s="105">
        <v>-8.3000000000000001E-4</v>
      </c>
      <c r="J551" s="106">
        <f t="shared" si="8"/>
        <v>7.9480579068836102E-10</v>
      </c>
      <c r="K551" s="106">
        <f>I551/'סכום נכסי הקרן'!$C$42</f>
        <v>-8.1113475194450556E-12</v>
      </c>
    </row>
    <row r="552" spans="2:11">
      <c r="B552" s="101" t="s">
        <v>3616</v>
      </c>
      <c r="C552" s="102" t="s">
        <v>3617</v>
      </c>
      <c r="D552" s="103" t="s">
        <v>704</v>
      </c>
      <c r="E552" s="103" t="s">
        <v>138</v>
      </c>
      <c r="F552" s="115">
        <v>44900</v>
      </c>
      <c r="G552" s="105">
        <v>34546589.064204998</v>
      </c>
      <c r="H552" s="116">
        <v>-4.2195819999999999</v>
      </c>
      <c r="I552" s="105">
        <v>-1457.721553958</v>
      </c>
      <c r="J552" s="106">
        <f t="shared" si="8"/>
        <v>1.3959102798759694E-3</v>
      </c>
      <c r="K552" s="106">
        <f>I552/'סכום נכסי הקרן'!$C$42</f>
        <v>-1.4245886880408211E-5</v>
      </c>
    </row>
    <row r="553" spans="2:11">
      <c r="B553" s="101" t="s">
        <v>3616</v>
      </c>
      <c r="C553" s="102" t="s">
        <v>3618</v>
      </c>
      <c r="D553" s="103" t="s">
        <v>704</v>
      </c>
      <c r="E553" s="103" t="s">
        <v>138</v>
      </c>
      <c r="F553" s="115">
        <v>44900</v>
      </c>
      <c r="G553" s="105">
        <v>43488900</v>
      </c>
      <c r="H553" s="116">
        <v>-4.2195819999999999</v>
      </c>
      <c r="I553" s="105">
        <v>-1835.0496699999999</v>
      </c>
      <c r="J553" s="106">
        <f t="shared" si="8"/>
        <v>1.7572386794177902E-3</v>
      </c>
      <c r="K553" s="106">
        <f>I553/'סכום נכסי הקרן'!$C$42</f>
        <v>-1.7933404323871044E-5</v>
      </c>
    </row>
    <row r="554" spans="2:11">
      <c r="B554" s="101" t="s">
        <v>3619</v>
      </c>
      <c r="C554" s="102" t="s">
        <v>3620</v>
      </c>
      <c r="D554" s="103" t="s">
        <v>704</v>
      </c>
      <c r="E554" s="103" t="s">
        <v>138</v>
      </c>
      <c r="F554" s="115">
        <v>44900</v>
      </c>
      <c r="G554" s="105">
        <v>38409812.348879986</v>
      </c>
      <c r="H554" s="116">
        <v>-4.1977779999999996</v>
      </c>
      <c r="I554" s="105">
        <v>-1612.3588261919997</v>
      </c>
      <c r="J554" s="106">
        <f t="shared" si="8"/>
        <v>1.5439905201504699E-3</v>
      </c>
      <c r="K554" s="106">
        <f>I554/'סכום נכסי הקרן'!$C$42</f>
        <v>-1.575711176540701E-5</v>
      </c>
    </row>
    <row r="555" spans="2:11">
      <c r="B555" s="101" t="s">
        <v>3619</v>
      </c>
      <c r="C555" s="102" t="s">
        <v>3621</v>
      </c>
      <c r="D555" s="103" t="s">
        <v>704</v>
      </c>
      <c r="E555" s="103" t="s">
        <v>138</v>
      </c>
      <c r="F555" s="115">
        <v>44900</v>
      </c>
      <c r="G555" s="105">
        <v>32415043.243044004</v>
      </c>
      <c r="H555" s="116">
        <v>-4.1977779999999996</v>
      </c>
      <c r="I555" s="105">
        <v>-1360.7117006859996</v>
      </c>
      <c r="J555" s="106">
        <f t="shared" si="8"/>
        <v>1.303013902605591E-3</v>
      </c>
      <c r="K555" s="106">
        <f>I555/'סכום נכסי הקרן'!$C$42</f>
        <v>-1.329783792534849E-5</v>
      </c>
    </row>
    <row r="556" spans="2:11">
      <c r="B556" s="101" t="s">
        <v>3622</v>
      </c>
      <c r="C556" s="102" t="s">
        <v>3623</v>
      </c>
      <c r="D556" s="103" t="s">
        <v>704</v>
      </c>
      <c r="E556" s="103" t="s">
        <v>138</v>
      </c>
      <c r="F556" s="115">
        <v>44900</v>
      </c>
      <c r="G556" s="105">
        <v>46119325.19212801</v>
      </c>
      <c r="H556" s="116">
        <v>-4.1355339999999998</v>
      </c>
      <c r="I556" s="105">
        <v>-1907.2802171920002</v>
      </c>
      <c r="J556" s="106">
        <f t="shared" si="8"/>
        <v>1.8264064591440442E-3</v>
      </c>
      <c r="K556" s="106">
        <f>I556/'סכום נכסי הקרן'!$C$42</f>
        <v>-1.863929235976742E-5</v>
      </c>
    </row>
    <row r="557" spans="2:11">
      <c r="B557" s="101" t="s">
        <v>3622</v>
      </c>
      <c r="C557" s="102" t="s">
        <v>3624</v>
      </c>
      <c r="D557" s="103" t="s">
        <v>704</v>
      </c>
      <c r="E557" s="103" t="s">
        <v>138</v>
      </c>
      <c r="F557" s="115">
        <v>44900</v>
      </c>
      <c r="G557" s="105">
        <v>26093940.907679997</v>
      </c>
      <c r="H557" s="116">
        <v>-4.1355339999999998</v>
      </c>
      <c r="I557" s="105">
        <v>-1079.1237099489999</v>
      </c>
      <c r="J557" s="106">
        <f t="shared" si="8"/>
        <v>1.033365992212738E-3</v>
      </c>
      <c r="K557" s="106">
        <f>I557/'סכום נכסי הקרן'!$C$42</f>
        <v>-1.0545960756468875E-5</v>
      </c>
    </row>
    <row r="558" spans="2:11">
      <c r="B558" s="101" t="s">
        <v>3625</v>
      </c>
      <c r="C558" s="102" t="s">
        <v>3626</v>
      </c>
      <c r="D558" s="103" t="s">
        <v>704</v>
      </c>
      <c r="E558" s="103" t="s">
        <v>138</v>
      </c>
      <c r="F558" s="115">
        <v>44881</v>
      </c>
      <c r="G558" s="105">
        <v>26843200</v>
      </c>
      <c r="H558" s="116">
        <v>-3.9831859999999999</v>
      </c>
      <c r="I558" s="105">
        <v>-1069.2146599999999</v>
      </c>
      <c r="J558" s="106">
        <f t="shared" si="8"/>
        <v>1.0238771123576953E-3</v>
      </c>
      <c r="K558" s="106">
        <f>I558/'סכום נכסי הקרן'!$C$42</f>
        <v>-1.0449122506199142E-5</v>
      </c>
    </row>
    <row r="559" spans="2:11">
      <c r="B559" s="101" t="s">
        <v>3625</v>
      </c>
      <c r="C559" s="102" t="s">
        <v>3627</v>
      </c>
      <c r="D559" s="103" t="s">
        <v>704</v>
      </c>
      <c r="E559" s="103" t="s">
        <v>138</v>
      </c>
      <c r="F559" s="115">
        <v>44881</v>
      </c>
      <c r="G559" s="105">
        <v>11114436.667171998</v>
      </c>
      <c r="H559" s="116">
        <v>-3.9831859999999999</v>
      </c>
      <c r="I559" s="105">
        <v>-442.70871808700002</v>
      </c>
      <c r="J559" s="106">
        <f t="shared" si="8"/>
        <v>4.2393669002863707E-4</v>
      </c>
      <c r="K559" s="106">
        <f>I559/'סכום נכסי הקרן'!$C$42</f>
        <v>-4.3264629666164915E-6</v>
      </c>
    </row>
    <row r="560" spans="2:11">
      <c r="B560" s="101" t="s">
        <v>3625</v>
      </c>
      <c r="C560" s="102" t="s">
        <v>3628</v>
      </c>
      <c r="D560" s="103" t="s">
        <v>704</v>
      </c>
      <c r="E560" s="103" t="s">
        <v>138</v>
      </c>
      <c r="F560" s="115">
        <v>44881</v>
      </c>
      <c r="G560" s="105">
        <v>44937337.641363986</v>
      </c>
      <c r="H560" s="116">
        <v>-3.9831859999999999</v>
      </c>
      <c r="I560" s="105">
        <v>-1789.9378769510001</v>
      </c>
      <c r="J560" s="106">
        <f t="shared" si="8"/>
        <v>1.7140397464735977E-3</v>
      </c>
      <c r="K560" s="106">
        <f>I560/'סכום נכסי הקרן'!$C$42</f>
        <v>-1.7492539949599092E-5</v>
      </c>
    </row>
    <row r="561" spans="2:11">
      <c r="B561" s="101" t="s">
        <v>3629</v>
      </c>
      <c r="C561" s="102" t="s">
        <v>3630</v>
      </c>
      <c r="D561" s="103" t="s">
        <v>704</v>
      </c>
      <c r="E561" s="103" t="s">
        <v>138</v>
      </c>
      <c r="F561" s="115">
        <v>44881</v>
      </c>
      <c r="G561" s="105">
        <v>77280000</v>
      </c>
      <c r="H561" s="116">
        <v>-3.8408280000000001</v>
      </c>
      <c r="I561" s="105">
        <v>-2968.1921600000001</v>
      </c>
      <c r="J561" s="106">
        <f t="shared" si="8"/>
        <v>2.8423329116190293E-3</v>
      </c>
      <c r="K561" s="106">
        <f>I561/'סכום נכסי הקרן'!$C$42</f>
        <v>-2.900727483644851E-5</v>
      </c>
    </row>
    <row r="562" spans="2:11">
      <c r="B562" s="101" t="s">
        <v>3631</v>
      </c>
      <c r="C562" s="102" t="s">
        <v>3632</v>
      </c>
      <c r="D562" s="103" t="s">
        <v>704</v>
      </c>
      <c r="E562" s="103" t="s">
        <v>138</v>
      </c>
      <c r="F562" s="115">
        <v>44881</v>
      </c>
      <c r="G562" s="105">
        <v>173644838.29899397</v>
      </c>
      <c r="H562" s="116">
        <v>-3.794492</v>
      </c>
      <c r="I562" s="105">
        <v>-6588.9386909410005</v>
      </c>
      <c r="J562" s="106">
        <f t="shared" si="8"/>
        <v>6.3095501518680682E-3</v>
      </c>
      <c r="K562" s="106">
        <f>I562/'סכום נכסי הקרן'!$C$42</f>
        <v>-6.439177289944559E-5</v>
      </c>
    </row>
    <row r="563" spans="2:11">
      <c r="B563" s="101" t="s">
        <v>3633</v>
      </c>
      <c r="C563" s="102" t="s">
        <v>3634</v>
      </c>
      <c r="D563" s="103" t="s">
        <v>704</v>
      </c>
      <c r="E563" s="103" t="s">
        <v>138</v>
      </c>
      <c r="F563" s="115">
        <v>44879</v>
      </c>
      <c r="G563" s="105">
        <v>34801663.571690001</v>
      </c>
      <c r="H563" s="116">
        <v>-3.5711840000000001</v>
      </c>
      <c r="I563" s="105">
        <v>-1242.8316083070001</v>
      </c>
      <c r="J563" s="106">
        <f t="shared" si="8"/>
        <v>1.1901322399191961E-3</v>
      </c>
      <c r="K563" s="106">
        <f>I563/'סכום נכסי הקרן'!$C$42</f>
        <v>-1.2145830220637223E-5</v>
      </c>
    </row>
    <row r="564" spans="2:11">
      <c r="B564" s="101" t="s">
        <v>3635</v>
      </c>
      <c r="C564" s="102" t="s">
        <v>3636</v>
      </c>
      <c r="D564" s="103" t="s">
        <v>704</v>
      </c>
      <c r="E564" s="103" t="s">
        <v>138</v>
      </c>
      <c r="F564" s="115">
        <v>44889</v>
      </c>
      <c r="G564" s="105">
        <v>141846158.97319999</v>
      </c>
      <c r="H564" s="116">
        <v>-3.4711129999999999</v>
      </c>
      <c r="I564" s="105">
        <v>-4923.6401231849995</v>
      </c>
      <c r="J564" s="106">
        <f t="shared" si="8"/>
        <v>4.7148646761120397E-3</v>
      </c>
      <c r="K564" s="106">
        <f>I564/'סכום נכסי הקרן'!$C$42</f>
        <v>-4.8117296505827466E-5</v>
      </c>
    </row>
    <row r="565" spans="2:11">
      <c r="B565" s="101" t="s">
        <v>3637</v>
      </c>
      <c r="C565" s="102" t="s">
        <v>3638</v>
      </c>
      <c r="D565" s="103" t="s">
        <v>704</v>
      </c>
      <c r="E565" s="103" t="s">
        <v>138</v>
      </c>
      <c r="F565" s="115">
        <v>44889</v>
      </c>
      <c r="G565" s="105">
        <v>17647846.922244001</v>
      </c>
      <c r="H565" s="116">
        <v>-3.4680420000000001</v>
      </c>
      <c r="I565" s="105">
        <v>-612.03483006600015</v>
      </c>
      <c r="J565" s="106">
        <f t="shared" si="8"/>
        <v>5.8608292414388428E-4</v>
      </c>
      <c r="K565" s="106">
        <f>I565/'סכום נכסי הקרן'!$C$42</f>
        <v>-5.9812375911684656E-6</v>
      </c>
    </row>
    <row r="566" spans="2:11">
      <c r="B566" s="101" t="s">
        <v>3639</v>
      </c>
      <c r="C566" s="102" t="s">
        <v>3640</v>
      </c>
      <c r="D566" s="103" t="s">
        <v>704</v>
      </c>
      <c r="E566" s="103" t="s">
        <v>138</v>
      </c>
      <c r="F566" s="115">
        <v>44889</v>
      </c>
      <c r="G566" s="105">
        <v>45135547.272731997</v>
      </c>
      <c r="H566" s="116">
        <v>-3.4649719999999999</v>
      </c>
      <c r="I566" s="105">
        <v>-1563.934257936</v>
      </c>
      <c r="J566" s="106">
        <f t="shared" si="8"/>
        <v>1.4976192824860694E-3</v>
      </c>
      <c r="K566" s="106">
        <f>I566/'סכום נכסי הקרן'!$C$42</f>
        <v>-1.5283872606848577E-5</v>
      </c>
    </row>
    <row r="567" spans="2:11">
      <c r="B567" s="101" t="s">
        <v>3641</v>
      </c>
      <c r="C567" s="102" t="s">
        <v>3642</v>
      </c>
      <c r="D567" s="103" t="s">
        <v>704</v>
      </c>
      <c r="E567" s="103" t="s">
        <v>138</v>
      </c>
      <c r="F567" s="115">
        <v>44901</v>
      </c>
      <c r="G567" s="105">
        <v>103173087.50003201</v>
      </c>
      <c r="H567" s="116">
        <v>-3.4059900000000001</v>
      </c>
      <c r="I567" s="105">
        <v>-3514.0654421160002</v>
      </c>
      <c r="J567" s="106">
        <f t="shared" si="8"/>
        <v>3.3650597135562081E-3</v>
      </c>
      <c r="K567" s="106">
        <f>I567/'סכום נכסי הקרן'!$C$42</f>
        <v>-3.4341934948283387E-5</v>
      </c>
    </row>
    <row r="568" spans="2:11">
      <c r="B568" s="101" t="s">
        <v>3643</v>
      </c>
      <c r="C568" s="102" t="s">
        <v>3644</v>
      </c>
      <c r="D568" s="103" t="s">
        <v>704</v>
      </c>
      <c r="E568" s="103" t="s">
        <v>138</v>
      </c>
      <c r="F568" s="115">
        <v>44879</v>
      </c>
      <c r="G568" s="105">
        <v>101142000</v>
      </c>
      <c r="H568" s="116">
        <v>-3.5281760000000002</v>
      </c>
      <c r="I568" s="105">
        <v>-3568.4675099999999</v>
      </c>
      <c r="J568" s="106">
        <f t="shared" si="8"/>
        <v>3.4171549889533458E-3</v>
      </c>
      <c r="K568" s="106">
        <f>I568/'סכום נכסי הקרן'!$C$42</f>
        <v>-3.4873590464408165E-5</v>
      </c>
    </row>
    <row r="569" spans="2:11">
      <c r="B569" s="101" t="s">
        <v>3645</v>
      </c>
      <c r="C569" s="102" t="s">
        <v>3646</v>
      </c>
      <c r="D569" s="103" t="s">
        <v>704</v>
      </c>
      <c r="E569" s="103" t="s">
        <v>138</v>
      </c>
      <c r="F569" s="115">
        <v>44879</v>
      </c>
      <c r="G569" s="105">
        <v>27593407.243171994</v>
      </c>
      <c r="H569" s="116">
        <v>-3.5158939999999999</v>
      </c>
      <c r="I569" s="105">
        <v>-970.15497431300003</v>
      </c>
      <c r="J569" s="106">
        <f t="shared" si="8"/>
        <v>9.2901782102300075E-4</v>
      </c>
      <c r="K569" s="106">
        <f>I569/'סכום נכסי הקרן'!$C$42</f>
        <v>-9.4810411377964278E-6</v>
      </c>
    </row>
    <row r="570" spans="2:11">
      <c r="B570" s="101" t="s">
        <v>3647</v>
      </c>
      <c r="C570" s="102" t="s">
        <v>3648</v>
      </c>
      <c r="D570" s="103" t="s">
        <v>704</v>
      </c>
      <c r="E570" s="103" t="s">
        <v>138</v>
      </c>
      <c r="F570" s="115">
        <v>44889</v>
      </c>
      <c r="G570" s="105">
        <v>51630930.462831996</v>
      </c>
      <c r="H570" s="116">
        <v>-3.3698899999999998</v>
      </c>
      <c r="I570" s="105">
        <v>-1739.9055722180001</v>
      </c>
      <c r="J570" s="106">
        <f t="shared" si="8"/>
        <v>1.6661289446383287E-3</v>
      </c>
      <c r="K570" s="106">
        <f>I570/'סכום נכסי הקרן'!$C$42</f>
        <v>-1.7003588852143502E-5</v>
      </c>
    </row>
    <row r="571" spans="2:11">
      <c r="B571" s="101" t="s">
        <v>3649</v>
      </c>
      <c r="C571" s="102" t="s">
        <v>3650</v>
      </c>
      <c r="D571" s="103" t="s">
        <v>704</v>
      </c>
      <c r="E571" s="103" t="s">
        <v>138</v>
      </c>
      <c r="F571" s="115">
        <v>44879</v>
      </c>
      <c r="G571" s="105">
        <v>5062500</v>
      </c>
      <c r="H571" s="116">
        <v>-3.4177460000000002</v>
      </c>
      <c r="I571" s="105">
        <v>-173.02338</v>
      </c>
      <c r="J571" s="106">
        <f t="shared" si="8"/>
        <v>1.6568672813069006E-4</v>
      </c>
      <c r="K571" s="106">
        <f>I571/'סכום נכסי הקרן'!$C$42</f>
        <v>-1.690906944781927E-6</v>
      </c>
    </row>
    <row r="572" spans="2:11">
      <c r="B572" s="101" t="s">
        <v>3649</v>
      </c>
      <c r="C572" s="102" t="s">
        <v>3651</v>
      </c>
      <c r="D572" s="103" t="s">
        <v>704</v>
      </c>
      <c r="E572" s="103" t="s">
        <v>138</v>
      </c>
      <c r="F572" s="115">
        <v>44879</v>
      </c>
      <c r="G572" s="105">
        <v>1687500</v>
      </c>
      <c r="H572" s="116">
        <v>-3.4177460000000002</v>
      </c>
      <c r="I572" s="105">
        <v>-57.674459999999996</v>
      </c>
      <c r="J572" s="106">
        <f t="shared" si="8"/>
        <v>5.5228909376896689E-5</v>
      </c>
      <c r="K572" s="106">
        <f>I572/'סכום נכסי הקרן'!$C$42</f>
        <v>-5.6363564826064223E-7</v>
      </c>
    </row>
    <row r="573" spans="2:11">
      <c r="B573" s="101" t="s">
        <v>3649</v>
      </c>
      <c r="C573" s="102" t="s">
        <v>3652</v>
      </c>
      <c r="D573" s="103" t="s">
        <v>704</v>
      </c>
      <c r="E573" s="103" t="s">
        <v>138</v>
      </c>
      <c r="F573" s="115">
        <v>44879</v>
      </c>
      <c r="G573" s="105">
        <v>3105000</v>
      </c>
      <c r="H573" s="116">
        <v>-3.4177460000000002</v>
      </c>
      <c r="I573" s="105">
        <v>-106.121</v>
      </c>
      <c r="J573" s="106">
        <f t="shared" si="8"/>
        <v>1.0162118712486693E-4</v>
      </c>
      <c r="K573" s="106">
        <f>I573/'סכום נכסי הקרן'!$C$42</f>
        <v>-1.0370895302542515E-6</v>
      </c>
    </row>
    <row r="574" spans="2:11">
      <c r="B574" s="101" t="s">
        <v>3649</v>
      </c>
      <c r="C574" s="102" t="s">
        <v>3653</v>
      </c>
      <c r="D574" s="103" t="s">
        <v>704</v>
      </c>
      <c r="E574" s="103" t="s">
        <v>138</v>
      </c>
      <c r="F574" s="115">
        <v>44879</v>
      </c>
      <c r="G574" s="105">
        <v>23016328.925624996</v>
      </c>
      <c r="H574" s="116">
        <v>-3.4177460000000002</v>
      </c>
      <c r="I574" s="105">
        <v>-786.63958862300012</v>
      </c>
      <c r="J574" s="106">
        <f t="shared" si="8"/>
        <v>7.5328397617141041E-4</v>
      </c>
      <c r="K574" s="106">
        <f>I574/'סכום נכסי הקרן'!$C$42</f>
        <v>-7.6875988865957253E-6</v>
      </c>
    </row>
    <row r="575" spans="2:11">
      <c r="B575" s="101" t="s">
        <v>3654</v>
      </c>
      <c r="C575" s="102" t="s">
        <v>3655</v>
      </c>
      <c r="D575" s="103" t="s">
        <v>704</v>
      </c>
      <c r="E575" s="103" t="s">
        <v>138</v>
      </c>
      <c r="F575" s="115">
        <v>44896</v>
      </c>
      <c r="G575" s="105">
        <v>1688000</v>
      </c>
      <c r="H575" s="116">
        <v>-3.9446129999999999</v>
      </c>
      <c r="I575" s="105">
        <v>-66.585070000000002</v>
      </c>
      <c r="J575" s="106">
        <f t="shared" si="8"/>
        <v>6.376168579444562E-5</v>
      </c>
      <c r="K575" s="106">
        <f>I575/'סכום נכסי הקרן'!$C$42</f>
        <v>-6.507164365982836E-7</v>
      </c>
    </row>
    <row r="576" spans="2:11">
      <c r="B576" s="101" t="s">
        <v>3654</v>
      </c>
      <c r="C576" s="102" t="s">
        <v>3656</v>
      </c>
      <c r="D576" s="103" t="s">
        <v>704</v>
      </c>
      <c r="E576" s="103" t="s">
        <v>138</v>
      </c>
      <c r="F576" s="115">
        <v>44896</v>
      </c>
      <c r="G576" s="105">
        <v>6076800</v>
      </c>
      <c r="H576" s="116">
        <v>-3.9446129999999999</v>
      </c>
      <c r="I576" s="105">
        <v>-239.70626999999999</v>
      </c>
      <c r="J576" s="106">
        <f t="shared" si="8"/>
        <v>2.2954208609675633E-4</v>
      </c>
      <c r="K576" s="106">
        <f>I576/'סכום נכסי הקרן'!$C$42</f>
        <v>-2.3425793476625623E-6</v>
      </c>
    </row>
    <row r="577" spans="2:11">
      <c r="B577" s="101" t="s">
        <v>3654</v>
      </c>
      <c r="C577" s="102" t="s">
        <v>3657</v>
      </c>
      <c r="D577" s="103" t="s">
        <v>704</v>
      </c>
      <c r="E577" s="103" t="s">
        <v>138</v>
      </c>
      <c r="F577" s="115">
        <v>44896</v>
      </c>
      <c r="G577" s="105">
        <v>5064000</v>
      </c>
      <c r="H577" s="116">
        <v>-3.9446140000000001</v>
      </c>
      <c r="I577" s="105">
        <v>-199.75523000000001</v>
      </c>
      <c r="J577" s="106">
        <f t="shared" si="8"/>
        <v>1.9128507653528364E-4</v>
      </c>
      <c r="K577" s="106">
        <f>I577/'סכום נכסי הקרן'!$C$42</f>
        <v>-1.952149505249008E-6</v>
      </c>
    </row>
    <row r="578" spans="2:11">
      <c r="B578" s="101" t="s">
        <v>3658</v>
      </c>
      <c r="C578" s="102" t="s">
        <v>3659</v>
      </c>
      <c r="D578" s="103" t="s">
        <v>704</v>
      </c>
      <c r="E578" s="103" t="s">
        <v>138</v>
      </c>
      <c r="F578" s="115">
        <v>44879</v>
      </c>
      <c r="G578" s="105">
        <v>47285000</v>
      </c>
      <c r="H578" s="116">
        <v>-3.4615149999999999</v>
      </c>
      <c r="I578" s="105">
        <v>-1636.7773400000001</v>
      </c>
      <c r="J578" s="106">
        <f t="shared" si="8"/>
        <v>1.5673736239752922E-3</v>
      </c>
      <c r="K578" s="106">
        <f>I578/'סכום נכסי הקרן'!$C$42</f>
        <v>-1.5995746767099853E-5</v>
      </c>
    </row>
    <row r="579" spans="2:11">
      <c r="B579" s="101" t="s">
        <v>3660</v>
      </c>
      <c r="C579" s="102" t="s">
        <v>3661</v>
      </c>
      <c r="D579" s="103" t="s">
        <v>704</v>
      </c>
      <c r="E579" s="103" t="s">
        <v>138</v>
      </c>
      <c r="F579" s="115">
        <v>44896</v>
      </c>
      <c r="G579" s="105">
        <v>84440000</v>
      </c>
      <c r="H579" s="116">
        <v>-3.8953739999999999</v>
      </c>
      <c r="I579" s="105">
        <v>-3289.2537499999999</v>
      </c>
      <c r="J579" s="106">
        <f t="shared" si="8"/>
        <v>3.1497806355944655E-3</v>
      </c>
      <c r="K579" s="106">
        <f>I579/'סכום נכסי הקרן'!$C$42</f>
        <v>-3.2144915958901021E-5</v>
      </c>
    </row>
    <row r="580" spans="2:11">
      <c r="B580" s="101" t="s">
        <v>3662</v>
      </c>
      <c r="C580" s="102" t="s">
        <v>3663</v>
      </c>
      <c r="D580" s="103" t="s">
        <v>704</v>
      </c>
      <c r="E580" s="103" t="s">
        <v>138</v>
      </c>
      <c r="F580" s="115">
        <v>44896</v>
      </c>
      <c r="G580" s="105">
        <v>67560000</v>
      </c>
      <c r="H580" s="116">
        <v>-3.2183860000000002</v>
      </c>
      <c r="I580" s="105">
        <v>-2174.34166</v>
      </c>
      <c r="J580" s="106">
        <f t="shared" si="8"/>
        <v>2.0821437859071608E-3</v>
      </c>
      <c r="K580" s="106">
        <f>I580/'סכום נכסי הקרן'!$C$42</f>
        <v>-2.1249205819598851E-5</v>
      </c>
    </row>
    <row r="581" spans="2:11">
      <c r="B581" s="101" t="s">
        <v>3664</v>
      </c>
      <c r="C581" s="102" t="s">
        <v>3665</v>
      </c>
      <c r="D581" s="103" t="s">
        <v>704</v>
      </c>
      <c r="E581" s="103" t="s">
        <v>138</v>
      </c>
      <c r="F581" s="115">
        <v>44896</v>
      </c>
      <c r="G581" s="105">
        <v>50688000</v>
      </c>
      <c r="H581" s="116">
        <v>-3.8461810000000001</v>
      </c>
      <c r="I581" s="105">
        <v>-1949.55225</v>
      </c>
      <c r="J581" s="106">
        <f t="shared" si="8"/>
        <v>1.8668860452403895E-3</v>
      </c>
      <c r="K581" s="106">
        <f>I581/'סכום נכסי הקרן'!$C$42</f>
        <v>-1.9052404586826538E-5</v>
      </c>
    </row>
    <row r="582" spans="2:11">
      <c r="B582" s="101" t="s">
        <v>3666</v>
      </c>
      <c r="C582" s="102" t="s">
        <v>3667</v>
      </c>
      <c r="D582" s="103" t="s">
        <v>704</v>
      </c>
      <c r="E582" s="103" t="s">
        <v>138</v>
      </c>
      <c r="F582" s="115">
        <v>44889</v>
      </c>
      <c r="G582" s="105">
        <v>161671905.160954</v>
      </c>
      <c r="H582" s="116">
        <v>-3.1619329999999999</v>
      </c>
      <c r="I582" s="105">
        <v>-5111.9574485780004</v>
      </c>
      <c r="J582" s="106">
        <f t="shared" si="8"/>
        <v>4.8951968456413184E-3</v>
      </c>
      <c r="K582" s="106">
        <f>I582/'סכום נכסי הקרן'!$C$42</f>
        <v>-4.9957666710881737E-5</v>
      </c>
    </row>
    <row r="583" spans="2:11">
      <c r="B583" s="101" t="s">
        <v>3668</v>
      </c>
      <c r="C583" s="102" t="s">
        <v>3669</v>
      </c>
      <c r="D583" s="103" t="s">
        <v>704</v>
      </c>
      <c r="E583" s="103" t="s">
        <v>138</v>
      </c>
      <c r="F583" s="115">
        <v>44908</v>
      </c>
      <c r="G583" s="105">
        <v>15233.4</v>
      </c>
      <c r="H583" s="116">
        <v>-3.9303110000000001</v>
      </c>
      <c r="I583" s="105">
        <v>-0.59872000000000003</v>
      </c>
      <c r="J583" s="106">
        <f t="shared" si="8"/>
        <v>5.7333267831438024E-7</v>
      </c>
      <c r="K583" s="106">
        <f>I583/'סכום נכסי הקרן'!$C$42</f>
        <v>-5.851115646797764E-9</v>
      </c>
    </row>
    <row r="584" spans="2:11">
      <c r="B584" s="101" t="s">
        <v>3668</v>
      </c>
      <c r="C584" s="102" t="s">
        <v>3670</v>
      </c>
      <c r="D584" s="103" t="s">
        <v>704</v>
      </c>
      <c r="E584" s="103" t="s">
        <v>138</v>
      </c>
      <c r="F584" s="115">
        <v>44908</v>
      </c>
      <c r="G584" s="105">
        <v>2200380</v>
      </c>
      <c r="H584" s="116">
        <v>-3.9303439999999998</v>
      </c>
      <c r="I584" s="105">
        <v>-86.482500000000002</v>
      </c>
      <c r="J584" s="106">
        <f t="shared" si="8"/>
        <v>8.2815411799043594E-5</v>
      </c>
      <c r="K584" s="106">
        <f>I584/'סכום נכסי הקרן'!$C$42</f>
        <v>-8.4516820704868327E-7</v>
      </c>
    </row>
    <row r="585" spans="2:11">
      <c r="B585" s="101" t="s">
        <v>3671</v>
      </c>
      <c r="C585" s="102" t="s">
        <v>3672</v>
      </c>
      <c r="D585" s="103" t="s">
        <v>704</v>
      </c>
      <c r="E585" s="103" t="s">
        <v>138</v>
      </c>
      <c r="F585" s="115">
        <v>44896</v>
      </c>
      <c r="G585" s="105">
        <v>33864</v>
      </c>
      <c r="H585" s="116">
        <v>-3.8935149999999998</v>
      </c>
      <c r="I585" s="105">
        <v>-1.3185</v>
      </c>
      <c r="J585" s="106">
        <f t="shared" si="8"/>
        <v>1.2625920903886796E-6</v>
      </c>
      <c r="K585" s="106">
        <f>I585/'סכום נכסי הקרן'!$C$42</f>
        <v>-1.2885315306491936E-8</v>
      </c>
    </row>
    <row r="586" spans="2:11">
      <c r="B586" s="101" t="s">
        <v>3671</v>
      </c>
      <c r="C586" s="102" t="s">
        <v>3175</v>
      </c>
      <c r="D586" s="103" t="s">
        <v>704</v>
      </c>
      <c r="E586" s="103" t="s">
        <v>138</v>
      </c>
      <c r="F586" s="115">
        <v>44896</v>
      </c>
      <c r="G586" s="105">
        <v>338640</v>
      </c>
      <c r="H586" s="116">
        <v>-3.8935149999999998</v>
      </c>
      <c r="I586" s="105">
        <v>-13.185</v>
      </c>
      <c r="J586" s="106">
        <f t="shared" si="8"/>
        <v>1.2625920903886797E-5</v>
      </c>
      <c r="K586" s="106">
        <f>I586/'סכום נכסי הקרן'!$C$42</f>
        <v>-1.2885315306491935E-7</v>
      </c>
    </row>
    <row r="587" spans="2:11">
      <c r="B587" s="101" t="s">
        <v>3671</v>
      </c>
      <c r="C587" s="102" t="s">
        <v>3673</v>
      </c>
      <c r="D587" s="103" t="s">
        <v>704</v>
      </c>
      <c r="E587" s="103" t="s">
        <v>138</v>
      </c>
      <c r="F587" s="115">
        <v>44896</v>
      </c>
      <c r="G587" s="105">
        <v>3386.4</v>
      </c>
      <c r="H587" s="116">
        <v>-3.8935149999999998</v>
      </c>
      <c r="I587" s="105">
        <v>-0.13184999999999999</v>
      </c>
      <c r="J587" s="106">
        <f t="shared" si="8"/>
        <v>1.2625920903886794E-7</v>
      </c>
      <c r="K587" s="106">
        <f>I587/'סכום נכסי הקרן'!$C$42</f>
        <v>-1.2885315306491936E-9</v>
      </c>
    </row>
    <row r="588" spans="2:11">
      <c r="B588" s="101" t="s">
        <v>3671</v>
      </c>
      <c r="C588" s="102" t="s">
        <v>3674</v>
      </c>
      <c r="D588" s="103" t="s">
        <v>704</v>
      </c>
      <c r="E588" s="103" t="s">
        <v>138</v>
      </c>
      <c r="F588" s="115">
        <v>44896</v>
      </c>
      <c r="G588" s="105">
        <v>253980</v>
      </c>
      <c r="H588" s="116">
        <v>-3.8935149999999998</v>
      </c>
      <c r="I588" s="105">
        <v>-9.8887499999999999</v>
      </c>
      <c r="J588" s="106">
        <f t="shared" ref="J588:J651" si="9">IFERROR(I588/$I$11,0)</f>
        <v>9.4694406779150967E-6</v>
      </c>
      <c r="K588" s="106">
        <f>I588/'סכום נכסי הקרן'!$C$42</f>
        <v>-9.6639864798689515E-8</v>
      </c>
    </row>
    <row r="589" spans="2:11">
      <c r="B589" s="101" t="s">
        <v>3671</v>
      </c>
      <c r="C589" s="102" t="s">
        <v>3675</v>
      </c>
      <c r="D589" s="103" t="s">
        <v>704</v>
      </c>
      <c r="E589" s="103" t="s">
        <v>138</v>
      </c>
      <c r="F589" s="115">
        <v>44896</v>
      </c>
      <c r="G589" s="105">
        <v>6095520</v>
      </c>
      <c r="H589" s="116">
        <v>-3.8935149999999998</v>
      </c>
      <c r="I589" s="105">
        <v>-237.33</v>
      </c>
      <c r="J589" s="106">
        <f t="shared" si="9"/>
        <v>2.2726657626996233E-4</v>
      </c>
      <c r="K589" s="106">
        <f>I589/'סכום נכסי הקרן'!$C$42</f>
        <v>-2.3193567551685487E-6</v>
      </c>
    </row>
    <row r="590" spans="2:11">
      <c r="B590" s="101" t="s">
        <v>3671</v>
      </c>
      <c r="C590" s="102" t="s">
        <v>2963</v>
      </c>
      <c r="D590" s="103" t="s">
        <v>704</v>
      </c>
      <c r="E590" s="103" t="s">
        <v>138</v>
      </c>
      <c r="F590" s="115">
        <v>44896</v>
      </c>
      <c r="G590" s="105">
        <v>338640</v>
      </c>
      <c r="H590" s="116">
        <v>-3.8935149999999998</v>
      </c>
      <c r="I590" s="105">
        <v>-13.185</v>
      </c>
      <c r="J590" s="106">
        <f t="shared" si="9"/>
        <v>1.2625920903886797E-5</v>
      </c>
      <c r="K590" s="106">
        <f>I590/'סכום נכסי הקרן'!$C$42</f>
        <v>-1.2885315306491935E-7</v>
      </c>
    </row>
    <row r="591" spans="2:11">
      <c r="B591" s="101" t="s">
        <v>3676</v>
      </c>
      <c r="C591" s="102" t="s">
        <v>3677</v>
      </c>
      <c r="D591" s="103" t="s">
        <v>704</v>
      </c>
      <c r="E591" s="103" t="s">
        <v>138</v>
      </c>
      <c r="F591" s="115">
        <v>44889</v>
      </c>
      <c r="G591" s="105">
        <v>2371600</v>
      </c>
      <c r="H591" s="116">
        <v>-3.326524</v>
      </c>
      <c r="I591" s="105">
        <v>-78.891840000000002</v>
      </c>
      <c r="J591" s="106">
        <f t="shared" si="9"/>
        <v>7.5546615988023703E-5</v>
      </c>
      <c r="K591" s="106">
        <f>I591/'סכום נכסי הקרן'!$C$42</f>
        <v>-7.7098690444392323E-7</v>
      </c>
    </row>
    <row r="592" spans="2:11">
      <c r="B592" s="101" t="s">
        <v>3678</v>
      </c>
      <c r="C592" s="102" t="s">
        <v>3679</v>
      </c>
      <c r="D592" s="103" t="s">
        <v>704</v>
      </c>
      <c r="E592" s="103" t="s">
        <v>138</v>
      </c>
      <c r="F592" s="115">
        <v>44910</v>
      </c>
      <c r="G592" s="105">
        <v>2711600</v>
      </c>
      <c r="H592" s="116">
        <v>-2.9141050000000002</v>
      </c>
      <c r="I592" s="105">
        <v>-79.018869999999993</v>
      </c>
      <c r="J592" s="106">
        <f t="shared" si="9"/>
        <v>7.5668259577892541E-5</v>
      </c>
      <c r="K592" s="106">
        <f>I592/'סכום נכסי הקרן'!$C$42</f>
        <v>-7.7222833152271235E-7</v>
      </c>
    </row>
    <row r="593" spans="2:11">
      <c r="B593" s="101" t="s">
        <v>3680</v>
      </c>
      <c r="C593" s="102" t="s">
        <v>3681</v>
      </c>
      <c r="D593" s="103" t="s">
        <v>704</v>
      </c>
      <c r="E593" s="103" t="s">
        <v>138</v>
      </c>
      <c r="F593" s="115">
        <v>44908</v>
      </c>
      <c r="G593" s="105">
        <v>4613856.4063849999</v>
      </c>
      <c r="H593" s="116">
        <v>-3.7770630000000001</v>
      </c>
      <c r="I593" s="105">
        <v>-174.26827704499999</v>
      </c>
      <c r="J593" s="106">
        <f t="shared" si="9"/>
        <v>1.6687883822728866E-4</v>
      </c>
      <c r="K593" s="106">
        <f>I593/'סכום נכסי הקרן'!$C$42</f>
        <v>-1.7030729599119573E-6</v>
      </c>
    </row>
    <row r="594" spans="2:11">
      <c r="B594" s="101" t="s">
        <v>3682</v>
      </c>
      <c r="C594" s="102" t="s">
        <v>3683</v>
      </c>
      <c r="D594" s="103" t="s">
        <v>704</v>
      </c>
      <c r="E594" s="103" t="s">
        <v>138</v>
      </c>
      <c r="F594" s="115">
        <v>44907</v>
      </c>
      <c r="G594" s="105">
        <v>32434825.102140002</v>
      </c>
      <c r="H594" s="116">
        <v>-2.7833130000000001</v>
      </c>
      <c r="I594" s="105">
        <v>-902.76260240399995</v>
      </c>
      <c r="J594" s="106">
        <f t="shared" si="9"/>
        <v>8.6448306506938996E-4</v>
      </c>
      <c r="K594" s="106">
        <f>I594/'סכום נכסי הקרן'!$C$42</f>
        <v>-8.8224351754909011E-6</v>
      </c>
    </row>
    <row r="595" spans="2:11">
      <c r="B595" s="101" t="s">
        <v>3682</v>
      </c>
      <c r="C595" s="102" t="s">
        <v>3684</v>
      </c>
      <c r="D595" s="103" t="s">
        <v>704</v>
      </c>
      <c r="E595" s="103" t="s">
        <v>138</v>
      </c>
      <c r="F595" s="115">
        <v>44907</v>
      </c>
      <c r="G595" s="105">
        <v>50859000</v>
      </c>
      <c r="H595" s="116">
        <v>-2.7833130000000001</v>
      </c>
      <c r="I595" s="105">
        <v>-1415.5650000000001</v>
      </c>
      <c r="J595" s="106">
        <f t="shared" si="9"/>
        <v>1.3555412760189998E-3</v>
      </c>
      <c r="K595" s="106">
        <f>I595/'סכום נכסי הקרן'!$C$42</f>
        <v>-1.3833903194413543E-5</v>
      </c>
    </row>
    <row r="596" spans="2:11">
      <c r="B596" s="101" t="s">
        <v>3685</v>
      </c>
      <c r="C596" s="102" t="s">
        <v>3686</v>
      </c>
      <c r="D596" s="103" t="s">
        <v>704</v>
      </c>
      <c r="E596" s="103" t="s">
        <v>138</v>
      </c>
      <c r="F596" s="115">
        <v>44908</v>
      </c>
      <c r="G596" s="105">
        <v>15258.15</v>
      </c>
      <c r="H596" s="116">
        <v>-3.761727</v>
      </c>
      <c r="I596" s="105">
        <v>-0.57396999999999998</v>
      </c>
      <c r="J596" s="106">
        <f t="shared" si="9"/>
        <v>5.4963214419445613E-7</v>
      </c>
      <c r="K596" s="106">
        <f>I596/'סכום נכסי הקרן'!$C$42</f>
        <v>-5.6092411273926252E-9</v>
      </c>
    </row>
    <row r="597" spans="2:11">
      <c r="B597" s="101" t="s">
        <v>3687</v>
      </c>
      <c r="C597" s="102" t="s">
        <v>3688</v>
      </c>
      <c r="D597" s="103" t="s">
        <v>704</v>
      </c>
      <c r="E597" s="103" t="s">
        <v>138</v>
      </c>
      <c r="F597" s="115">
        <v>44882</v>
      </c>
      <c r="G597" s="105">
        <v>103812868.39510398</v>
      </c>
      <c r="H597" s="116">
        <v>-2.8747799999999999</v>
      </c>
      <c r="I597" s="105">
        <v>-2984.3916655969997</v>
      </c>
      <c r="J597" s="106">
        <f t="shared" si="9"/>
        <v>2.8578455150585279E-3</v>
      </c>
      <c r="K597" s="106">
        <f>I597/'סכום נכסי הקרן'!$C$42</f>
        <v>-2.9165587872039425E-5</v>
      </c>
    </row>
    <row r="598" spans="2:11">
      <c r="B598" s="101" t="s">
        <v>3689</v>
      </c>
      <c r="C598" s="102" t="s">
        <v>3690</v>
      </c>
      <c r="D598" s="103" t="s">
        <v>704</v>
      </c>
      <c r="E598" s="103" t="s">
        <v>138</v>
      </c>
      <c r="F598" s="115">
        <v>44889</v>
      </c>
      <c r="G598" s="105">
        <v>64896435.2896</v>
      </c>
      <c r="H598" s="116">
        <v>-3.345675</v>
      </c>
      <c r="I598" s="105">
        <v>-2171.2238879060001</v>
      </c>
      <c r="J598" s="106">
        <f t="shared" si="9"/>
        <v>2.0791582156488987E-3</v>
      </c>
      <c r="K598" s="106">
        <f>I598/'סכום נכסי הקרן'!$C$42</f>
        <v>-2.1218736743766488E-5</v>
      </c>
    </row>
    <row r="599" spans="2:11">
      <c r="B599" s="101" t="s">
        <v>3691</v>
      </c>
      <c r="C599" s="102" t="s">
        <v>3692</v>
      </c>
      <c r="D599" s="103" t="s">
        <v>704</v>
      </c>
      <c r="E599" s="103" t="s">
        <v>138</v>
      </c>
      <c r="F599" s="115">
        <v>44903</v>
      </c>
      <c r="G599" s="105">
        <v>129831134.98680001</v>
      </c>
      <c r="H599" s="116">
        <v>-2.6642939999999999</v>
      </c>
      <c r="I599" s="105">
        <v>-3459.0833148369998</v>
      </c>
      <c r="J599" s="106">
        <f t="shared" si="9"/>
        <v>3.312408974826432E-3</v>
      </c>
      <c r="K599" s="106">
        <f>I599/'סכום נכסי הקרן'!$C$42</f>
        <v>-3.3804610681152867E-5</v>
      </c>
    </row>
    <row r="600" spans="2:11">
      <c r="B600" s="101" t="s">
        <v>3693</v>
      </c>
      <c r="C600" s="102" t="s">
        <v>3694</v>
      </c>
      <c r="D600" s="103" t="s">
        <v>704</v>
      </c>
      <c r="E600" s="103" t="s">
        <v>138</v>
      </c>
      <c r="F600" s="115">
        <v>44907</v>
      </c>
      <c r="G600" s="105">
        <v>12985409.363136001</v>
      </c>
      <c r="H600" s="116">
        <v>-2.69245</v>
      </c>
      <c r="I600" s="105">
        <v>-349.62571868199996</v>
      </c>
      <c r="J600" s="106">
        <f t="shared" si="9"/>
        <v>3.3480065756871503E-4</v>
      </c>
      <c r="K600" s="106">
        <f>I600/'סכום נכסי הקרן'!$C$42</f>
        <v>-3.4167900071872713E-6</v>
      </c>
    </row>
    <row r="601" spans="2:11">
      <c r="B601" s="101" t="s">
        <v>3693</v>
      </c>
      <c r="C601" s="102" t="s">
        <v>3695</v>
      </c>
      <c r="D601" s="103" t="s">
        <v>704</v>
      </c>
      <c r="E601" s="103" t="s">
        <v>138</v>
      </c>
      <c r="F601" s="115">
        <v>44907</v>
      </c>
      <c r="G601" s="105">
        <v>49607985.442781992</v>
      </c>
      <c r="H601" s="116">
        <v>-2.69245</v>
      </c>
      <c r="I601" s="105">
        <v>-1335.67044964</v>
      </c>
      <c r="J601" s="106">
        <f t="shared" si="9"/>
        <v>1.2790344672592758E-3</v>
      </c>
      <c r="K601" s="106">
        <f>I601/'סכום נכסי הקרן'!$C$42</f>
        <v>-1.3053117094558406E-5</v>
      </c>
    </row>
    <row r="602" spans="2:11">
      <c r="B602" s="101" t="s">
        <v>3693</v>
      </c>
      <c r="C602" s="102" t="s">
        <v>3696</v>
      </c>
      <c r="D602" s="103" t="s">
        <v>704</v>
      </c>
      <c r="E602" s="103" t="s">
        <v>138</v>
      </c>
      <c r="F602" s="115">
        <v>44907</v>
      </c>
      <c r="G602" s="105">
        <v>101808000</v>
      </c>
      <c r="H602" s="116">
        <v>-2.69245</v>
      </c>
      <c r="I602" s="105">
        <v>-2741.13</v>
      </c>
      <c r="J602" s="106">
        <f t="shared" si="9"/>
        <v>2.6248987916019121E-3</v>
      </c>
      <c r="K602" s="106">
        <f>I602/'סכום נכסי הקרן'!$C$42</f>
        <v>-2.6788262681899309E-5</v>
      </c>
    </row>
    <row r="603" spans="2:11">
      <c r="B603" s="101" t="s">
        <v>3697</v>
      </c>
      <c r="C603" s="102" t="s">
        <v>3698</v>
      </c>
      <c r="D603" s="103" t="s">
        <v>704</v>
      </c>
      <c r="E603" s="103" t="s">
        <v>138</v>
      </c>
      <c r="F603" s="115">
        <v>44896</v>
      </c>
      <c r="G603" s="105">
        <v>17995164.048476998</v>
      </c>
      <c r="H603" s="116">
        <v>-3.3340960000000002</v>
      </c>
      <c r="I603" s="105">
        <v>-599.97612344800007</v>
      </c>
      <c r="J603" s="106">
        <f t="shared" si="9"/>
        <v>5.7453553878460898E-4</v>
      </c>
      <c r="K603" s="106">
        <f>I603/'סכום נכסי הקרן'!$C$42</f>
        <v>-5.8633913742845733E-6</v>
      </c>
    </row>
    <row r="604" spans="2:11">
      <c r="B604" s="101" t="s">
        <v>3697</v>
      </c>
      <c r="C604" s="102" t="s">
        <v>3699</v>
      </c>
      <c r="D604" s="103" t="s">
        <v>704</v>
      </c>
      <c r="E604" s="103" t="s">
        <v>138</v>
      </c>
      <c r="F604" s="115">
        <v>44896</v>
      </c>
      <c r="G604" s="105">
        <v>26232904.392624997</v>
      </c>
      <c r="H604" s="116">
        <v>-3.3340960000000002</v>
      </c>
      <c r="I604" s="105">
        <v>-874.63032921700005</v>
      </c>
      <c r="J604" s="106">
        <f t="shared" si="9"/>
        <v>8.3754367514860147E-4</v>
      </c>
      <c r="K604" s="106">
        <f>I604/'סכום נכסי הקרן'!$C$42</f>
        <v>-8.547506688344249E-6</v>
      </c>
    </row>
    <row r="605" spans="2:11">
      <c r="B605" s="101" t="s">
        <v>3697</v>
      </c>
      <c r="C605" s="102" t="s">
        <v>3700</v>
      </c>
      <c r="D605" s="103" t="s">
        <v>704</v>
      </c>
      <c r="E605" s="103" t="s">
        <v>138</v>
      </c>
      <c r="F605" s="115">
        <v>44896</v>
      </c>
      <c r="G605" s="105">
        <v>66233393.691144012</v>
      </c>
      <c r="H605" s="116">
        <v>-3.3340960000000002</v>
      </c>
      <c r="I605" s="105">
        <v>-2208.2852166120006</v>
      </c>
      <c r="J605" s="106">
        <f t="shared" si="9"/>
        <v>2.1146480453671321E-3</v>
      </c>
      <c r="K605" s="106">
        <f>I605/'סכום נכסי הקרן'!$C$42</f>
        <v>-2.1580926281919202E-5</v>
      </c>
    </row>
    <row r="606" spans="2:11">
      <c r="B606" s="101" t="s">
        <v>3701</v>
      </c>
      <c r="C606" s="102" t="s">
        <v>3702</v>
      </c>
      <c r="D606" s="103" t="s">
        <v>704</v>
      </c>
      <c r="E606" s="103" t="s">
        <v>138</v>
      </c>
      <c r="F606" s="115">
        <v>44896</v>
      </c>
      <c r="G606" s="105">
        <v>50910000</v>
      </c>
      <c r="H606" s="116">
        <v>-3.3340960000000002</v>
      </c>
      <c r="I606" s="105">
        <v>-1697.38849</v>
      </c>
      <c r="J606" s="106">
        <f t="shared" si="9"/>
        <v>1.625414699879245E-3</v>
      </c>
      <c r="K606" s="106">
        <f>I606/'סכום נכסי הקרן'!$C$42</f>
        <v>-1.6588081828790469E-5</v>
      </c>
    </row>
    <row r="607" spans="2:11">
      <c r="B607" s="101" t="s">
        <v>3701</v>
      </c>
      <c r="C607" s="102" t="s">
        <v>3703</v>
      </c>
      <c r="D607" s="103" t="s">
        <v>704</v>
      </c>
      <c r="E607" s="103" t="s">
        <v>138</v>
      </c>
      <c r="F607" s="115">
        <v>44896</v>
      </c>
      <c r="G607" s="105">
        <v>111687683.47918402</v>
      </c>
      <c r="H607" s="116">
        <v>-3.3340960000000002</v>
      </c>
      <c r="I607" s="105">
        <v>-3723.7750738519999</v>
      </c>
      <c r="J607" s="106">
        <f t="shared" si="9"/>
        <v>3.5658770986970469E-3</v>
      </c>
      <c r="K607" s="106">
        <f>I607/'סכום נכסי הקרן'!$C$42</f>
        <v>-3.6391365913567171E-5</v>
      </c>
    </row>
    <row r="608" spans="2:11">
      <c r="B608" s="101" t="s">
        <v>3701</v>
      </c>
      <c r="C608" s="102" t="s">
        <v>3704</v>
      </c>
      <c r="D608" s="103" t="s">
        <v>704</v>
      </c>
      <c r="E608" s="103" t="s">
        <v>138</v>
      </c>
      <c r="F608" s="115">
        <v>44896</v>
      </c>
      <c r="G608" s="105">
        <v>19839344.85678</v>
      </c>
      <c r="H608" s="116">
        <v>-3.3340960000000002</v>
      </c>
      <c r="I608" s="105">
        <v>-661.46288957399986</v>
      </c>
      <c r="J608" s="106">
        <f t="shared" si="9"/>
        <v>6.334151023600856E-4</v>
      </c>
      <c r="K608" s="106">
        <f>I608/'סכום נכסי הקרן'!$C$42</f>
        <v>-6.4642835765674975E-6</v>
      </c>
    </row>
    <row r="609" spans="2:11">
      <c r="B609" s="101" t="s">
        <v>3705</v>
      </c>
      <c r="C609" s="102" t="s">
        <v>3706</v>
      </c>
      <c r="D609" s="103" t="s">
        <v>704</v>
      </c>
      <c r="E609" s="103" t="s">
        <v>138</v>
      </c>
      <c r="F609" s="115">
        <v>44908</v>
      </c>
      <c r="G609" s="105">
        <v>77921639.636640012</v>
      </c>
      <c r="H609" s="116">
        <v>-3.5688140000000002</v>
      </c>
      <c r="I609" s="105">
        <v>-2780.8785873369998</v>
      </c>
      <c r="J609" s="106">
        <f t="shared" si="9"/>
        <v>2.6629619330321886E-3</v>
      </c>
      <c r="K609" s="106">
        <f>I609/'סכום נכסי הקרן'!$C$42</f>
        <v>-2.7176714013582944E-5</v>
      </c>
    </row>
    <row r="610" spans="2:11">
      <c r="B610" s="101" t="s">
        <v>3707</v>
      </c>
      <c r="C610" s="102" t="s">
        <v>3708</v>
      </c>
      <c r="D610" s="103" t="s">
        <v>704</v>
      </c>
      <c r="E610" s="103" t="s">
        <v>138</v>
      </c>
      <c r="F610" s="115">
        <v>44889</v>
      </c>
      <c r="G610" s="105">
        <v>64942352.578719996</v>
      </c>
      <c r="H610" s="116">
        <v>-3.272605</v>
      </c>
      <c r="I610" s="105">
        <v>-2125.306598786</v>
      </c>
      <c r="J610" s="106">
        <f t="shared" si="9"/>
        <v>2.0351879418112023E-3</v>
      </c>
      <c r="K610" s="106">
        <f>I610/'סכום נכסי הקרן'!$C$42</f>
        <v>-2.0770000491714494E-5</v>
      </c>
    </row>
    <row r="611" spans="2:11">
      <c r="B611" s="101" t="s">
        <v>3709</v>
      </c>
      <c r="C611" s="102" t="s">
        <v>3710</v>
      </c>
      <c r="D611" s="103" t="s">
        <v>704</v>
      </c>
      <c r="E611" s="103" t="s">
        <v>138</v>
      </c>
      <c r="F611" s="115">
        <v>44894</v>
      </c>
      <c r="G611" s="105">
        <v>51963065.520800009</v>
      </c>
      <c r="H611" s="116">
        <v>-2.7015340000000001</v>
      </c>
      <c r="I611" s="105">
        <v>-1403.7999391170001</v>
      </c>
      <c r="J611" s="106">
        <f t="shared" si="9"/>
        <v>1.3442750850339283E-3</v>
      </c>
      <c r="K611" s="106">
        <f>I611/'סכום נכסי הקרן'!$C$42</f>
        <v>-1.3718926691510601E-5</v>
      </c>
    </row>
    <row r="612" spans="2:11">
      <c r="B612" s="101" t="s">
        <v>3711</v>
      </c>
      <c r="C612" s="102" t="s">
        <v>3712</v>
      </c>
      <c r="D612" s="103" t="s">
        <v>704</v>
      </c>
      <c r="E612" s="103" t="s">
        <v>138</v>
      </c>
      <c r="F612" s="115">
        <v>44902</v>
      </c>
      <c r="G612" s="105">
        <v>101850000</v>
      </c>
      <c r="H612" s="116">
        <v>-2.6567159999999999</v>
      </c>
      <c r="I612" s="105">
        <v>-2705.8649999999998</v>
      </c>
      <c r="J612" s="106">
        <f t="shared" si="9"/>
        <v>2.5911291214710383E-3</v>
      </c>
      <c r="K612" s="106">
        <f>I612/'סכום נכסי הקרן'!$C$42</f>
        <v>-2.6443628139401439E-5</v>
      </c>
    </row>
    <row r="613" spans="2:11">
      <c r="B613" s="101" t="s">
        <v>3713</v>
      </c>
      <c r="C613" s="102" t="s">
        <v>3714</v>
      </c>
      <c r="D613" s="103" t="s">
        <v>704</v>
      </c>
      <c r="E613" s="103" t="s">
        <v>138</v>
      </c>
      <c r="F613" s="115">
        <v>44903</v>
      </c>
      <c r="G613" s="105">
        <v>169775000</v>
      </c>
      <c r="H613" s="116">
        <v>-2.5887060000000002</v>
      </c>
      <c r="I613" s="105">
        <v>-4394.9750000000004</v>
      </c>
      <c r="J613" s="106">
        <f t="shared" si="9"/>
        <v>4.2086163613621443E-3</v>
      </c>
      <c r="K613" s="106">
        <f>I613/'סכום נכסי הקרן'!$C$42</f>
        <v>-4.2950806703943419E-5</v>
      </c>
    </row>
    <row r="614" spans="2:11">
      <c r="B614" s="101" t="s">
        <v>3713</v>
      </c>
      <c r="C614" s="102" t="s">
        <v>3715</v>
      </c>
      <c r="D614" s="103" t="s">
        <v>704</v>
      </c>
      <c r="E614" s="103" t="s">
        <v>138</v>
      </c>
      <c r="F614" s="115">
        <v>44903</v>
      </c>
      <c r="G614" s="105">
        <v>64963398.002899997</v>
      </c>
      <c r="H614" s="116">
        <v>-2.5887060000000002</v>
      </c>
      <c r="I614" s="105">
        <v>-1681.7111479179998</v>
      </c>
      <c r="J614" s="106">
        <f t="shared" si="9"/>
        <v>1.6104021188318037E-3</v>
      </c>
      <c r="K614" s="106">
        <f>I614/'סכום נכסי הקרן'!$C$42</f>
        <v>-1.6434871744684054E-5</v>
      </c>
    </row>
    <row r="615" spans="2:11">
      <c r="B615" s="101" t="s">
        <v>3716</v>
      </c>
      <c r="C615" s="102" t="s">
        <v>3717</v>
      </c>
      <c r="D615" s="103" t="s">
        <v>704</v>
      </c>
      <c r="E615" s="103" t="s">
        <v>138</v>
      </c>
      <c r="F615" s="115">
        <v>44880</v>
      </c>
      <c r="G615" s="105">
        <v>2241228</v>
      </c>
      <c r="H615" s="116">
        <v>-3.605925</v>
      </c>
      <c r="I615" s="105">
        <v>-80.816999999999993</v>
      </c>
      <c r="J615" s="106">
        <f t="shared" si="9"/>
        <v>7.7390144079591888E-5</v>
      </c>
      <c r="K615" s="106">
        <f>I615/'סכום נכסי הקרן'!$C$42</f>
        <v>-7.8980093069757952E-7</v>
      </c>
    </row>
    <row r="616" spans="2:11">
      <c r="B616" s="101" t="s">
        <v>3718</v>
      </c>
      <c r="C616" s="102" t="s">
        <v>3719</v>
      </c>
      <c r="D616" s="103" t="s">
        <v>704</v>
      </c>
      <c r="E616" s="103" t="s">
        <v>138</v>
      </c>
      <c r="F616" s="115">
        <v>44902</v>
      </c>
      <c r="G616" s="105">
        <v>71316000</v>
      </c>
      <c r="H616" s="116">
        <v>-2.626487</v>
      </c>
      <c r="I616" s="105">
        <v>-1873.1054999999999</v>
      </c>
      <c r="J616" s="106">
        <f t="shared" si="9"/>
        <v>1.7936808409279733E-3</v>
      </c>
      <c r="K616" s="106">
        <f>I616/'סכום נכסי הקרן'!$C$42</f>
        <v>-1.8305312832631194E-5</v>
      </c>
    </row>
    <row r="617" spans="2:11">
      <c r="B617" s="101" t="s">
        <v>3718</v>
      </c>
      <c r="C617" s="102" t="s">
        <v>3720</v>
      </c>
      <c r="D617" s="103" t="s">
        <v>704</v>
      </c>
      <c r="E617" s="103" t="s">
        <v>138</v>
      </c>
      <c r="F617" s="115">
        <v>44902</v>
      </c>
      <c r="G617" s="105">
        <v>28588104.206112005</v>
      </c>
      <c r="H617" s="116">
        <v>-2.626487</v>
      </c>
      <c r="I617" s="105">
        <v>-750.86285297900008</v>
      </c>
      <c r="J617" s="106">
        <f t="shared" si="9"/>
        <v>7.1902426934999128E-4</v>
      </c>
      <c r="K617" s="106">
        <f>I617/'סכום נכסי הקרן'!$C$42</f>
        <v>-7.3379633011501811E-6</v>
      </c>
    </row>
    <row r="618" spans="2:11">
      <c r="B618" s="101" t="s">
        <v>3718</v>
      </c>
      <c r="C618" s="102" t="s">
        <v>3721</v>
      </c>
      <c r="D618" s="103" t="s">
        <v>704</v>
      </c>
      <c r="E618" s="103" t="s">
        <v>138</v>
      </c>
      <c r="F618" s="115">
        <v>44902</v>
      </c>
      <c r="G618" s="105">
        <v>53668182.576959997</v>
      </c>
      <c r="H618" s="116">
        <v>-2.626487</v>
      </c>
      <c r="I618" s="105">
        <v>-1409.5878619100001</v>
      </c>
      <c r="J618" s="106">
        <f t="shared" si="9"/>
        <v>1.3498175844940891E-3</v>
      </c>
      <c r="K618" s="106">
        <f>I618/'סכום נכסי הקרן'!$C$42</f>
        <v>-1.3775490370052457E-5</v>
      </c>
    </row>
    <row r="619" spans="2:11">
      <c r="B619" s="101" t="s">
        <v>3722</v>
      </c>
      <c r="C619" s="102" t="s">
        <v>3723</v>
      </c>
      <c r="D619" s="103" t="s">
        <v>704</v>
      </c>
      <c r="E619" s="103" t="s">
        <v>138</v>
      </c>
      <c r="F619" s="115">
        <v>44882</v>
      </c>
      <c r="G619" s="105">
        <v>29782691.223495997</v>
      </c>
      <c r="H619" s="116">
        <v>-2.7112319999999999</v>
      </c>
      <c r="I619" s="105">
        <v>-807.47785092200002</v>
      </c>
      <c r="J619" s="106">
        <f t="shared" si="9"/>
        <v>7.7323864068120328E-4</v>
      </c>
      <c r="K619" s="106">
        <f>I619/'סכום נכסי הקרן'!$C$42</f>
        <v>-7.8912451362445666E-6</v>
      </c>
    </row>
    <row r="620" spans="2:11">
      <c r="B620" s="101" t="s">
        <v>3724</v>
      </c>
      <c r="C620" s="102" t="s">
        <v>3725</v>
      </c>
      <c r="D620" s="103" t="s">
        <v>704</v>
      </c>
      <c r="E620" s="103" t="s">
        <v>138</v>
      </c>
      <c r="F620" s="115">
        <v>44894</v>
      </c>
      <c r="G620" s="105">
        <v>17788711.312680002</v>
      </c>
      <c r="H620" s="116">
        <v>-2.6410680000000002</v>
      </c>
      <c r="I620" s="105">
        <v>-469.81197801100001</v>
      </c>
      <c r="J620" s="106">
        <f t="shared" si="9"/>
        <v>4.4989069958782619E-4</v>
      </c>
      <c r="K620" s="106">
        <f>I620/'סכום נכסי הקרן'!$C$42</f>
        <v>-4.5913352077651807E-6</v>
      </c>
    </row>
    <row r="621" spans="2:11">
      <c r="B621" s="101" t="s">
        <v>3724</v>
      </c>
      <c r="C621" s="102" t="s">
        <v>3726</v>
      </c>
      <c r="D621" s="103" t="s">
        <v>704</v>
      </c>
      <c r="E621" s="103" t="s">
        <v>138</v>
      </c>
      <c r="F621" s="115">
        <v>44894</v>
      </c>
      <c r="G621" s="105">
        <v>135880000</v>
      </c>
      <c r="H621" s="116">
        <v>-2.6410680000000002</v>
      </c>
      <c r="I621" s="105">
        <v>-3588.6833199999996</v>
      </c>
      <c r="J621" s="106">
        <f t="shared" si="9"/>
        <v>3.4365135947984726E-3</v>
      </c>
      <c r="K621" s="106">
        <f>I621/'סכום נכסי הקרן'!$C$42</f>
        <v>-3.5071153669585354E-5</v>
      </c>
    </row>
    <row r="622" spans="2:11">
      <c r="B622" s="101" t="s">
        <v>3727</v>
      </c>
      <c r="C622" s="102" t="s">
        <v>3728</v>
      </c>
      <c r="D622" s="103" t="s">
        <v>704</v>
      </c>
      <c r="E622" s="103" t="s">
        <v>138</v>
      </c>
      <c r="F622" s="115">
        <v>44902</v>
      </c>
      <c r="G622" s="105">
        <v>64992096.308599994</v>
      </c>
      <c r="H622" s="116">
        <v>-2.596276</v>
      </c>
      <c r="I622" s="105">
        <v>-1687.3742802409997</v>
      </c>
      <c r="J622" s="106">
        <f t="shared" si="9"/>
        <v>1.6158251192700626E-3</v>
      </c>
      <c r="K622" s="106">
        <f>I622/'סכום נכסי הקרן'!$C$42</f>
        <v>-1.6490215882419542E-5</v>
      </c>
    </row>
    <row r="623" spans="2:11">
      <c r="B623" s="101" t="s">
        <v>3729</v>
      </c>
      <c r="C623" s="102" t="s">
        <v>3730</v>
      </c>
      <c r="D623" s="103" t="s">
        <v>704</v>
      </c>
      <c r="E623" s="103" t="s">
        <v>138</v>
      </c>
      <c r="F623" s="115">
        <v>44879</v>
      </c>
      <c r="G623" s="105">
        <v>10193100</v>
      </c>
      <c r="H623" s="116">
        <v>-3.2807529999999998</v>
      </c>
      <c r="I623" s="105">
        <v>-334.41045000000003</v>
      </c>
      <c r="J623" s="106">
        <f t="shared" si="9"/>
        <v>3.2023055677915741E-4</v>
      </c>
      <c r="K623" s="106">
        <f>I623/'סכום נכסי הקרן'!$C$42</f>
        <v>-3.268095631426512E-6</v>
      </c>
    </row>
    <row r="624" spans="2:11">
      <c r="B624" s="101" t="s">
        <v>3731</v>
      </c>
      <c r="C624" s="102" t="s">
        <v>3732</v>
      </c>
      <c r="D624" s="103" t="s">
        <v>704</v>
      </c>
      <c r="E624" s="103" t="s">
        <v>138</v>
      </c>
      <c r="F624" s="115">
        <v>44902</v>
      </c>
      <c r="G624" s="105">
        <v>11213400</v>
      </c>
      <c r="H624" s="116">
        <v>-2.6566679999999998</v>
      </c>
      <c r="I624" s="105">
        <v>-297.90282000000002</v>
      </c>
      <c r="J624" s="106">
        <f t="shared" si="9"/>
        <v>2.8527094746794276E-4</v>
      </c>
      <c r="K624" s="106">
        <f>I624/'סכום נכסי הקרן'!$C$42</f>
        <v>-2.9113172289670929E-6</v>
      </c>
    </row>
    <row r="625" spans="2:11">
      <c r="B625" s="101" t="s">
        <v>3733</v>
      </c>
      <c r="C625" s="102" t="s">
        <v>3734</v>
      </c>
      <c r="D625" s="103" t="s">
        <v>704</v>
      </c>
      <c r="E625" s="103" t="s">
        <v>138</v>
      </c>
      <c r="F625" s="115">
        <v>44894</v>
      </c>
      <c r="G625" s="105">
        <v>162528071.28100002</v>
      </c>
      <c r="H625" s="116">
        <v>-2.610862</v>
      </c>
      <c r="I625" s="105">
        <v>-4243.3832831599993</v>
      </c>
      <c r="J625" s="106">
        <f t="shared" si="9"/>
        <v>4.0634525368262132E-3</v>
      </c>
      <c r="K625" s="106">
        <f>I625/'סכום נכסי הקרן'!$C$42</f>
        <v>-4.1469345142065636E-5</v>
      </c>
    </row>
    <row r="626" spans="2:11">
      <c r="B626" s="101" t="s">
        <v>3735</v>
      </c>
      <c r="C626" s="102" t="s">
        <v>3736</v>
      </c>
      <c r="D626" s="103" t="s">
        <v>704</v>
      </c>
      <c r="E626" s="103" t="s">
        <v>138</v>
      </c>
      <c r="F626" s="115">
        <v>44902</v>
      </c>
      <c r="G626" s="105">
        <v>1257334</v>
      </c>
      <c r="H626" s="116">
        <v>-2.6506270000000001</v>
      </c>
      <c r="I626" s="105">
        <v>-33.32723</v>
      </c>
      <c r="J626" s="106">
        <f t="shared" si="9"/>
        <v>3.1914066736870926E-5</v>
      </c>
      <c r="K626" s="106">
        <f>I626/'סכום נכסי הקרן'!$C$42</f>
        <v>-3.256972823981625E-7</v>
      </c>
    </row>
    <row r="627" spans="2:11">
      <c r="B627" s="101" t="s">
        <v>3735</v>
      </c>
      <c r="C627" s="102" t="s">
        <v>3737</v>
      </c>
      <c r="D627" s="103" t="s">
        <v>704</v>
      </c>
      <c r="E627" s="103" t="s">
        <v>138</v>
      </c>
      <c r="F627" s="115">
        <v>44902</v>
      </c>
      <c r="G627" s="105">
        <v>3330236</v>
      </c>
      <c r="H627" s="116">
        <v>-2.6506259999999999</v>
      </c>
      <c r="I627" s="105">
        <v>-88.272109999999998</v>
      </c>
      <c r="J627" s="106">
        <f t="shared" si="9"/>
        <v>8.4529137571421665E-5</v>
      </c>
      <c r="K627" s="106">
        <f>I627/'סכום נכסי הקרן'!$C$42</f>
        <v>-8.6265754275262779E-7</v>
      </c>
    </row>
    <row r="628" spans="2:11">
      <c r="B628" s="101" t="s">
        <v>3735</v>
      </c>
      <c r="C628" s="102" t="s">
        <v>3738</v>
      </c>
      <c r="D628" s="103" t="s">
        <v>704</v>
      </c>
      <c r="E628" s="103" t="s">
        <v>138</v>
      </c>
      <c r="F628" s="115">
        <v>44902</v>
      </c>
      <c r="G628" s="105">
        <v>4417660</v>
      </c>
      <c r="H628" s="116">
        <v>-2.6506259999999999</v>
      </c>
      <c r="I628" s="105">
        <v>-117.09566000000001</v>
      </c>
      <c r="J628" s="106">
        <f t="shared" si="9"/>
        <v>1.1213049232828373E-4</v>
      </c>
      <c r="K628" s="106">
        <f>I628/'סכום נכסי הקרן'!$C$42</f>
        <v>-1.144341676239496E-6</v>
      </c>
    </row>
    <row r="629" spans="2:11">
      <c r="B629" s="101" t="s">
        <v>3735</v>
      </c>
      <c r="C629" s="102" t="s">
        <v>3739</v>
      </c>
      <c r="D629" s="103" t="s">
        <v>704</v>
      </c>
      <c r="E629" s="103" t="s">
        <v>138</v>
      </c>
      <c r="F629" s="115">
        <v>44902</v>
      </c>
      <c r="G629" s="105">
        <v>3398200</v>
      </c>
      <c r="H629" s="116">
        <v>-2.6506259999999999</v>
      </c>
      <c r="I629" s="105">
        <v>-90.073580000000007</v>
      </c>
      <c r="J629" s="106">
        <f t="shared" si="9"/>
        <v>8.6254220448230543E-5</v>
      </c>
      <c r="K629" s="106">
        <f>I629/'סכום נכסי הקרן'!$C$42</f>
        <v>-8.8026278277172997E-7</v>
      </c>
    </row>
    <row r="630" spans="2:11">
      <c r="B630" s="101" t="s">
        <v>3740</v>
      </c>
      <c r="C630" s="102" t="s">
        <v>3741</v>
      </c>
      <c r="D630" s="103" t="s">
        <v>704</v>
      </c>
      <c r="E630" s="103" t="s">
        <v>138</v>
      </c>
      <c r="F630" s="115">
        <v>44882</v>
      </c>
      <c r="G630" s="105">
        <v>85000000</v>
      </c>
      <c r="H630" s="116">
        <v>-2.611542</v>
      </c>
      <c r="I630" s="105">
        <v>-2219.8104199999998</v>
      </c>
      <c r="J630" s="106">
        <f t="shared" si="9"/>
        <v>2.125684549453449E-3</v>
      </c>
      <c r="K630" s="106">
        <f>I630/'סכום נכסי הקרן'!$C$42</f>
        <v>-2.1693558727596731E-5</v>
      </c>
    </row>
    <row r="631" spans="2:11">
      <c r="B631" s="101" t="s">
        <v>3740</v>
      </c>
      <c r="C631" s="102" t="s">
        <v>3742</v>
      </c>
      <c r="D631" s="103" t="s">
        <v>704</v>
      </c>
      <c r="E631" s="103" t="s">
        <v>138</v>
      </c>
      <c r="F631" s="115">
        <v>44882</v>
      </c>
      <c r="G631" s="105">
        <v>52039594.335999995</v>
      </c>
      <c r="H631" s="116">
        <v>-2.611542</v>
      </c>
      <c r="I631" s="105">
        <v>-1359.0356943509998</v>
      </c>
      <c r="J631" s="106">
        <f t="shared" si="9"/>
        <v>1.3014089634004243E-3</v>
      </c>
      <c r="K631" s="106">
        <f>I631/'סכום נכסי הקרן'!$C$42</f>
        <v>-1.3281458805073822E-5</v>
      </c>
    </row>
    <row r="632" spans="2:11">
      <c r="B632" s="101" t="s">
        <v>3743</v>
      </c>
      <c r="C632" s="102" t="s">
        <v>3744</v>
      </c>
      <c r="D632" s="103" t="s">
        <v>704</v>
      </c>
      <c r="E632" s="103" t="s">
        <v>138</v>
      </c>
      <c r="F632" s="115">
        <v>44882</v>
      </c>
      <c r="G632" s="105">
        <v>51000000</v>
      </c>
      <c r="H632" s="116">
        <v>-2.611542</v>
      </c>
      <c r="I632" s="105">
        <v>-1331.88626</v>
      </c>
      <c r="J632" s="106">
        <f t="shared" si="9"/>
        <v>1.2754107373328482E-3</v>
      </c>
      <c r="K632" s="106">
        <f>I632/'סכום נכסי הקרן'!$C$42</f>
        <v>-1.3016135314739703E-5</v>
      </c>
    </row>
    <row r="633" spans="2:11">
      <c r="B633" s="101" t="s">
        <v>3743</v>
      </c>
      <c r="C633" s="102" t="s">
        <v>3745</v>
      </c>
      <c r="D633" s="103" t="s">
        <v>704</v>
      </c>
      <c r="E633" s="103" t="s">
        <v>138</v>
      </c>
      <c r="F633" s="115">
        <v>44882</v>
      </c>
      <c r="G633" s="105">
        <v>78059391.503999993</v>
      </c>
      <c r="H633" s="116">
        <v>-2.611542</v>
      </c>
      <c r="I633" s="105">
        <v>-2038.5535415270001</v>
      </c>
      <c r="J633" s="106">
        <f t="shared" si="9"/>
        <v>1.9521134451011156E-3</v>
      </c>
      <c r="K633" s="106">
        <f>I633/'סכום נכסי הקרן'!$C$42</f>
        <v>-1.9922188207615623E-5</v>
      </c>
    </row>
    <row r="634" spans="2:11">
      <c r="B634" s="101" t="s">
        <v>3746</v>
      </c>
      <c r="C634" s="102" t="s">
        <v>3747</v>
      </c>
      <c r="D634" s="103" t="s">
        <v>704</v>
      </c>
      <c r="E634" s="103" t="s">
        <v>138</v>
      </c>
      <c r="F634" s="115">
        <v>44901</v>
      </c>
      <c r="G634" s="105">
        <v>84688700.120699987</v>
      </c>
      <c r="H634" s="116">
        <v>-3.2762699999999998</v>
      </c>
      <c r="I634" s="105">
        <v>-2774.6306371119995</v>
      </c>
      <c r="J634" s="106">
        <f t="shared" si="9"/>
        <v>2.6569789125276549E-3</v>
      </c>
      <c r="K634" s="106">
        <f>I634/'סכום נכסי הקרן'!$C$42</f>
        <v>-2.711565462134298E-5</v>
      </c>
    </row>
    <row r="635" spans="2:11">
      <c r="B635" s="101" t="s">
        <v>3748</v>
      </c>
      <c r="C635" s="102" t="s">
        <v>3749</v>
      </c>
      <c r="D635" s="103" t="s">
        <v>704</v>
      </c>
      <c r="E635" s="103" t="s">
        <v>138</v>
      </c>
      <c r="F635" s="115">
        <v>44901</v>
      </c>
      <c r="G635" s="105">
        <v>78220102.015919983</v>
      </c>
      <c r="H635" s="116">
        <v>-3.2156440000000002</v>
      </c>
      <c r="I635" s="105">
        <v>-2515.2802220600001</v>
      </c>
      <c r="J635" s="106">
        <f t="shared" si="9"/>
        <v>2.4086256454183071E-3</v>
      </c>
      <c r="K635" s="106">
        <f>I635/'סכום נכסי הקרן'!$C$42</f>
        <v>-2.4581098783030835E-5</v>
      </c>
    </row>
    <row r="636" spans="2:11">
      <c r="B636" s="101" t="s">
        <v>3750</v>
      </c>
      <c r="C636" s="102" t="s">
        <v>3751</v>
      </c>
      <c r="D636" s="103" t="s">
        <v>704</v>
      </c>
      <c r="E636" s="103" t="s">
        <v>138</v>
      </c>
      <c r="F636" s="115">
        <v>44895</v>
      </c>
      <c r="G636" s="105">
        <v>57457375.279269002</v>
      </c>
      <c r="H636" s="116">
        <v>-2.7748810000000002</v>
      </c>
      <c r="I636" s="105">
        <v>-1594.3738428979998</v>
      </c>
      <c r="J636" s="106">
        <f t="shared" si="9"/>
        <v>1.5267681480209464E-3</v>
      </c>
      <c r="K636" s="106">
        <f>I636/'סכום נכסי הקרן'!$C$42</f>
        <v>-1.5581349777902137E-5</v>
      </c>
    </row>
    <row r="637" spans="2:11">
      <c r="B637" s="101" t="s">
        <v>3752</v>
      </c>
      <c r="C637" s="102" t="s">
        <v>3753</v>
      </c>
      <c r="D637" s="103" t="s">
        <v>704</v>
      </c>
      <c r="E637" s="103" t="s">
        <v>138</v>
      </c>
      <c r="F637" s="115">
        <v>44894</v>
      </c>
      <c r="G637" s="105">
        <v>597327.5</v>
      </c>
      <c r="H637" s="116">
        <v>-2.8087240000000002</v>
      </c>
      <c r="I637" s="105">
        <v>-16.777279999999998</v>
      </c>
      <c r="J637" s="106">
        <f t="shared" si="9"/>
        <v>1.6065878669879548E-5</v>
      </c>
      <c r="K637" s="106">
        <f>I637/'סכום נכסי הקרן'!$C$42</f>
        <v>-1.6395945603739172E-7</v>
      </c>
    </row>
    <row r="638" spans="2:11">
      <c r="B638" s="101" t="s">
        <v>3754</v>
      </c>
      <c r="C638" s="102" t="s">
        <v>2952</v>
      </c>
      <c r="D638" s="103" t="s">
        <v>704</v>
      </c>
      <c r="E638" s="103" t="s">
        <v>138</v>
      </c>
      <c r="F638" s="115">
        <v>44879</v>
      </c>
      <c r="G638" s="105">
        <v>92196.9</v>
      </c>
      <c r="H638" s="116">
        <v>-3.0324770000000001</v>
      </c>
      <c r="I638" s="105">
        <v>-2.7958499999999997</v>
      </c>
      <c r="J638" s="106">
        <f t="shared" si="9"/>
        <v>2.6772985179470529E-6</v>
      </c>
      <c r="K638" s="106">
        <f>I638/'סכום נכסי הקרן'!$C$42</f>
        <v>-2.7323025255711396E-8</v>
      </c>
    </row>
    <row r="639" spans="2:11">
      <c r="B639" s="101" t="s">
        <v>3754</v>
      </c>
      <c r="C639" s="102" t="s">
        <v>3755</v>
      </c>
      <c r="D639" s="103" t="s">
        <v>704</v>
      </c>
      <c r="E639" s="103" t="s">
        <v>138</v>
      </c>
      <c r="F639" s="115">
        <v>44879</v>
      </c>
      <c r="G639" s="105">
        <v>2526878</v>
      </c>
      <c r="H639" s="116">
        <v>-3.0324770000000001</v>
      </c>
      <c r="I639" s="105">
        <v>-76.626999999999995</v>
      </c>
      <c r="J639" s="106">
        <f t="shared" si="9"/>
        <v>7.3377811232622933E-5</v>
      </c>
      <c r="K639" s="106">
        <f>I639/'סכום נכסי הקרן'!$C$42</f>
        <v>-7.4885328478616419E-7</v>
      </c>
    </row>
    <row r="640" spans="2:11">
      <c r="B640" s="101" t="s">
        <v>3754</v>
      </c>
      <c r="C640" s="102" t="s">
        <v>3756</v>
      </c>
      <c r="D640" s="103" t="s">
        <v>704</v>
      </c>
      <c r="E640" s="103" t="s">
        <v>138</v>
      </c>
      <c r="F640" s="115">
        <v>44879</v>
      </c>
      <c r="G640" s="105">
        <v>478058</v>
      </c>
      <c r="H640" s="116">
        <v>-3.0324770000000001</v>
      </c>
      <c r="I640" s="105">
        <v>-14.497</v>
      </c>
      <c r="J640" s="106">
        <f t="shared" si="9"/>
        <v>1.3882288611577313E-5</v>
      </c>
      <c r="K640" s="106">
        <f>I640/'סכום נכסי הקרן'!$C$42</f>
        <v>-1.4167494577035538E-7</v>
      </c>
    </row>
    <row r="641" spans="2:11">
      <c r="B641" s="101" t="s">
        <v>3754</v>
      </c>
      <c r="C641" s="102" t="s">
        <v>3412</v>
      </c>
      <c r="D641" s="103" t="s">
        <v>704</v>
      </c>
      <c r="E641" s="103" t="s">
        <v>138</v>
      </c>
      <c r="F641" s="115">
        <v>44879</v>
      </c>
      <c r="G641" s="105">
        <v>956116</v>
      </c>
      <c r="H641" s="116">
        <v>-3.0324770000000001</v>
      </c>
      <c r="I641" s="105">
        <v>-28.994</v>
      </c>
      <c r="J641" s="106">
        <f t="shared" si="9"/>
        <v>2.7764577223154627E-5</v>
      </c>
      <c r="K641" s="106">
        <f>I641/'סכום נכסי הקרן'!$C$42</f>
        <v>-2.8334989154071077E-7</v>
      </c>
    </row>
    <row r="642" spans="2:11">
      <c r="B642" s="101" t="s">
        <v>3757</v>
      </c>
      <c r="C642" s="102" t="s">
        <v>3758</v>
      </c>
      <c r="D642" s="103" t="s">
        <v>704</v>
      </c>
      <c r="E642" s="103" t="s">
        <v>138</v>
      </c>
      <c r="F642" s="115">
        <v>44886</v>
      </c>
      <c r="G642" s="105">
        <v>158105011.87770101</v>
      </c>
      <c r="H642" s="116">
        <v>-2.1592190000000002</v>
      </c>
      <c r="I642" s="105">
        <v>-3413.8329743419995</v>
      </c>
      <c r="J642" s="106">
        <f t="shared" si="9"/>
        <v>3.2690773692167375E-3</v>
      </c>
      <c r="K642" s="106">
        <f>I642/'סכום נכסי הקרן'!$C$42</f>
        <v>-3.3362392323167128E-5</v>
      </c>
    </row>
    <row r="643" spans="2:11">
      <c r="B643" s="101" t="s">
        <v>3759</v>
      </c>
      <c r="C643" s="102" t="s">
        <v>3760</v>
      </c>
      <c r="D643" s="103" t="s">
        <v>704</v>
      </c>
      <c r="E643" s="103" t="s">
        <v>138</v>
      </c>
      <c r="F643" s="115">
        <v>44895</v>
      </c>
      <c r="G643" s="105">
        <v>39201885.586200006</v>
      </c>
      <c r="H643" s="116">
        <v>-2.7056619999999998</v>
      </c>
      <c r="I643" s="105">
        <v>-1060.6706329370002</v>
      </c>
      <c r="J643" s="106">
        <f t="shared" si="9"/>
        <v>1.0156953747848395E-3</v>
      </c>
      <c r="K643" s="106">
        <f>I643/'סכום נכסי הקרן'!$C$42</f>
        <v>-1.0365624225809341E-5</v>
      </c>
    </row>
    <row r="644" spans="2:11">
      <c r="B644" s="101" t="s">
        <v>3761</v>
      </c>
      <c r="C644" s="102" t="s">
        <v>3762</v>
      </c>
      <c r="D644" s="103" t="s">
        <v>704</v>
      </c>
      <c r="E644" s="103" t="s">
        <v>138</v>
      </c>
      <c r="F644" s="115">
        <v>44895</v>
      </c>
      <c r="G644" s="105">
        <v>33270164.351750001</v>
      </c>
      <c r="H644" s="116">
        <v>-2.7056619999999998</v>
      </c>
      <c r="I644" s="105">
        <v>-900.17828870300002</v>
      </c>
      <c r="J644" s="106">
        <f t="shared" si="9"/>
        <v>8.6200833314829361E-4</v>
      </c>
      <c r="K644" s="106">
        <f>I644/'סכום נכסי הקרן'!$C$42</f>
        <v>-8.7971794326859935E-6</v>
      </c>
    </row>
    <row r="645" spans="2:11">
      <c r="B645" s="101" t="s">
        <v>3763</v>
      </c>
      <c r="C645" s="102" t="s">
        <v>3764</v>
      </c>
      <c r="D645" s="103" t="s">
        <v>704</v>
      </c>
      <c r="E645" s="103" t="s">
        <v>138</v>
      </c>
      <c r="F645" s="115">
        <v>44895</v>
      </c>
      <c r="G645" s="105">
        <v>5122500</v>
      </c>
      <c r="H645" s="116">
        <v>-2.7056619999999998</v>
      </c>
      <c r="I645" s="105">
        <v>-138.59754999999998</v>
      </c>
      <c r="J645" s="106">
        <f t="shared" si="9"/>
        <v>1.3272064495809595E-4</v>
      </c>
      <c r="K645" s="106">
        <f>I645/'סכום נכסי הקרן'!$C$42</f>
        <v>-1.3544733655345326E-6</v>
      </c>
    </row>
    <row r="646" spans="2:11">
      <c r="B646" s="101" t="s">
        <v>3763</v>
      </c>
      <c r="C646" s="102" t="s">
        <v>3765</v>
      </c>
      <c r="D646" s="103" t="s">
        <v>704</v>
      </c>
      <c r="E646" s="103" t="s">
        <v>138</v>
      </c>
      <c r="F646" s="115">
        <v>44895</v>
      </c>
      <c r="G646" s="105">
        <v>20238167.347650003</v>
      </c>
      <c r="H646" s="116">
        <v>-2.7056619999999998</v>
      </c>
      <c r="I646" s="105">
        <v>-547.57646288000001</v>
      </c>
      <c r="J646" s="106">
        <f t="shared" si="9"/>
        <v>5.243577633032222E-4</v>
      </c>
      <c r="K646" s="106">
        <f>I646/'סכום נכסי הקרן'!$C$42</f>
        <v>-5.351304799865284E-6</v>
      </c>
    </row>
    <row r="647" spans="2:11">
      <c r="B647" s="101" t="s">
        <v>3766</v>
      </c>
      <c r="C647" s="102" t="s">
        <v>3767</v>
      </c>
      <c r="D647" s="103" t="s">
        <v>704</v>
      </c>
      <c r="E647" s="103" t="s">
        <v>138</v>
      </c>
      <c r="F647" s="115">
        <v>44887</v>
      </c>
      <c r="G647" s="105">
        <v>68380000</v>
      </c>
      <c r="H647" s="116">
        <v>-2.0261360000000002</v>
      </c>
      <c r="I647" s="105">
        <v>-1385.4716599999999</v>
      </c>
      <c r="J647" s="106">
        <f t="shared" si="9"/>
        <v>1.3267239737380916E-3</v>
      </c>
      <c r="K647" s="106">
        <f>I647/'סכום נכסי הקרן'!$C$42</f>
        <v>-1.3539809774219788E-5</v>
      </c>
    </row>
    <row r="648" spans="2:11">
      <c r="B648" s="101" t="s">
        <v>3768</v>
      </c>
      <c r="C648" s="102" t="s">
        <v>3769</v>
      </c>
      <c r="D648" s="103" t="s">
        <v>704</v>
      </c>
      <c r="E648" s="103" t="s">
        <v>138</v>
      </c>
      <c r="F648" s="115">
        <v>44887</v>
      </c>
      <c r="G648" s="105">
        <v>26165201.91688</v>
      </c>
      <c r="H648" s="116">
        <v>-2.0261360000000002</v>
      </c>
      <c r="I648" s="105">
        <v>-530.14252316399984</v>
      </c>
      <c r="J648" s="106">
        <f t="shared" si="9"/>
        <v>5.076630690372116E-4</v>
      </c>
      <c r="K648" s="106">
        <f>I648/'סכום נכסי הקרן'!$C$42</f>
        <v>-5.180928000263438E-6</v>
      </c>
    </row>
    <row r="649" spans="2:11">
      <c r="B649" s="101" t="s">
        <v>3768</v>
      </c>
      <c r="C649" s="102" t="s">
        <v>3770</v>
      </c>
      <c r="D649" s="103" t="s">
        <v>704</v>
      </c>
      <c r="E649" s="103" t="s">
        <v>138</v>
      </c>
      <c r="F649" s="115">
        <v>44887</v>
      </c>
      <c r="G649" s="105">
        <v>110262750</v>
      </c>
      <c r="H649" s="116">
        <v>-2.0261360000000002</v>
      </c>
      <c r="I649" s="105">
        <v>-2234.07305</v>
      </c>
      <c r="J649" s="106">
        <f t="shared" si="9"/>
        <v>2.1393424059768774E-3</v>
      </c>
      <c r="K649" s="106">
        <f>I649/'סכום נכסי הקרן'!$C$42</f>
        <v>-2.1832943243827168E-5</v>
      </c>
    </row>
    <row r="650" spans="2:11">
      <c r="B650" s="101" t="s">
        <v>3768</v>
      </c>
      <c r="C650" s="102" t="s">
        <v>3771</v>
      </c>
      <c r="D650" s="103" t="s">
        <v>704</v>
      </c>
      <c r="E650" s="103" t="s">
        <v>138</v>
      </c>
      <c r="F650" s="115">
        <v>44887</v>
      </c>
      <c r="G650" s="105">
        <v>30194002.721999999</v>
      </c>
      <c r="H650" s="116">
        <v>-2.0261360000000002</v>
      </c>
      <c r="I650" s="105">
        <v>-611.771498587</v>
      </c>
      <c r="J650" s="106">
        <f t="shared" si="9"/>
        <v>5.8583075862053506E-4</v>
      </c>
      <c r="K650" s="106">
        <f>I650/'סכום נכסי הקרן'!$C$42</f>
        <v>-5.9786641295552375E-6</v>
      </c>
    </row>
    <row r="651" spans="2:11">
      <c r="B651" s="101" t="s">
        <v>3772</v>
      </c>
      <c r="C651" s="102" t="s">
        <v>3773</v>
      </c>
      <c r="D651" s="103" t="s">
        <v>704</v>
      </c>
      <c r="E651" s="103" t="s">
        <v>138</v>
      </c>
      <c r="F651" s="115">
        <v>44886</v>
      </c>
      <c r="G651" s="105">
        <v>33779664.387000002</v>
      </c>
      <c r="H651" s="116">
        <v>-2.003889</v>
      </c>
      <c r="I651" s="105">
        <v>-676.90694135800004</v>
      </c>
      <c r="J651" s="106">
        <f t="shared" si="9"/>
        <v>6.4820428523913883E-4</v>
      </c>
      <c r="K651" s="106">
        <f>I651/'סכום נכסי הקרן'!$C$42</f>
        <v>-6.6152137827462089E-6</v>
      </c>
    </row>
    <row r="652" spans="2:11">
      <c r="B652" s="101" t="s">
        <v>3772</v>
      </c>
      <c r="C652" s="102" t="s">
        <v>3774</v>
      </c>
      <c r="D652" s="103" t="s">
        <v>704</v>
      </c>
      <c r="E652" s="103" t="s">
        <v>138</v>
      </c>
      <c r="F652" s="115">
        <v>44886</v>
      </c>
      <c r="G652" s="105">
        <v>23323213.311299995</v>
      </c>
      <c r="H652" s="116">
        <v>-2.003889</v>
      </c>
      <c r="I652" s="105">
        <v>-467.37128007699999</v>
      </c>
      <c r="J652" s="106">
        <f t="shared" ref="J652:J715" si="10">IFERROR(I652/$I$11,0)</f>
        <v>4.4755349374292941E-4</v>
      </c>
      <c r="K652" s="106">
        <f>I652/'סכום נכסי הקרן'!$C$42</f>
        <v>-4.5674829798944991E-6</v>
      </c>
    </row>
    <row r="653" spans="2:11">
      <c r="B653" s="101" t="s">
        <v>3775</v>
      </c>
      <c r="C653" s="102" t="s">
        <v>3366</v>
      </c>
      <c r="D653" s="103" t="s">
        <v>704</v>
      </c>
      <c r="E653" s="103" t="s">
        <v>138</v>
      </c>
      <c r="F653" s="115">
        <v>44910</v>
      </c>
      <c r="G653" s="105">
        <v>222378</v>
      </c>
      <c r="H653" s="116">
        <v>-2.8367239999999998</v>
      </c>
      <c r="I653" s="105">
        <v>-6.3082500000000001</v>
      </c>
      <c r="J653" s="106">
        <f t="shared" si="10"/>
        <v>6.0407634085660891E-6</v>
      </c>
      <c r="K653" s="106">
        <f>I653/'סכום נכסי הקרן'!$C$42</f>
        <v>-6.1648684324746109E-8</v>
      </c>
    </row>
    <row r="654" spans="2:11">
      <c r="B654" s="101" t="s">
        <v>3775</v>
      </c>
      <c r="C654" s="102" t="s">
        <v>3776</v>
      </c>
      <c r="D654" s="103" t="s">
        <v>704</v>
      </c>
      <c r="E654" s="103" t="s">
        <v>138</v>
      </c>
      <c r="F654" s="115">
        <v>44910</v>
      </c>
      <c r="G654" s="105">
        <v>786876</v>
      </c>
      <c r="H654" s="116">
        <v>-2.8367239999999998</v>
      </c>
      <c r="I654" s="105">
        <v>-22.3215</v>
      </c>
      <c r="J654" s="106">
        <f t="shared" si="10"/>
        <v>2.1375008984156929E-5</v>
      </c>
      <c r="K654" s="106">
        <f>I654/'סכום נכסי הקרן'!$C$42</f>
        <v>-2.1814149837987088E-7</v>
      </c>
    </row>
    <row r="655" spans="2:11">
      <c r="B655" s="101" t="s">
        <v>3775</v>
      </c>
      <c r="C655" s="102" t="s">
        <v>3777</v>
      </c>
      <c r="D655" s="103" t="s">
        <v>704</v>
      </c>
      <c r="E655" s="103" t="s">
        <v>138</v>
      </c>
      <c r="F655" s="115">
        <v>44910</v>
      </c>
      <c r="G655" s="105">
        <v>18132.36</v>
      </c>
      <c r="H655" s="116">
        <v>-2.8367520000000002</v>
      </c>
      <c r="I655" s="105">
        <v>-0.51436999999999999</v>
      </c>
      <c r="J655" s="106">
        <f t="shared" si="10"/>
        <v>4.9255934283900271E-7</v>
      </c>
      <c r="K655" s="106">
        <f>I655/'סכום נכסי הקרן'!$C$42</f>
        <v>-5.0267877392493415E-9</v>
      </c>
    </row>
    <row r="656" spans="2:11">
      <c r="B656" s="101" t="s">
        <v>3775</v>
      </c>
      <c r="C656" s="102" t="s">
        <v>3778</v>
      </c>
      <c r="D656" s="103" t="s">
        <v>704</v>
      </c>
      <c r="E656" s="103" t="s">
        <v>138</v>
      </c>
      <c r="F656" s="115">
        <v>44910</v>
      </c>
      <c r="G656" s="105">
        <v>1094.78</v>
      </c>
      <c r="H656" s="116">
        <v>-2.8371</v>
      </c>
      <c r="I656" s="105">
        <v>-3.1059999999999997E-2</v>
      </c>
      <c r="J656" s="106">
        <f t="shared" si="10"/>
        <v>2.9742973323831917E-8</v>
      </c>
      <c r="K656" s="106">
        <f>I656/'סכום נכסי הקרן'!$C$42</f>
        <v>-3.035403059686306E-10</v>
      </c>
    </row>
    <row r="657" spans="2:11">
      <c r="B657" s="101" t="s">
        <v>3779</v>
      </c>
      <c r="C657" s="102" t="s">
        <v>3780</v>
      </c>
      <c r="D657" s="103" t="s">
        <v>704</v>
      </c>
      <c r="E657" s="103" t="s">
        <v>138</v>
      </c>
      <c r="F657" s="115">
        <v>44887</v>
      </c>
      <c r="G657" s="105">
        <v>5474400</v>
      </c>
      <c r="H657" s="116">
        <v>-1.9515880000000001</v>
      </c>
      <c r="I657" s="105">
        <v>-106.83772999999999</v>
      </c>
      <c r="J657" s="106">
        <f t="shared" si="10"/>
        <v>1.0230752586505978E-4</v>
      </c>
      <c r="K657" s="106">
        <f>I657/'סכום נכסי הקרן'!$C$42</f>
        <v>-1.0440939231549886E-6</v>
      </c>
    </row>
    <row r="658" spans="2:11">
      <c r="B658" s="101" t="s">
        <v>3779</v>
      </c>
      <c r="C658" s="102" t="s">
        <v>2948</v>
      </c>
      <c r="D658" s="103" t="s">
        <v>704</v>
      </c>
      <c r="E658" s="103" t="s">
        <v>138</v>
      </c>
      <c r="F658" s="115">
        <v>44887</v>
      </c>
      <c r="G658" s="105">
        <v>140281500</v>
      </c>
      <c r="H658" s="116">
        <v>-1.9515880000000001</v>
      </c>
      <c r="I658" s="105">
        <v>-2737.7168999999999</v>
      </c>
      <c r="J658" s="106">
        <f t="shared" si="10"/>
        <v>2.6216304161269743E-3</v>
      </c>
      <c r="K658" s="106">
        <f>I658/'סכום נכסי הקרן'!$C$42</f>
        <v>-2.6754907452720251E-5</v>
      </c>
    </row>
    <row r="659" spans="2:11">
      <c r="B659" s="101" t="s">
        <v>3779</v>
      </c>
      <c r="C659" s="102" t="s">
        <v>3781</v>
      </c>
      <c r="D659" s="103" t="s">
        <v>704</v>
      </c>
      <c r="E659" s="103" t="s">
        <v>138</v>
      </c>
      <c r="F659" s="115">
        <v>44887</v>
      </c>
      <c r="G659" s="105">
        <v>5344383</v>
      </c>
      <c r="H659" s="116">
        <v>-1.9515880000000001</v>
      </c>
      <c r="I659" s="105">
        <v>-104.30033999999999</v>
      </c>
      <c r="J659" s="106">
        <f t="shared" si="10"/>
        <v>9.9877727955138422E-5</v>
      </c>
      <c r="K659" s="106">
        <f>I659/'סכום נכסי הקרן'!$C$42</f>
        <v>-1.0192967519714167E-6</v>
      </c>
    </row>
    <row r="660" spans="2:11">
      <c r="B660" s="101" t="s">
        <v>3779</v>
      </c>
      <c r="C660" s="102" t="s">
        <v>3782</v>
      </c>
      <c r="D660" s="103" t="s">
        <v>704</v>
      </c>
      <c r="E660" s="103" t="s">
        <v>138</v>
      </c>
      <c r="F660" s="115">
        <v>44887</v>
      </c>
      <c r="G660" s="105">
        <v>19844700</v>
      </c>
      <c r="H660" s="116">
        <v>-1.9515880000000001</v>
      </c>
      <c r="I660" s="105">
        <v>-387.28678000000002</v>
      </c>
      <c r="J660" s="106">
        <f t="shared" si="10"/>
        <v>3.7086478963981848E-4</v>
      </c>
      <c r="K660" s="106">
        <f>I660/'סכום נכסי הקרן'!$C$42</f>
        <v>-3.784840556948028E-6</v>
      </c>
    </row>
    <row r="661" spans="2:11">
      <c r="B661" s="101" t="s">
        <v>3779</v>
      </c>
      <c r="C661" s="102" t="s">
        <v>3783</v>
      </c>
      <c r="D661" s="103" t="s">
        <v>704</v>
      </c>
      <c r="E661" s="103" t="s">
        <v>138</v>
      </c>
      <c r="F661" s="115">
        <v>44887</v>
      </c>
      <c r="G661" s="105">
        <v>9494662.5</v>
      </c>
      <c r="H661" s="116">
        <v>-1.9515880000000001</v>
      </c>
      <c r="I661" s="105">
        <v>-185.29669000000001</v>
      </c>
      <c r="J661" s="106">
        <f t="shared" si="10"/>
        <v>1.7743961711733268E-4</v>
      </c>
      <c r="K661" s="106">
        <f>I661/'סכום נכסי הקרן'!$C$42</f>
        <v>-1.8108504178227465E-6</v>
      </c>
    </row>
    <row r="662" spans="2:11">
      <c r="B662" s="101" t="s">
        <v>3779</v>
      </c>
      <c r="C662" s="102" t="s">
        <v>3784</v>
      </c>
      <c r="D662" s="103" t="s">
        <v>704</v>
      </c>
      <c r="E662" s="103" t="s">
        <v>138</v>
      </c>
      <c r="F662" s="115">
        <v>44887</v>
      </c>
      <c r="G662" s="105">
        <v>4584810</v>
      </c>
      <c r="H662" s="116">
        <v>-1.9515880000000001</v>
      </c>
      <c r="I662" s="105">
        <v>-89.476600000000005</v>
      </c>
      <c r="J662" s="106">
        <f t="shared" si="10"/>
        <v>8.5682553989284592E-5</v>
      </c>
      <c r="K662" s="106">
        <f>I662/'סכום נכסי הקרן'!$C$42</f>
        <v>-8.7442867163659944E-7</v>
      </c>
    </row>
    <row r="663" spans="2:11">
      <c r="B663" s="101" t="s">
        <v>3785</v>
      </c>
      <c r="C663" s="102" t="s">
        <v>3786</v>
      </c>
      <c r="D663" s="103" t="s">
        <v>704</v>
      </c>
      <c r="E663" s="103" t="s">
        <v>138</v>
      </c>
      <c r="F663" s="115">
        <v>44887</v>
      </c>
      <c r="G663" s="105">
        <v>65460835.301700003</v>
      </c>
      <c r="H663" s="116">
        <v>-2.1310150000000001</v>
      </c>
      <c r="I663" s="105">
        <v>-1394.9800046459998</v>
      </c>
      <c r="J663" s="106">
        <f t="shared" si="10"/>
        <v>1.3358291392615873E-3</v>
      </c>
      <c r="K663" s="106">
        <f>I663/'סכום נכסי הקרן'!$C$42</f>
        <v>-1.363273204862745E-5</v>
      </c>
    </row>
    <row r="664" spans="2:11">
      <c r="B664" s="101" t="s">
        <v>3787</v>
      </c>
      <c r="C664" s="102" t="s">
        <v>3788</v>
      </c>
      <c r="D664" s="103" t="s">
        <v>704</v>
      </c>
      <c r="E664" s="103" t="s">
        <v>138</v>
      </c>
      <c r="F664" s="115">
        <v>44888</v>
      </c>
      <c r="G664" s="105">
        <v>65470401.4036</v>
      </c>
      <c r="H664" s="116">
        <v>-2.5793370000000002</v>
      </c>
      <c r="I664" s="105">
        <v>-1688.702055187</v>
      </c>
      <c r="J664" s="106">
        <f t="shared" si="10"/>
        <v>1.617096593024053E-3</v>
      </c>
      <c r="K664" s="106">
        <f>I664/'סכום נכסי הקרן'!$C$42</f>
        <v>-1.6503191839063665E-5</v>
      </c>
    </row>
    <row r="665" spans="2:11">
      <c r="B665" s="101" t="s">
        <v>3789</v>
      </c>
      <c r="C665" s="102" t="s">
        <v>3790</v>
      </c>
      <c r="D665" s="103" t="s">
        <v>704</v>
      </c>
      <c r="E665" s="103" t="s">
        <v>138</v>
      </c>
      <c r="F665" s="115">
        <v>44886</v>
      </c>
      <c r="G665" s="105">
        <v>6669620.64867</v>
      </c>
      <c r="H665" s="116">
        <v>-1.91449</v>
      </c>
      <c r="I665" s="105">
        <v>-127.68923458099999</v>
      </c>
      <c r="J665" s="106">
        <f t="shared" si="10"/>
        <v>1.2227487114884736E-4</v>
      </c>
      <c r="K665" s="106">
        <f>I665/'סכום נכסי הקרן'!$C$42</f>
        <v>-1.2478695857571471E-6</v>
      </c>
    </row>
    <row r="666" spans="2:11">
      <c r="B666" s="101" t="s">
        <v>3789</v>
      </c>
      <c r="C666" s="102" t="s">
        <v>3791</v>
      </c>
      <c r="D666" s="103" t="s">
        <v>704</v>
      </c>
      <c r="E666" s="103" t="s">
        <v>138</v>
      </c>
      <c r="F666" s="115">
        <v>44886</v>
      </c>
      <c r="G666" s="105">
        <v>26450661.714750003</v>
      </c>
      <c r="H666" s="116">
        <v>-1.91449</v>
      </c>
      <c r="I666" s="105">
        <v>-506.39532987400008</v>
      </c>
      <c r="J666" s="106">
        <f t="shared" si="10"/>
        <v>4.8492281995349165E-4</v>
      </c>
      <c r="K666" s="106">
        <f>I666/'סכום נכסי הקרן'!$C$42</f>
        <v>-4.9488536178699172E-6</v>
      </c>
    </row>
    <row r="667" spans="2:11">
      <c r="B667" s="101" t="s">
        <v>3792</v>
      </c>
      <c r="C667" s="102" t="s">
        <v>3793</v>
      </c>
      <c r="D667" s="103" t="s">
        <v>704</v>
      </c>
      <c r="E667" s="103" t="s">
        <v>138</v>
      </c>
      <c r="F667" s="115">
        <v>44902</v>
      </c>
      <c r="G667" s="105">
        <v>157872</v>
      </c>
      <c r="H667" s="116">
        <v>-2.513112</v>
      </c>
      <c r="I667" s="105">
        <v>-3.9674999999999998</v>
      </c>
      <c r="J667" s="106">
        <f t="shared" si="10"/>
        <v>3.7992674392241837E-6</v>
      </c>
      <c r="K667" s="106">
        <f>I667/'סכום נכסי הקרן'!$C$42</f>
        <v>-3.8773218413732842E-8</v>
      </c>
    </row>
    <row r="668" spans="2:11">
      <c r="B668" s="101" t="s">
        <v>3792</v>
      </c>
      <c r="C668" s="102" t="s">
        <v>3794</v>
      </c>
      <c r="D668" s="103" t="s">
        <v>704</v>
      </c>
      <c r="E668" s="103" t="s">
        <v>138</v>
      </c>
      <c r="F668" s="115">
        <v>44902</v>
      </c>
      <c r="G668" s="105">
        <v>102960</v>
      </c>
      <c r="H668" s="116">
        <v>-2.513112</v>
      </c>
      <c r="I668" s="105">
        <v>-2.5874999999999999</v>
      </c>
      <c r="J668" s="106">
        <f t="shared" si="10"/>
        <v>2.477783112537511E-6</v>
      </c>
      <c r="K668" s="106">
        <f>I668/'סכום נכסי הקרן'!$C$42</f>
        <v>-2.5286881574173594E-8</v>
      </c>
    </row>
    <row r="669" spans="2:11">
      <c r="B669" s="101" t="s">
        <v>3792</v>
      </c>
      <c r="C669" s="102" t="s">
        <v>3795</v>
      </c>
      <c r="D669" s="103" t="s">
        <v>704</v>
      </c>
      <c r="E669" s="103" t="s">
        <v>138</v>
      </c>
      <c r="F669" s="115">
        <v>44902</v>
      </c>
      <c r="G669" s="105">
        <v>171600</v>
      </c>
      <c r="H669" s="116">
        <v>-2.513112</v>
      </c>
      <c r="I669" s="105">
        <v>-4.3125</v>
      </c>
      <c r="J669" s="106">
        <f t="shared" si="10"/>
        <v>4.1296385208958519E-6</v>
      </c>
      <c r="K669" s="106">
        <f>I669/'סכום נכסי הקרן'!$C$42</f>
        <v>-4.2144802623622655E-8</v>
      </c>
    </row>
    <row r="670" spans="2:11">
      <c r="B670" s="101" t="s">
        <v>3792</v>
      </c>
      <c r="C670" s="102" t="s">
        <v>3796</v>
      </c>
      <c r="D670" s="103" t="s">
        <v>704</v>
      </c>
      <c r="E670" s="103" t="s">
        <v>138</v>
      </c>
      <c r="F670" s="115">
        <v>44902</v>
      </c>
      <c r="G670" s="105">
        <v>37752</v>
      </c>
      <c r="H670" s="116">
        <v>-2.513112</v>
      </c>
      <c r="I670" s="105">
        <v>-0.94874999999999998</v>
      </c>
      <c r="J670" s="106">
        <f t="shared" si="10"/>
        <v>9.0852047459708741E-7</v>
      </c>
      <c r="K670" s="106">
        <f>I670/'סכום נכסי הקרן'!$C$42</f>
        <v>-9.2718565771969839E-9</v>
      </c>
    </row>
    <row r="671" spans="2:11">
      <c r="B671" s="101" t="s">
        <v>3792</v>
      </c>
      <c r="C671" s="102" t="s">
        <v>3797</v>
      </c>
      <c r="D671" s="103" t="s">
        <v>704</v>
      </c>
      <c r="E671" s="103" t="s">
        <v>138</v>
      </c>
      <c r="F671" s="115">
        <v>44902</v>
      </c>
      <c r="G671" s="105">
        <v>1921920</v>
      </c>
      <c r="H671" s="116">
        <v>-2.513112</v>
      </c>
      <c r="I671" s="105">
        <v>-48.3</v>
      </c>
      <c r="J671" s="106">
        <f t="shared" si="10"/>
        <v>4.6251951434033536E-5</v>
      </c>
      <c r="K671" s="106">
        <f>I671/'סכום נכסי הקרן'!$C$42</f>
        <v>-4.720217893845737E-7</v>
      </c>
    </row>
    <row r="672" spans="2:11">
      <c r="B672" s="101" t="s">
        <v>3792</v>
      </c>
      <c r="C672" s="102" t="s">
        <v>3798</v>
      </c>
      <c r="D672" s="103" t="s">
        <v>704</v>
      </c>
      <c r="E672" s="103" t="s">
        <v>138</v>
      </c>
      <c r="F672" s="115">
        <v>44902</v>
      </c>
      <c r="G672" s="105">
        <v>171600</v>
      </c>
      <c r="H672" s="116">
        <v>-2.513112</v>
      </c>
      <c r="I672" s="105">
        <v>-4.3125</v>
      </c>
      <c r="J672" s="106">
        <f t="shared" si="10"/>
        <v>4.1296385208958519E-6</v>
      </c>
      <c r="K672" s="106">
        <f>I672/'סכום נכסי הקרן'!$C$42</f>
        <v>-4.2144802623622655E-8</v>
      </c>
    </row>
    <row r="673" spans="2:11">
      <c r="B673" s="101" t="s">
        <v>3792</v>
      </c>
      <c r="C673" s="102" t="s">
        <v>3799</v>
      </c>
      <c r="D673" s="103" t="s">
        <v>704</v>
      </c>
      <c r="E673" s="103" t="s">
        <v>138</v>
      </c>
      <c r="F673" s="115">
        <v>44902</v>
      </c>
      <c r="G673" s="105">
        <v>617760</v>
      </c>
      <c r="H673" s="116">
        <v>-2.513112</v>
      </c>
      <c r="I673" s="105">
        <v>-15.525</v>
      </c>
      <c r="J673" s="106">
        <f t="shared" si="10"/>
        <v>1.4866698675225068E-5</v>
      </c>
      <c r="K673" s="106">
        <f>I673/'סכום נכסי הקרן'!$C$42</f>
        <v>-1.5172128944504157E-7</v>
      </c>
    </row>
    <row r="674" spans="2:11">
      <c r="B674" s="101" t="s">
        <v>3800</v>
      </c>
      <c r="C674" s="102" t="s">
        <v>3801</v>
      </c>
      <c r="D674" s="103" t="s">
        <v>704</v>
      </c>
      <c r="E674" s="103" t="s">
        <v>138</v>
      </c>
      <c r="F674" s="115">
        <v>44893</v>
      </c>
      <c r="G674" s="105">
        <v>30897</v>
      </c>
      <c r="H674" s="116">
        <v>-2.4832510000000001</v>
      </c>
      <c r="I674" s="105">
        <v>-0.76724999999999999</v>
      </c>
      <c r="J674" s="106">
        <f t="shared" si="10"/>
        <v>7.347165577176446E-7</v>
      </c>
      <c r="K674" s="106">
        <f>I674/'סכום נכסי הקרן'!$C$42</f>
        <v>-7.4981101015593007E-9</v>
      </c>
    </row>
    <row r="675" spans="2:11">
      <c r="B675" s="101" t="s">
        <v>3800</v>
      </c>
      <c r="C675" s="102" t="s">
        <v>3802</v>
      </c>
      <c r="D675" s="103" t="s">
        <v>704</v>
      </c>
      <c r="E675" s="103" t="s">
        <v>138</v>
      </c>
      <c r="F675" s="115">
        <v>44893</v>
      </c>
      <c r="G675" s="105">
        <v>4462900</v>
      </c>
      <c r="H675" s="116">
        <v>-2.4832510000000001</v>
      </c>
      <c r="I675" s="105">
        <v>-110.825</v>
      </c>
      <c r="J675" s="106">
        <f t="shared" si="10"/>
        <v>1.0612572500365977E-4</v>
      </c>
      <c r="K675" s="106">
        <f>I675/'סכום נכסי הקרן'!$C$42</f>
        <v>-1.0830603480030101E-6</v>
      </c>
    </row>
    <row r="676" spans="2:11">
      <c r="B676" s="101" t="s">
        <v>3803</v>
      </c>
      <c r="C676" s="102" t="s">
        <v>3804</v>
      </c>
      <c r="D676" s="103" t="s">
        <v>704</v>
      </c>
      <c r="E676" s="103" t="s">
        <v>138</v>
      </c>
      <c r="F676" s="115">
        <v>44886</v>
      </c>
      <c r="G676" s="105">
        <v>34475000</v>
      </c>
      <c r="H676" s="116">
        <v>-2.027647</v>
      </c>
      <c r="I676" s="105">
        <v>-699.03143</v>
      </c>
      <c r="J676" s="106">
        <f t="shared" si="10"/>
        <v>6.6939063667128401E-4</v>
      </c>
      <c r="K676" s="106">
        <f>I676/'סכום נכסי הקרן'!$C$42</f>
        <v>-6.8314299466802771E-6</v>
      </c>
    </row>
    <row r="677" spans="2:11">
      <c r="B677" s="101" t="s">
        <v>3805</v>
      </c>
      <c r="C677" s="102" t="s">
        <v>3806</v>
      </c>
      <c r="D677" s="103" t="s">
        <v>704</v>
      </c>
      <c r="E677" s="103" t="s">
        <v>138</v>
      </c>
      <c r="F677" s="115">
        <v>44887</v>
      </c>
      <c r="G677" s="105">
        <v>65960185.820880003</v>
      </c>
      <c r="H677" s="116">
        <v>-1.679003</v>
      </c>
      <c r="I677" s="105">
        <v>-1107.4733566260002</v>
      </c>
      <c r="J677" s="106">
        <f t="shared" si="10"/>
        <v>1.0605135384089413E-3</v>
      </c>
      <c r="K677" s="106">
        <f>I677/'סכום נכסי הקרן'!$C$42</f>
        <v>-1.0823013571228671E-5</v>
      </c>
    </row>
    <row r="678" spans="2:11">
      <c r="B678" s="101" t="s">
        <v>3807</v>
      </c>
      <c r="C678" s="102" t="s">
        <v>3808</v>
      </c>
      <c r="D678" s="103" t="s">
        <v>704</v>
      </c>
      <c r="E678" s="103" t="s">
        <v>138</v>
      </c>
      <c r="F678" s="115">
        <v>44886</v>
      </c>
      <c r="G678" s="105">
        <v>1127870.2771680001</v>
      </c>
      <c r="H678" s="116">
        <v>-1.8867100000000001</v>
      </c>
      <c r="I678" s="105">
        <v>-21.279646855999999</v>
      </c>
      <c r="J678" s="106">
        <f t="shared" si="10"/>
        <v>2.0377333186689368E-5</v>
      </c>
      <c r="K678" s="106">
        <f>I678/'סכום נכסי הקרן'!$C$42</f>
        <v>-2.0795977197600288E-7</v>
      </c>
    </row>
    <row r="679" spans="2:11">
      <c r="B679" s="101" t="s">
        <v>3809</v>
      </c>
      <c r="C679" s="102" t="s">
        <v>3810</v>
      </c>
      <c r="D679" s="103" t="s">
        <v>704</v>
      </c>
      <c r="E679" s="103" t="s">
        <v>138</v>
      </c>
      <c r="F679" s="115">
        <v>44886</v>
      </c>
      <c r="G679" s="105">
        <v>1554075</v>
      </c>
      <c r="H679" s="116">
        <v>-1.8749100000000001</v>
      </c>
      <c r="I679" s="105">
        <v>-29.137499999999999</v>
      </c>
      <c r="J679" s="106">
        <f t="shared" si="10"/>
        <v>2.7901992441183277E-5</v>
      </c>
      <c r="K679" s="106">
        <f>I679/'סכום נכסי הקרן'!$C$42</f>
        <v>-2.8475227511786786E-7</v>
      </c>
    </row>
    <row r="680" spans="2:11">
      <c r="B680" s="101" t="s">
        <v>3811</v>
      </c>
      <c r="C680" s="102" t="s">
        <v>3812</v>
      </c>
      <c r="D680" s="103" t="s">
        <v>704</v>
      </c>
      <c r="E680" s="103" t="s">
        <v>138</v>
      </c>
      <c r="F680" s="115">
        <v>44887</v>
      </c>
      <c r="G680" s="105">
        <v>20743.2</v>
      </c>
      <c r="H680" s="116">
        <v>-1.7658799999999999</v>
      </c>
      <c r="I680" s="105">
        <v>-0.36630000000000001</v>
      </c>
      <c r="J680" s="106">
        <f t="shared" si="10"/>
        <v>3.507679049748755E-7</v>
      </c>
      <c r="K680" s="106">
        <f>I680/'סכום נכסי הקרן'!$C$42</f>
        <v>-3.5797428871960531E-9</v>
      </c>
    </row>
    <row r="681" spans="2:11">
      <c r="B681" s="101" t="s">
        <v>3811</v>
      </c>
      <c r="C681" s="102" t="s">
        <v>3813</v>
      </c>
      <c r="D681" s="103" t="s">
        <v>704</v>
      </c>
      <c r="E681" s="103" t="s">
        <v>138</v>
      </c>
      <c r="F681" s="115">
        <v>44887</v>
      </c>
      <c r="G681" s="105">
        <v>5877240</v>
      </c>
      <c r="H681" s="116">
        <v>-1.7658799999999999</v>
      </c>
      <c r="I681" s="105">
        <v>-103.785</v>
      </c>
      <c r="J681" s="106">
        <f t="shared" si="10"/>
        <v>9.9384239742881386E-5</v>
      </c>
      <c r="K681" s="106">
        <f>I681/'סכום נכסי הקרן'!$C$42</f>
        <v>-1.0142604847055484E-6</v>
      </c>
    </row>
    <row r="682" spans="2:11">
      <c r="B682" s="101" t="s">
        <v>3811</v>
      </c>
      <c r="C682" s="102" t="s">
        <v>3814</v>
      </c>
      <c r="D682" s="103" t="s">
        <v>704</v>
      </c>
      <c r="E682" s="103" t="s">
        <v>138</v>
      </c>
      <c r="F682" s="115">
        <v>44887</v>
      </c>
      <c r="G682" s="105">
        <v>3802.92</v>
      </c>
      <c r="H682" s="116">
        <v>-1.766011</v>
      </c>
      <c r="I682" s="105">
        <v>-6.7159999999999997E-2</v>
      </c>
      <c r="J682" s="106">
        <f t="shared" si="10"/>
        <v>6.4312237232084725E-8</v>
      </c>
      <c r="K682" s="106">
        <f>I682/'סכום נכסי הקרן'!$C$42</f>
        <v>-6.5633505952521678E-10</v>
      </c>
    </row>
    <row r="683" spans="2:11">
      <c r="B683" s="101" t="s">
        <v>3815</v>
      </c>
      <c r="C683" s="102" t="s">
        <v>3816</v>
      </c>
      <c r="D683" s="103" t="s">
        <v>704</v>
      </c>
      <c r="E683" s="103" t="s">
        <v>138</v>
      </c>
      <c r="F683" s="115">
        <v>44852</v>
      </c>
      <c r="G683" s="105">
        <v>46338197.603600003</v>
      </c>
      <c r="H683" s="116">
        <v>-0.93711699999999998</v>
      </c>
      <c r="I683" s="105">
        <v>-434.24315134499994</v>
      </c>
      <c r="J683" s="106">
        <f t="shared" si="10"/>
        <v>4.1583008585032328E-4</v>
      </c>
      <c r="K683" s="106">
        <f>I683/'סכום נכסי הקרן'!$C$42</f>
        <v>-4.2437314560220113E-6</v>
      </c>
    </row>
    <row r="684" spans="2:11">
      <c r="B684" s="101" t="s">
        <v>3817</v>
      </c>
      <c r="C684" s="102" t="s">
        <v>3818</v>
      </c>
      <c r="D684" s="103" t="s">
        <v>704</v>
      </c>
      <c r="E684" s="103" t="s">
        <v>138</v>
      </c>
      <c r="F684" s="115">
        <v>44852</v>
      </c>
      <c r="G684" s="105">
        <v>41026291.336548008</v>
      </c>
      <c r="H684" s="116">
        <v>-0.89629199999999998</v>
      </c>
      <c r="I684" s="105">
        <v>-367.71535187899991</v>
      </c>
      <c r="J684" s="106">
        <f t="shared" si="10"/>
        <v>3.5212324216679207E-4</v>
      </c>
      <c r="K684" s="106">
        <f>I684/'סכום נכסי הקרן'!$C$42</f>
        <v>-3.5935747076211949E-6</v>
      </c>
    </row>
    <row r="685" spans="2:11">
      <c r="B685" s="101" t="s">
        <v>3817</v>
      </c>
      <c r="C685" s="102" t="s">
        <v>3819</v>
      </c>
      <c r="D685" s="103" t="s">
        <v>704</v>
      </c>
      <c r="E685" s="103" t="s">
        <v>138</v>
      </c>
      <c r="F685" s="115">
        <v>44852</v>
      </c>
      <c r="G685" s="105">
        <v>37158193.388964005</v>
      </c>
      <c r="H685" s="116">
        <v>-0.89629199999999998</v>
      </c>
      <c r="I685" s="105">
        <v>-333.04590086399992</v>
      </c>
      <c r="J685" s="106">
        <f t="shared" si="10"/>
        <v>3.1892386815870962E-4</v>
      </c>
      <c r="K685" s="106">
        <f>I685/'סכום נכסי הקרן'!$C$42</f>
        <v>-3.2547602913669273E-6</v>
      </c>
    </row>
    <row r="686" spans="2:11">
      <c r="B686" s="101" t="s">
        <v>3820</v>
      </c>
      <c r="C686" s="102" t="s">
        <v>3821</v>
      </c>
      <c r="D686" s="103" t="s">
        <v>704</v>
      </c>
      <c r="E686" s="103" t="s">
        <v>138</v>
      </c>
      <c r="F686" s="115">
        <v>44852</v>
      </c>
      <c r="G686" s="105">
        <v>112581157.396644</v>
      </c>
      <c r="H686" s="116">
        <v>-0.89629199999999998</v>
      </c>
      <c r="I686" s="105">
        <v>-1009.05586536</v>
      </c>
      <c r="J686" s="106">
        <f t="shared" si="10"/>
        <v>9.6626921074238932E-4</v>
      </c>
      <c r="K686" s="106">
        <f>I686/'סכום נכסי הקרן'!$C$42</f>
        <v>-9.8612081812883373E-6</v>
      </c>
    </row>
    <row r="687" spans="2:11">
      <c r="B687" s="101" t="s">
        <v>3822</v>
      </c>
      <c r="C687" s="102" t="s">
        <v>3823</v>
      </c>
      <c r="D687" s="103" t="s">
        <v>704</v>
      </c>
      <c r="E687" s="103" t="s">
        <v>138</v>
      </c>
      <c r="F687" s="115">
        <v>44860</v>
      </c>
      <c r="G687" s="105">
        <v>59606954.905017994</v>
      </c>
      <c r="H687" s="116">
        <v>-1.358646</v>
      </c>
      <c r="I687" s="105">
        <v>-809.84753295499991</v>
      </c>
      <c r="J687" s="106">
        <f t="shared" si="10"/>
        <v>7.7550784188833404E-4</v>
      </c>
      <c r="K687" s="106">
        <f>I687/'סכום נכסי הקרן'!$C$42</f>
        <v>-7.9144033464617304E-6</v>
      </c>
    </row>
    <row r="688" spans="2:11">
      <c r="B688" s="101" t="s">
        <v>3824</v>
      </c>
      <c r="C688" s="102" t="s">
        <v>3825</v>
      </c>
      <c r="D688" s="103" t="s">
        <v>704</v>
      </c>
      <c r="E688" s="103" t="s">
        <v>138</v>
      </c>
      <c r="F688" s="115">
        <v>44865</v>
      </c>
      <c r="G688" s="105">
        <v>3829445.5777500002</v>
      </c>
      <c r="H688" s="116">
        <v>-0.76047299999999995</v>
      </c>
      <c r="I688" s="105">
        <v>-29.121890428000004</v>
      </c>
      <c r="J688" s="106">
        <f t="shared" si="10"/>
        <v>2.7887044756585972E-5</v>
      </c>
      <c r="K688" s="106">
        <f>I688/'סכום נכסי הקרן'!$C$42</f>
        <v>-2.8459972733097416E-7</v>
      </c>
    </row>
    <row r="689" spans="2:11">
      <c r="B689" s="101" t="s">
        <v>3824</v>
      </c>
      <c r="C689" s="102" t="s">
        <v>3826</v>
      </c>
      <c r="D689" s="103" t="s">
        <v>704</v>
      </c>
      <c r="E689" s="103" t="s">
        <v>138</v>
      </c>
      <c r="F689" s="115">
        <v>44865</v>
      </c>
      <c r="G689" s="105">
        <v>18165746.112360004</v>
      </c>
      <c r="H689" s="116">
        <v>-0.76047299999999995</v>
      </c>
      <c r="I689" s="105">
        <v>-138.14555060299998</v>
      </c>
      <c r="J689" s="106">
        <f t="shared" si="10"/>
        <v>1.3228781153867036E-4</v>
      </c>
      <c r="K689" s="106">
        <f>I689/'סכום נכסי הקרן'!$C$42</f>
        <v>-1.3500561074771268E-6</v>
      </c>
    </row>
    <row r="690" spans="2:11">
      <c r="B690" s="101" t="s">
        <v>3824</v>
      </c>
      <c r="C690" s="102" t="s">
        <v>3827</v>
      </c>
      <c r="D690" s="103" t="s">
        <v>704</v>
      </c>
      <c r="E690" s="103" t="s">
        <v>138</v>
      </c>
      <c r="F690" s="115">
        <v>44865</v>
      </c>
      <c r="G690" s="105">
        <v>20277751.122030001</v>
      </c>
      <c r="H690" s="116">
        <v>-0.76047299999999995</v>
      </c>
      <c r="I690" s="105">
        <v>-154.20677336399999</v>
      </c>
      <c r="J690" s="106">
        <f t="shared" si="10"/>
        <v>1.476679957024999E-4</v>
      </c>
      <c r="K690" s="106">
        <f>I690/'סכום נכסי הקרן'!$C$42</f>
        <v>-1.5070177453104905E-6</v>
      </c>
    </row>
    <row r="691" spans="2:11">
      <c r="B691" s="101" t="s">
        <v>3828</v>
      </c>
      <c r="C691" s="102" t="s">
        <v>3829</v>
      </c>
      <c r="D691" s="103" t="s">
        <v>704</v>
      </c>
      <c r="E691" s="103" t="s">
        <v>138</v>
      </c>
      <c r="F691" s="115">
        <v>44865</v>
      </c>
      <c r="G691" s="105">
        <v>176644959.17686802</v>
      </c>
      <c r="H691" s="116">
        <v>-0.70241399999999998</v>
      </c>
      <c r="I691" s="105">
        <v>-1240.7794355219999</v>
      </c>
      <c r="J691" s="106">
        <f t="shared" si="10"/>
        <v>1.1881670847227969E-3</v>
      </c>
      <c r="K691" s="106">
        <f>I691/'סכום נכסי הקרן'!$C$42</f>
        <v>-1.212577493554194E-5</v>
      </c>
    </row>
    <row r="692" spans="2:11">
      <c r="B692" s="101" t="s">
        <v>3830</v>
      </c>
      <c r="C692" s="102" t="s">
        <v>3831</v>
      </c>
      <c r="D692" s="103" t="s">
        <v>704</v>
      </c>
      <c r="E692" s="103" t="s">
        <v>138</v>
      </c>
      <c r="F692" s="115">
        <v>44865</v>
      </c>
      <c r="G692" s="105">
        <v>17363500</v>
      </c>
      <c r="H692" s="116">
        <v>-0.65311699999999995</v>
      </c>
      <c r="I692" s="105">
        <v>-113.404</v>
      </c>
      <c r="J692" s="106">
        <f t="shared" si="10"/>
        <v>1.0859536853882276E-4</v>
      </c>
      <c r="K692" s="106">
        <f>I692/'סכום נכסי הקרן'!$C$42</f>
        <v>-1.1082641615604181E-6</v>
      </c>
    </row>
    <row r="693" spans="2:11">
      <c r="B693" s="101" t="s">
        <v>3830</v>
      </c>
      <c r="C693" s="102" t="s">
        <v>3832</v>
      </c>
      <c r="D693" s="103" t="s">
        <v>704</v>
      </c>
      <c r="E693" s="103" t="s">
        <v>138</v>
      </c>
      <c r="F693" s="115">
        <v>44865</v>
      </c>
      <c r="G693" s="105">
        <v>29095776.802379001</v>
      </c>
      <c r="H693" s="116">
        <v>-0.65311699999999995</v>
      </c>
      <c r="I693" s="105">
        <v>-190.02951435400001</v>
      </c>
      <c r="J693" s="106">
        <f t="shared" si="10"/>
        <v>1.8197175712079066E-4</v>
      </c>
      <c r="K693" s="106">
        <f>I693/'סכום נכסי הקרן'!$C$42</f>
        <v>-1.8571029275622489E-6</v>
      </c>
    </row>
    <row r="694" spans="2:11">
      <c r="B694" s="101" t="s">
        <v>3833</v>
      </c>
      <c r="C694" s="102" t="s">
        <v>3834</v>
      </c>
      <c r="D694" s="103" t="s">
        <v>704</v>
      </c>
      <c r="E694" s="103" t="s">
        <v>138</v>
      </c>
      <c r="F694" s="115">
        <v>44853</v>
      </c>
      <c r="G694" s="105">
        <v>121723000</v>
      </c>
      <c r="H694" s="116">
        <v>-0.41304400000000002</v>
      </c>
      <c r="I694" s="105">
        <v>-502.76916</v>
      </c>
      <c r="J694" s="106">
        <f t="shared" si="10"/>
        <v>4.814504093343652E-4</v>
      </c>
      <c r="K694" s="106">
        <f>I694/'סכום נכסי הקרן'!$C$42</f>
        <v>-4.9134161190596082E-6</v>
      </c>
    </row>
    <row r="695" spans="2:11">
      <c r="B695" s="101" t="s">
        <v>3835</v>
      </c>
      <c r="C695" s="102" t="s">
        <v>3836</v>
      </c>
      <c r="D695" s="103" t="s">
        <v>704</v>
      </c>
      <c r="E695" s="103" t="s">
        <v>138</v>
      </c>
      <c r="F695" s="115">
        <v>44875</v>
      </c>
      <c r="G695" s="105">
        <v>34788000</v>
      </c>
      <c r="H695" s="116">
        <v>-0.87300599999999995</v>
      </c>
      <c r="I695" s="105">
        <v>-303.70150000000001</v>
      </c>
      <c r="J695" s="106">
        <f t="shared" si="10"/>
        <v>2.9082374800089311E-4</v>
      </c>
      <c r="K695" s="106">
        <f>I695/'סכום נכסי הקרן'!$C$42</f>
        <v>-2.9679860345502925E-6</v>
      </c>
    </row>
    <row r="696" spans="2:11">
      <c r="B696" s="101" t="s">
        <v>3837</v>
      </c>
      <c r="C696" s="102" t="s">
        <v>3838</v>
      </c>
      <c r="D696" s="103" t="s">
        <v>704</v>
      </c>
      <c r="E696" s="103" t="s">
        <v>138</v>
      </c>
      <c r="F696" s="115">
        <v>44867</v>
      </c>
      <c r="G696" s="105">
        <v>106497499.23232001</v>
      </c>
      <c r="H696" s="116">
        <v>-0.33366899999999999</v>
      </c>
      <c r="I696" s="105">
        <v>-355.34878837500008</v>
      </c>
      <c r="J696" s="106">
        <f t="shared" si="10"/>
        <v>3.4028105387294338E-4</v>
      </c>
      <c r="K696" s="106">
        <f>I696/'סכום נכסי הקרן'!$C$42</f>
        <v>-3.4727198953293532E-6</v>
      </c>
    </row>
    <row r="697" spans="2:11">
      <c r="B697" s="101" t="s">
        <v>3839</v>
      </c>
      <c r="C697" s="102" t="s">
        <v>3840</v>
      </c>
      <c r="D697" s="103" t="s">
        <v>704</v>
      </c>
      <c r="E697" s="103" t="s">
        <v>138</v>
      </c>
      <c r="F697" s="115">
        <v>44852</v>
      </c>
      <c r="G697" s="105">
        <v>13919200</v>
      </c>
      <c r="H697" s="116">
        <v>-0.84401800000000005</v>
      </c>
      <c r="I697" s="105">
        <v>-117.48060000000001</v>
      </c>
      <c r="J697" s="106">
        <f t="shared" si="10"/>
        <v>1.1249910984764226E-4</v>
      </c>
      <c r="K697" s="106">
        <f>I697/'סכום נכסי הקרן'!$C$42</f>
        <v>-1.1481035824011048E-6</v>
      </c>
    </row>
    <row r="698" spans="2:11">
      <c r="B698" s="101" t="s">
        <v>3841</v>
      </c>
      <c r="C698" s="102" t="s">
        <v>3842</v>
      </c>
      <c r="D698" s="103" t="s">
        <v>704</v>
      </c>
      <c r="E698" s="103" t="s">
        <v>138</v>
      </c>
      <c r="F698" s="115">
        <v>44853</v>
      </c>
      <c r="G698" s="105">
        <v>111360000</v>
      </c>
      <c r="H698" s="116">
        <v>-0.34956399999999999</v>
      </c>
      <c r="I698" s="105">
        <v>-389.27465999999998</v>
      </c>
      <c r="J698" s="106">
        <f t="shared" si="10"/>
        <v>3.7276837823643723E-4</v>
      </c>
      <c r="K698" s="106">
        <f>I698/'סכום נכסי הקרן'!$C$42</f>
        <v>-3.8042675274383342E-6</v>
      </c>
    </row>
    <row r="699" spans="2:11">
      <c r="B699" s="101" t="s">
        <v>3841</v>
      </c>
      <c r="C699" s="102" t="s">
        <v>2998</v>
      </c>
      <c r="D699" s="103" t="s">
        <v>704</v>
      </c>
      <c r="E699" s="103" t="s">
        <v>138</v>
      </c>
      <c r="F699" s="115">
        <v>44853</v>
      </c>
      <c r="G699" s="105">
        <v>74244146.56848</v>
      </c>
      <c r="H699" s="116">
        <v>-0.34956399999999999</v>
      </c>
      <c r="I699" s="105">
        <v>-259.53093146000003</v>
      </c>
      <c r="J699" s="106">
        <f t="shared" si="10"/>
        <v>2.4852612914114721E-4</v>
      </c>
      <c r="K699" s="106">
        <f>I699/'סכום נכסי הקרן'!$C$42</f>
        <v>-2.5363199724305255E-6</v>
      </c>
    </row>
    <row r="700" spans="2:11">
      <c r="B700" s="101" t="s">
        <v>3843</v>
      </c>
      <c r="C700" s="102" t="s">
        <v>3224</v>
      </c>
      <c r="D700" s="103" t="s">
        <v>704</v>
      </c>
      <c r="E700" s="103" t="s">
        <v>138</v>
      </c>
      <c r="F700" s="115">
        <v>44853</v>
      </c>
      <c r="G700" s="105">
        <v>61870122.140399992</v>
      </c>
      <c r="H700" s="116">
        <v>-0.34956399999999999</v>
      </c>
      <c r="I700" s="105">
        <v>-216.27577490000004</v>
      </c>
      <c r="J700" s="106">
        <f t="shared" si="10"/>
        <v>2.0710510635678619E-4</v>
      </c>
      <c r="K700" s="106">
        <f>I700/'סכום נכסי הקרן'!$C$42</f>
        <v>-2.1135999641580393E-6</v>
      </c>
    </row>
    <row r="701" spans="2:11">
      <c r="B701" s="101" t="s">
        <v>3843</v>
      </c>
      <c r="C701" s="102" t="s">
        <v>3434</v>
      </c>
      <c r="D701" s="103" t="s">
        <v>704</v>
      </c>
      <c r="E701" s="103" t="s">
        <v>138</v>
      </c>
      <c r="F701" s="115">
        <v>44853</v>
      </c>
      <c r="G701" s="105">
        <v>32547281.132160004</v>
      </c>
      <c r="H701" s="116">
        <v>-0.34956399999999999</v>
      </c>
      <c r="I701" s="105">
        <v>-113.77363128100001</v>
      </c>
      <c r="J701" s="106">
        <f t="shared" si="10"/>
        <v>1.0894932646961598E-4</v>
      </c>
      <c r="K701" s="106">
        <f>I701/'סכום נכסי הקרן'!$C$42</f>
        <v>-1.1118764600836094E-6</v>
      </c>
    </row>
    <row r="702" spans="2:11">
      <c r="B702" s="101" t="s">
        <v>3844</v>
      </c>
      <c r="C702" s="102" t="s">
        <v>3845</v>
      </c>
      <c r="D702" s="103" t="s">
        <v>704</v>
      </c>
      <c r="E702" s="103" t="s">
        <v>138</v>
      </c>
      <c r="F702" s="115">
        <v>44865</v>
      </c>
      <c r="G702" s="105">
        <v>33290034.612</v>
      </c>
      <c r="H702" s="116">
        <v>-0.31229200000000001</v>
      </c>
      <c r="I702" s="105">
        <v>-103.962003924</v>
      </c>
      <c r="J702" s="106">
        <f t="shared" si="10"/>
        <v>9.9553738229350982E-5</v>
      </c>
      <c r="K702" s="106">
        <f>I702/'סכום נכסי הקרן'!$C$42</f>
        <v>-1.0159902923439454E-6</v>
      </c>
    </row>
    <row r="703" spans="2:11">
      <c r="B703" s="101" t="s">
        <v>3844</v>
      </c>
      <c r="C703" s="102" t="s">
        <v>3846</v>
      </c>
      <c r="D703" s="103" t="s">
        <v>704</v>
      </c>
      <c r="E703" s="103" t="s">
        <v>138</v>
      </c>
      <c r="F703" s="115">
        <v>44865</v>
      </c>
      <c r="G703" s="105">
        <v>27497832.062399998</v>
      </c>
      <c r="H703" s="116">
        <v>-0.31229200000000001</v>
      </c>
      <c r="I703" s="105">
        <v>-85.873438047000008</v>
      </c>
      <c r="J703" s="106">
        <f t="shared" si="10"/>
        <v>8.2232175694064855E-5</v>
      </c>
      <c r="K703" s="106">
        <f>I703/'סכום נכסי הקרן'!$C$42</f>
        <v>-8.3921602251656891E-7</v>
      </c>
    </row>
    <row r="704" spans="2:11">
      <c r="B704" s="101" t="s">
        <v>3847</v>
      </c>
      <c r="C704" s="102" t="s">
        <v>3848</v>
      </c>
      <c r="D704" s="103" t="s">
        <v>704</v>
      </c>
      <c r="E704" s="103" t="s">
        <v>138</v>
      </c>
      <c r="F704" s="115">
        <v>44873</v>
      </c>
      <c r="G704" s="105">
        <v>2436000</v>
      </c>
      <c r="H704" s="116">
        <v>-0.588032</v>
      </c>
      <c r="I704" s="105">
        <v>-14.324450000000001</v>
      </c>
      <c r="J704" s="106">
        <f t="shared" si="10"/>
        <v>1.3717055190874571E-5</v>
      </c>
      <c r="K704" s="106">
        <f>I704/'סכום נכסי הקרן'!$C$42</f>
        <v>-1.3998866503001776E-7</v>
      </c>
    </row>
    <row r="705" spans="2:11">
      <c r="B705" s="101" t="s">
        <v>3847</v>
      </c>
      <c r="C705" s="102" t="s">
        <v>3849</v>
      </c>
      <c r="D705" s="103" t="s">
        <v>704</v>
      </c>
      <c r="E705" s="103" t="s">
        <v>138</v>
      </c>
      <c r="F705" s="115">
        <v>44873</v>
      </c>
      <c r="G705" s="105">
        <v>139200000</v>
      </c>
      <c r="H705" s="116">
        <v>-0.588032</v>
      </c>
      <c r="I705" s="105">
        <v>-818.54</v>
      </c>
      <c r="J705" s="106">
        <f t="shared" si="10"/>
        <v>7.8383172519283257E-4</v>
      </c>
      <c r="K705" s="106">
        <f>I705/'סכום נכסי הקרן'!$C$42</f>
        <v>-7.9993522874295857E-6</v>
      </c>
    </row>
    <row r="706" spans="2:11">
      <c r="B706" s="101" t="s">
        <v>3850</v>
      </c>
      <c r="C706" s="102" t="s">
        <v>3851</v>
      </c>
      <c r="D706" s="103" t="s">
        <v>704</v>
      </c>
      <c r="E706" s="103" t="s">
        <v>138</v>
      </c>
      <c r="F706" s="115">
        <v>44867</v>
      </c>
      <c r="G706" s="105">
        <v>16952683.159145001</v>
      </c>
      <c r="H706" s="116">
        <v>-0.408387</v>
      </c>
      <c r="I706" s="105">
        <v>-69.232470514999989</v>
      </c>
      <c r="J706" s="106">
        <f t="shared" si="10"/>
        <v>6.6296829480702661E-5</v>
      </c>
      <c r="K706" s="106">
        <f>I706/'סכום נכסי הקרן'!$C$42</f>
        <v>-6.7658870840590139E-7</v>
      </c>
    </row>
    <row r="707" spans="2:11">
      <c r="B707" s="101" t="s">
        <v>3852</v>
      </c>
      <c r="C707" s="102" t="s">
        <v>3853</v>
      </c>
      <c r="D707" s="103" t="s">
        <v>704</v>
      </c>
      <c r="E707" s="103" t="s">
        <v>138</v>
      </c>
      <c r="F707" s="115">
        <v>44859</v>
      </c>
      <c r="G707" s="105">
        <v>59939281.285019986</v>
      </c>
      <c r="H707" s="116">
        <v>-3.0235999999999999E-2</v>
      </c>
      <c r="I707" s="105">
        <v>-18.122980048000002</v>
      </c>
      <c r="J707" s="106">
        <f t="shared" si="10"/>
        <v>1.7354517453831364E-5</v>
      </c>
      <c r="K707" s="106">
        <f>I707/'סכום נכסי הקרן'!$C$42</f>
        <v>-1.7711058946662295E-7</v>
      </c>
    </row>
    <row r="708" spans="2:11">
      <c r="B708" s="101" t="s">
        <v>3854</v>
      </c>
      <c r="C708" s="102" t="s">
        <v>3855</v>
      </c>
      <c r="D708" s="103" t="s">
        <v>704</v>
      </c>
      <c r="E708" s="103" t="s">
        <v>138</v>
      </c>
      <c r="F708" s="115">
        <v>44867</v>
      </c>
      <c r="G708" s="105">
        <v>15673050</v>
      </c>
      <c r="H708" s="116">
        <v>-0.33054800000000001</v>
      </c>
      <c r="I708" s="105">
        <v>-51.807000000000002</v>
      </c>
      <c r="J708" s="106">
        <f t="shared" si="10"/>
        <v>4.9610245299026413E-5</v>
      </c>
      <c r="K708" s="106">
        <f>I708/'סכום נכסי הקרן'!$C$42</f>
        <v>-5.0629467583119278E-7</v>
      </c>
    </row>
    <row r="709" spans="2:11">
      <c r="B709" s="101" t="s">
        <v>3854</v>
      </c>
      <c r="C709" s="102" t="s">
        <v>3856</v>
      </c>
      <c r="D709" s="103" t="s">
        <v>704</v>
      </c>
      <c r="E709" s="103" t="s">
        <v>138</v>
      </c>
      <c r="F709" s="115">
        <v>44867</v>
      </c>
      <c r="G709" s="105">
        <v>13572668.277681999</v>
      </c>
      <c r="H709" s="116">
        <v>-0.33054800000000001</v>
      </c>
      <c r="I709" s="105">
        <v>-44.864225267999998</v>
      </c>
      <c r="J709" s="106">
        <f t="shared" si="10"/>
        <v>4.2961862696088534E-5</v>
      </c>
      <c r="K709" s="106">
        <f>I709/'סכום נכסי הקרן'!$C$42</f>
        <v>-4.384449666739952E-7</v>
      </c>
    </row>
    <row r="710" spans="2:11">
      <c r="B710" s="101" t="s">
        <v>3854</v>
      </c>
      <c r="C710" s="102" t="s">
        <v>3857</v>
      </c>
      <c r="D710" s="103" t="s">
        <v>704</v>
      </c>
      <c r="E710" s="103" t="s">
        <v>138</v>
      </c>
      <c r="F710" s="115">
        <v>44867</v>
      </c>
      <c r="G710" s="105">
        <v>53308442.092016004</v>
      </c>
      <c r="H710" s="116">
        <v>-0.33054800000000001</v>
      </c>
      <c r="I710" s="105">
        <v>-176.21015306000001</v>
      </c>
      <c r="J710" s="106">
        <f t="shared" si="10"/>
        <v>1.6873837353032582E-4</v>
      </c>
      <c r="K710" s="106">
        <f>I710/'סכום נכסי הקרן'!$C$42</f>
        <v>-1.7220503468967045E-6</v>
      </c>
    </row>
    <row r="711" spans="2:11">
      <c r="B711" s="101" t="s">
        <v>3858</v>
      </c>
      <c r="C711" s="102" t="s">
        <v>3859</v>
      </c>
      <c r="D711" s="103" t="s">
        <v>704</v>
      </c>
      <c r="E711" s="103" t="s">
        <v>138</v>
      </c>
      <c r="F711" s="115">
        <v>44853</v>
      </c>
      <c r="G711" s="105">
        <v>66675730.242999993</v>
      </c>
      <c r="H711" s="116">
        <v>-0.19814699999999999</v>
      </c>
      <c r="I711" s="105">
        <v>-132.11584536699999</v>
      </c>
      <c r="J711" s="106">
        <f t="shared" si="10"/>
        <v>1.2651378185467429E-4</v>
      </c>
      <c r="K711" s="106">
        <f>I711/'סכום נכסי הקרן'!$C$42</f>
        <v>-1.291129559755424E-6</v>
      </c>
    </row>
    <row r="712" spans="2:11">
      <c r="B712" s="101" t="s">
        <v>3858</v>
      </c>
      <c r="C712" s="102" t="s">
        <v>3213</v>
      </c>
      <c r="D712" s="103" t="s">
        <v>704</v>
      </c>
      <c r="E712" s="103" t="s">
        <v>138</v>
      </c>
      <c r="F712" s="115">
        <v>44853</v>
      </c>
      <c r="G712" s="105">
        <v>82612021.32540001</v>
      </c>
      <c r="H712" s="116">
        <v>-0.19814699999999999</v>
      </c>
      <c r="I712" s="105">
        <v>-163.69310084999995</v>
      </c>
      <c r="J712" s="106">
        <f t="shared" si="10"/>
        <v>1.5675207765218535E-4</v>
      </c>
      <c r="K712" s="106">
        <f>I712/'סכום נכסי הקרן'!$C$42</f>
        <v>-1.5997248524456825E-6</v>
      </c>
    </row>
    <row r="713" spans="2:11">
      <c r="B713" s="101" t="s">
        <v>3858</v>
      </c>
      <c r="C713" s="102" t="s">
        <v>3860</v>
      </c>
      <c r="D713" s="103" t="s">
        <v>704</v>
      </c>
      <c r="E713" s="103" t="s">
        <v>138</v>
      </c>
      <c r="F713" s="115">
        <v>44853</v>
      </c>
      <c r="G713" s="105">
        <v>149855000</v>
      </c>
      <c r="H713" s="116">
        <v>-0.19814699999999999</v>
      </c>
      <c r="I713" s="105">
        <v>-296.93293</v>
      </c>
      <c r="J713" s="106">
        <f t="shared" si="10"/>
        <v>2.8434218338561657E-4</v>
      </c>
      <c r="K713" s="106">
        <f>I713/'סכום נכסי הקרן'!$C$42</f>
        <v>-2.9018387773458464E-6</v>
      </c>
    </row>
    <row r="714" spans="2:11">
      <c r="B714" s="101" t="s">
        <v>3861</v>
      </c>
      <c r="C714" s="102" t="s">
        <v>3862</v>
      </c>
      <c r="D714" s="103" t="s">
        <v>704</v>
      </c>
      <c r="E714" s="103" t="s">
        <v>138</v>
      </c>
      <c r="F714" s="115">
        <v>44853</v>
      </c>
      <c r="G714" s="105">
        <v>108035000</v>
      </c>
      <c r="H714" s="116">
        <v>-0.19814699999999999</v>
      </c>
      <c r="I714" s="105">
        <v>-214.06792999999999</v>
      </c>
      <c r="J714" s="106">
        <f t="shared" si="10"/>
        <v>2.0499087995743461E-4</v>
      </c>
      <c r="K714" s="106">
        <f>I714/'סכום נכסי הקרן'!$C$42</f>
        <v>-2.0920233409617322E-6</v>
      </c>
    </row>
    <row r="715" spans="2:11">
      <c r="B715" s="101" t="s">
        <v>3863</v>
      </c>
      <c r="C715" s="102" t="s">
        <v>3864</v>
      </c>
      <c r="D715" s="103" t="s">
        <v>704</v>
      </c>
      <c r="E715" s="103" t="s">
        <v>138</v>
      </c>
      <c r="F715" s="115">
        <v>44853</v>
      </c>
      <c r="G715" s="105">
        <v>73353825.979394004</v>
      </c>
      <c r="H715" s="116">
        <v>-0.18377299999999999</v>
      </c>
      <c r="I715" s="105">
        <v>-134.80471972700002</v>
      </c>
      <c r="J715" s="106">
        <f t="shared" si="10"/>
        <v>1.2908864078450743E-4</v>
      </c>
      <c r="K715" s="106">
        <f>I715/'סכום נכסי הקרן'!$C$42</f>
        <v>-1.3174071433338405E-6</v>
      </c>
    </row>
    <row r="716" spans="2:11">
      <c r="B716" s="101" t="s">
        <v>3865</v>
      </c>
      <c r="C716" s="102" t="s">
        <v>3866</v>
      </c>
      <c r="D716" s="103" t="s">
        <v>704</v>
      </c>
      <c r="E716" s="103" t="s">
        <v>138</v>
      </c>
      <c r="F716" s="115">
        <v>44867</v>
      </c>
      <c r="G716" s="105">
        <v>53351298.228528</v>
      </c>
      <c r="H716" s="116">
        <v>-0.24995500000000001</v>
      </c>
      <c r="I716" s="105">
        <v>-133.35401654799995</v>
      </c>
      <c r="J716" s="106">
        <f t="shared" ref="J716:J779" si="11">IFERROR(I716/$I$11,0)</f>
        <v>1.276994512818095E-4</v>
      </c>
      <c r="K716" s="106">
        <f>I716/'סכום נכסי הקרן'!$C$42</f>
        <v>-1.3032298449815112E-6</v>
      </c>
    </row>
    <row r="717" spans="2:11">
      <c r="B717" s="101" t="s">
        <v>3867</v>
      </c>
      <c r="C717" s="102" t="s">
        <v>3292</v>
      </c>
      <c r="D717" s="103" t="s">
        <v>704</v>
      </c>
      <c r="E717" s="103" t="s">
        <v>138</v>
      </c>
      <c r="F717" s="115">
        <v>44859</v>
      </c>
      <c r="G717" s="105">
        <v>6792374.4029400004</v>
      </c>
      <c r="H717" s="116">
        <v>0.11323900000000001</v>
      </c>
      <c r="I717" s="105">
        <v>7.6915943650000003</v>
      </c>
      <c r="J717" s="106">
        <f t="shared" si="11"/>
        <v>-7.3654502902746597E-6</v>
      </c>
      <c r="K717" s="106">
        <f>I717/'סכום נכסי הקרן'!$C$42</f>
        <v>7.5167704666410027E-8</v>
      </c>
    </row>
    <row r="718" spans="2:11">
      <c r="B718" s="101" t="s">
        <v>3867</v>
      </c>
      <c r="C718" s="102" t="s">
        <v>3868</v>
      </c>
      <c r="D718" s="103" t="s">
        <v>704</v>
      </c>
      <c r="E718" s="103" t="s">
        <v>138</v>
      </c>
      <c r="F718" s="115">
        <v>44859</v>
      </c>
      <c r="G718" s="105">
        <v>33347431.2234</v>
      </c>
      <c r="H718" s="116">
        <v>0.11323900000000001</v>
      </c>
      <c r="I718" s="105">
        <v>37.762187248999993</v>
      </c>
      <c r="J718" s="106">
        <f t="shared" si="11"/>
        <v>-3.616096999344986E-5</v>
      </c>
      <c r="K718" s="106">
        <f>I718/'סכום נכסי הקרן'!$C$42</f>
        <v>3.6903882394095884E-7</v>
      </c>
    </row>
    <row r="719" spans="2:11">
      <c r="B719" s="101" t="s">
        <v>3869</v>
      </c>
      <c r="C719" s="102" t="s">
        <v>3870</v>
      </c>
      <c r="D719" s="103" t="s">
        <v>704</v>
      </c>
      <c r="E719" s="103" t="s">
        <v>138</v>
      </c>
      <c r="F719" s="115">
        <v>44872</v>
      </c>
      <c r="G719" s="105">
        <v>26687128.436543997</v>
      </c>
      <c r="H719" s="116">
        <v>-0.38034800000000002</v>
      </c>
      <c r="I719" s="105">
        <v>-101.50399404099998</v>
      </c>
      <c r="J719" s="106">
        <f t="shared" si="11"/>
        <v>9.7199954508173106E-5</v>
      </c>
      <c r="K719" s="106">
        <f>I719/'סכום נכסי הקרן'!$C$42</f>
        <v>-9.9196887985329026E-7</v>
      </c>
    </row>
    <row r="720" spans="2:11">
      <c r="B720" s="101" t="s">
        <v>3871</v>
      </c>
      <c r="C720" s="102" t="s">
        <v>3872</v>
      </c>
      <c r="D720" s="103" t="s">
        <v>704</v>
      </c>
      <c r="E720" s="103" t="s">
        <v>138</v>
      </c>
      <c r="F720" s="115">
        <v>44854</v>
      </c>
      <c r="G720" s="105">
        <v>66771391.262000009</v>
      </c>
      <c r="H720" s="116">
        <v>-0.16111300000000001</v>
      </c>
      <c r="I720" s="105">
        <v>-107.57718689000001</v>
      </c>
      <c r="J720" s="106">
        <f t="shared" si="11"/>
        <v>1.0301562781462174E-4</v>
      </c>
      <c r="K720" s="106">
        <f>I720/'סכום נכסי הקרן'!$C$42</f>
        <v>-1.0513204193121431E-6</v>
      </c>
    </row>
    <row r="721" spans="2:11">
      <c r="B721" s="101" t="s">
        <v>3871</v>
      </c>
      <c r="C721" s="102" t="s">
        <v>3873</v>
      </c>
      <c r="D721" s="103" t="s">
        <v>704</v>
      </c>
      <c r="E721" s="103" t="s">
        <v>138</v>
      </c>
      <c r="F721" s="115">
        <v>44854</v>
      </c>
      <c r="G721" s="105">
        <v>82730546.463599995</v>
      </c>
      <c r="H721" s="116">
        <v>-0.16111300000000001</v>
      </c>
      <c r="I721" s="105">
        <v>-133.28941168000003</v>
      </c>
      <c r="J721" s="106">
        <f t="shared" si="11"/>
        <v>1.276375858321794E-4</v>
      </c>
      <c r="K721" s="106">
        <f>I721/'סכום נכסי הקרן'!$C$42</f>
        <v>-1.3025984804805532E-6</v>
      </c>
    </row>
    <row r="722" spans="2:11">
      <c r="B722" s="101" t="s">
        <v>3874</v>
      </c>
      <c r="C722" s="102" t="s">
        <v>3875</v>
      </c>
      <c r="D722" s="103" t="s">
        <v>704</v>
      </c>
      <c r="E722" s="103" t="s">
        <v>138</v>
      </c>
      <c r="F722" s="115">
        <v>44865</v>
      </c>
      <c r="G722" s="105">
        <v>87250000</v>
      </c>
      <c r="H722" s="116">
        <v>-0.31351800000000002</v>
      </c>
      <c r="I722" s="105">
        <v>-273.54417000000001</v>
      </c>
      <c r="J722" s="106">
        <f t="shared" si="11"/>
        <v>2.6194516906631501E-4</v>
      </c>
      <c r="K722" s="106">
        <f>I722/'סכום נכסי הקרן'!$C$42</f>
        <v>-2.6732672587809118E-6</v>
      </c>
    </row>
    <row r="723" spans="2:11">
      <c r="B723" s="101" t="s">
        <v>3876</v>
      </c>
      <c r="C723" s="102" t="s">
        <v>3877</v>
      </c>
      <c r="D723" s="103" t="s">
        <v>704</v>
      </c>
      <c r="E723" s="103" t="s">
        <v>138</v>
      </c>
      <c r="F723" s="115">
        <v>44872</v>
      </c>
      <c r="G723" s="105">
        <v>22702273.029079996</v>
      </c>
      <c r="H723" s="116">
        <v>-0.29981400000000002</v>
      </c>
      <c r="I723" s="105">
        <v>-68.064536915999994</v>
      </c>
      <c r="J723" s="106">
        <f t="shared" si="11"/>
        <v>6.5178419375130738E-5</v>
      </c>
      <c r="K723" s="106">
        <f>I723/'סכום נכסי הקרן'!$C$42</f>
        <v>-6.6517483454912413E-7</v>
      </c>
    </row>
    <row r="724" spans="2:11">
      <c r="B724" s="101" t="s">
        <v>3878</v>
      </c>
      <c r="C724" s="102" t="s">
        <v>3879</v>
      </c>
      <c r="D724" s="103" t="s">
        <v>704</v>
      </c>
      <c r="E724" s="103" t="s">
        <v>138</v>
      </c>
      <c r="F724" s="115">
        <v>44865</v>
      </c>
      <c r="G724" s="105">
        <v>53432418.772640012</v>
      </c>
      <c r="H724" s="116">
        <v>-0.28478300000000001</v>
      </c>
      <c r="I724" s="105">
        <v>-152.16632990099995</v>
      </c>
      <c r="J724" s="106">
        <f t="shared" si="11"/>
        <v>1.4571407247362684E-4</v>
      </c>
      <c r="K724" s="106">
        <f>I724/'סכום נכסי הקרן'!$C$42</f>
        <v>-1.4870770874524506E-6</v>
      </c>
    </row>
    <row r="725" spans="2:11">
      <c r="B725" s="101" t="s">
        <v>3878</v>
      </c>
      <c r="C725" s="102" t="s">
        <v>3880</v>
      </c>
      <c r="D725" s="103" t="s">
        <v>704</v>
      </c>
      <c r="E725" s="103" t="s">
        <v>138</v>
      </c>
      <c r="F725" s="115">
        <v>44865</v>
      </c>
      <c r="G725" s="105">
        <v>4570237.7975099981</v>
      </c>
      <c r="H725" s="116">
        <v>-0.28478300000000001</v>
      </c>
      <c r="I725" s="105">
        <v>-13.015250447</v>
      </c>
      <c r="J725" s="106">
        <f t="shared" si="11"/>
        <v>1.2463369183776963E-5</v>
      </c>
      <c r="K725" s="106">
        <f>I725/'סכום נכסי הקרן'!$C$42</f>
        <v>-1.2719424027497542E-7</v>
      </c>
    </row>
    <row r="726" spans="2:11">
      <c r="B726" s="101" t="s">
        <v>3878</v>
      </c>
      <c r="C726" s="102" t="s">
        <v>3881</v>
      </c>
      <c r="D726" s="103" t="s">
        <v>704</v>
      </c>
      <c r="E726" s="103" t="s">
        <v>138</v>
      </c>
      <c r="F726" s="115">
        <v>44865</v>
      </c>
      <c r="G726" s="105">
        <v>10203175.146585001</v>
      </c>
      <c r="H726" s="116">
        <v>-0.28478300000000001</v>
      </c>
      <c r="I726" s="105">
        <v>-29.056887242999998</v>
      </c>
      <c r="J726" s="106">
        <f t="shared" si="11"/>
        <v>2.7824797879656825E-5</v>
      </c>
      <c r="K726" s="106">
        <f>I726/'סכום נכסי הקרן'!$C$42</f>
        <v>-2.8396447019434062E-7</v>
      </c>
    </row>
    <row r="727" spans="2:11">
      <c r="B727" s="101" t="s">
        <v>3882</v>
      </c>
      <c r="C727" s="102" t="s">
        <v>3883</v>
      </c>
      <c r="D727" s="103" t="s">
        <v>704</v>
      </c>
      <c r="E727" s="103" t="s">
        <v>138</v>
      </c>
      <c r="F727" s="115">
        <v>44872</v>
      </c>
      <c r="G727" s="105">
        <v>20692118.626955997</v>
      </c>
      <c r="H727" s="116">
        <v>-0.25385200000000002</v>
      </c>
      <c r="I727" s="105">
        <v>-52.527378121999995</v>
      </c>
      <c r="J727" s="106">
        <f t="shared" si="11"/>
        <v>5.0300077471135812E-5</v>
      </c>
      <c r="K727" s="106">
        <f>I727/'סכום נכסי הקרן'!$C$42</f>
        <v>-5.1333472076245446E-7</v>
      </c>
    </row>
    <row r="728" spans="2:11">
      <c r="B728" s="101" t="s">
        <v>3882</v>
      </c>
      <c r="C728" s="102" t="s">
        <v>3884</v>
      </c>
      <c r="D728" s="103" t="s">
        <v>704</v>
      </c>
      <c r="E728" s="103" t="s">
        <v>138</v>
      </c>
      <c r="F728" s="115">
        <v>44872</v>
      </c>
      <c r="G728" s="105">
        <v>66802002.788079999</v>
      </c>
      <c r="H728" s="116">
        <v>-0.25385200000000002</v>
      </c>
      <c r="I728" s="105">
        <v>-169.57828838199995</v>
      </c>
      <c r="J728" s="106">
        <f t="shared" si="11"/>
        <v>1.623877175675113E-4</v>
      </c>
      <c r="K728" s="106">
        <f>I728/'סכום נכסי הקרן'!$C$42</f>
        <v>-1.6572390708663538E-6</v>
      </c>
    </row>
    <row r="729" spans="2:11">
      <c r="B729" s="101" t="s">
        <v>3885</v>
      </c>
      <c r="C729" s="102" t="s">
        <v>3886</v>
      </c>
      <c r="D729" s="103" t="s">
        <v>704</v>
      </c>
      <c r="E729" s="103" t="s">
        <v>138</v>
      </c>
      <c r="F729" s="115">
        <v>44854</v>
      </c>
      <c r="G729" s="105">
        <v>60123524.407618001</v>
      </c>
      <c r="H729" s="116">
        <v>-0.112347</v>
      </c>
      <c r="I729" s="105">
        <v>-67.547198299000001</v>
      </c>
      <c r="J729" s="106">
        <f t="shared" si="11"/>
        <v>6.4683017292554477E-5</v>
      </c>
      <c r="K729" s="106">
        <f>I729/'סכום נכסי הקרן'!$C$42</f>
        <v>-6.6011903538320115E-7</v>
      </c>
    </row>
    <row r="730" spans="2:11">
      <c r="B730" s="101" t="s">
        <v>3887</v>
      </c>
      <c r="C730" s="102" t="s">
        <v>3888</v>
      </c>
      <c r="D730" s="103" t="s">
        <v>704</v>
      </c>
      <c r="E730" s="103" t="s">
        <v>138</v>
      </c>
      <c r="F730" s="115">
        <v>44853</v>
      </c>
      <c r="G730" s="105">
        <v>139740000</v>
      </c>
      <c r="H730" s="116">
        <v>-0.26093300000000003</v>
      </c>
      <c r="I730" s="105">
        <v>-364.62799999999999</v>
      </c>
      <c r="J730" s="106">
        <f t="shared" si="11"/>
        <v>3.4916680222544063E-4</v>
      </c>
      <c r="K730" s="106">
        <f>I730/'סכום נכסי הקרן'!$C$42</f>
        <v>-3.5634029196629059E-6</v>
      </c>
    </row>
    <row r="731" spans="2:11">
      <c r="B731" s="101" t="s">
        <v>3889</v>
      </c>
      <c r="C731" s="102" t="s">
        <v>3890</v>
      </c>
      <c r="D731" s="103" t="s">
        <v>704</v>
      </c>
      <c r="E731" s="103" t="s">
        <v>138</v>
      </c>
      <c r="F731" s="115">
        <v>44854</v>
      </c>
      <c r="G731" s="105">
        <v>53476805.485455997</v>
      </c>
      <c r="H731" s="116">
        <v>-4.931E-2</v>
      </c>
      <c r="I731" s="105">
        <v>-26.369273655000004</v>
      </c>
      <c r="J731" s="106">
        <f t="shared" si="11"/>
        <v>2.5251146261734995E-5</v>
      </c>
      <c r="K731" s="106">
        <f>I731/'סכום נכסי הקרן'!$C$42</f>
        <v>-2.5769920777235198E-7</v>
      </c>
    </row>
    <row r="732" spans="2:11">
      <c r="B732" s="101" t="s">
        <v>3891</v>
      </c>
      <c r="C732" s="102" t="s">
        <v>3892</v>
      </c>
      <c r="D732" s="103" t="s">
        <v>704</v>
      </c>
      <c r="E732" s="103" t="s">
        <v>138</v>
      </c>
      <c r="F732" s="115">
        <v>44852</v>
      </c>
      <c r="G732" s="105">
        <v>419340</v>
      </c>
      <c r="H732" s="116">
        <v>-0.67963899999999999</v>
      </c>
      <c r="I732" s="105">
        <v>-2.85</v>
      </c>
      <c r="J732" s="106">
        <f t="shared" si="11"/>
        <v>2.7291524138094324E-6</v>
      </c>
      <c r="K732" s="106">
        <f>I732/'סכום נכסי הקרן'!$C$42</f>
        <v>-2.7852217386046277E-8</v>
      </c>
    </row>
    <row r="733" spans="2:11">
      <c r="B733" s="101" t="s">
        <v>3891</v>
      </c>
      <c r="C733" s="102" t="s">
        <v>3893</v>
      </c>
      <c r="D733" s="103" t="s">
        <v>704</v>
      </c>
      <c r="E733" s="103" t="s">
        <v>138</v>
      </c>
      <c r="F733" s="115">
        <v>44852</v>
      </c>
      <c r="G733" s="105">
        <v>27956</v>
      </c>
      <c r="H733" s="116">
        <v>-0.67963899999999999</v>
      </c>
      <c r="I733" s="105">
        <v>-0.19</v>
      </c>
      <c r="J733" s="106">
        <f t="shared" si="11"/>
        <v>1.8194349425396218E-7</v>
      </c>
      <c r="K733" s="106">
        <f>I733/'סכום נכסי הקרן'!$C$42</f>
        <v>-1.8568144924030851E-9</v>
      </c>
    </row>
    <row r="734" spans="2:11">
      <c r="B734" s="101" t="s">
        <v>3894</v>
      </c>
      <c r="C734" s="102" t="s">
        <v>3895</v>
      </c>
      <c r="D734" s="103" t="s">
        <v>704</v>
      </c>
      <c r="E734" s="103" t="s">
        <v>138</v>
      </c>
      <c r="F734" s="115">
        <v>44861</v>
      </c>
      <c r="G734" s="105">
        <v>6989400</v>
      </c>
      <c r="H734" s="116">
        <v>-0.551894</v>
      </c>
      <c r="I734" s="105">
        <v>-38.574100000000001</v>
      </c>
      <c r="J734" s="106">
        <f t="shared" si="11"/>
        <v>3.6938455482640853E-5</v>
      </c>
      <c r="K734" s="106">
        <f>I734/'סכום נכסי הקרן'!$C$42</f>
        <v>-3.7697341006003076E-7</v>
      </c>
    </row>
    <row r="735" spans="2:11">
      <c r="B735" s="101" t="s">
        <v>3896</v>
      </c>
      <c r="C735" s="102" t="s">
        <v>3897</v>
      </c>
      <c r="D735" s="103" t="s">
        <v>704</v>
      </c>
      <c r="E735" s="103" t="s">
        <v>138</v>
      </c>
      <c r="F735" s="115">
        <v>44840</v>
      </c>
      <c r="G735" s="105">
        <v>437100</v>
      </c>
      <c r="H735" s="116">
        <v>-0.61341800000000002</v>
      </c>
      <c r="I735" s="105">
        <v>-2.6812499999999999</v>
      </c>
      <c r="J735" s="106">
        <f t="shared" si="11"/>
        <v>2.5675578629917689E-6</v>
      </c>
      <c r="K735" s="106">
        <f>I735/'סכום נכסי הקרן'!$C$42</f>
        <v>-2.6203072935556694E-8</v>
      </c>
    </row>
    <row r="736" spans="2:11">
      <c r="B736" s="101" t="s">
        <v>3896</v>
      </c>
      <c r="C736" s="102" t="s">
        <v>3898</v>
      </c>
      <c r="D736" s="103" t="s">
        <v>704</v>
      </c>
      <c r="E736" s="103" t="s">
        <v>138</v>
      </c>
      <c r="F736" s="115">
        <v>44840</v>
      </c>
      <c r="G736" s="105">
        <v>52452</v>
      </c>
      <c r="H736" s="116">
        <v>-0.61341800000000002</v>
      </c>
      <c r="I736" s="105">
        <v>-0.32174999999999998</v>
      </c>
      <c r="J736" s="106">
        <f t="shared" si="11"/>
        <v>3.0810694355901226E-7</v>
      </c>
      <c r="K736" s="106">
        <f>I736/'סכום נכסי הקרן'!$C$42</f>
        <v>-3.1443687522668033E-9</v>
      </c>
    </row>
    <row r="737" spans="2:11">
      <c r="B737" s="101" t="s">
        <v>3899</v>
      </c>
      <c r="C737" s="102" t="s">
        <v>3900</v>
      </c>
      <c r="D737" s="103" t="s">
        <v>704</v>
      </c>
      <c r="E737" s="103" t="s">
        <v>138</v>
      </c>
      <c r="F737" s="115">
        <v>44873</v>
      </c>
      <c r="G737" s="105">
        <v>1049100</v>
      </c>
      <c r="H737" s="116">
        <v>-0.34801599999999999</v>
      </c>
      <c r="I737" s="105">
        <v>-3.6510400000000001</v>
      </c>
      <c r="J737" s="106">
        <f t="shared" si="11"/>
        <v>3.4962261855841369E-6</v>
      </c>
      <c r="K737" s="106">
        <f>I737/'סכום נכסי הקרן'!$C$42</f>
        <v>-3.5680547286017686E-8</v>
      </c>
    </row>
    <row r="738" spans="2:11">
      <c r="B738" s="101" t="s">
        <v>3899</v>
      </c>
      <c r="C738" s="102" t="s">
        <v>3901</v>
      </c>
      <c r="D738" s="103" t="s">
        <v>704</v>
      </c>
      <c r="E738" s="103" t="s">
        <v>138</v>
      </c>
      <c r="F738" s="115">
        <v>44873</v>
      </c>
      <c r="G738" s="105">
        <v>40215500</v>
      </c>
      <c r="H738" s="116">
        <v>-0.34801700000000002</v>
      </c>
      <c r="I738" s="105">
        <v>-139.95673000000002</v>
      </c>
      <c r="J738" s="106">
        <f t="shared" si="11"/>
        <v>1.340221921082018E-4</v>
      </c>
      <c r="K738" s="106">
        <f>I738/'סכום נכסי הקרן'!$C$42</f>
        <v>-1.3677562345965561E-6</v>
      </c>
    </row>
    <row r="739" spans="2:11">
      <c r="B739" s="101" t="s">
        <v>3899</v>
      </c>
      <c r="C739" s="102" t="s">
        <v>3902</v>
      </c>
      <c r="D739" s="103" t="s">
        <v>704</v>
      </c>
      <c r="E739" s="103" t="s">
        <v>138</v>
      </c>
      <c r="F739" s="115">
        <v>44873</v>
      </c>
      <c r="G739" s="105">
        <v>4196400</v>
      </c>
      <c r="H739" s="116">
        <v>-0.34801700000000002</v>
      </c>
      <c r="I739" s="105">
        <v>-14.604179999999999</v>
      </c>
      <c r="J739" s="106">
        <f t="shared" si="11"/>
        <v>1.3984923894283312E-5</v>
      </c>
      <c r="K739" s="106">
        <f>I739/'סכום נכסי הקרן'!$C$42</f>
        <v>-1.4272238459822783E-7</v>
      </c>
    </row>
    <row r="740" spans="2:11">
      <c r="B740" s="101" t="s">
        <v>3899</v>
      </c>
      <c r="C740" s="102" t="s">
        <v>3903</v>
      </c>
      <c r="D740" s="103" t="s">
        <v>704</v>
      </c>
      <c r="E740" s="103" t="s">
        <v>138</v>
      </c>
      <c r="F740" s="115">
        <v>44873</v>
      </c>
      <c r="G740" s="105">
        <v>6014840</v>
      </c>
      <c r="H740" s="116">
        <v>-0.34801700000000002</v>
      </c>
      <c r="I740" s="105">
        <v>-20.932659999999998</v>
      </c>
      <c r="J740" s="106">
        <f t="shared" si="11"/>
        <v>2.0045059497000756E-5</v>
      </c>
      <c r="K740" s="106">
        <f>I740/'סכום נכסי הקרן'!$C$42</f>
        <v>-2.0456877080287558E-7</v>
      </c>
    </row>
    <row r="741" spans="2:11">
      <c r="B741" s="101" t="s">
        <v>3904</v>
      </c>
      <c r="C741" s="102" t="s">
        <v>3905</v>
      </c>
      <c r="D741" s="103" t="s">
        <v>704</v>
      </c>
      <c r="E741" s="103" t="s">
        <v>138</v>
      </c>
      <c r="F741" s="115">
        <v>44859</v>
      </c>
      <c r="G741" s="105">
        <v>27259906.726016</v>
      </c>
      <c r="H741" s="116">
        <v>-0.12973000000000001</v>
      </c>
      <c r="I741" s="105">
        <v>-35.364249874000002</v>
      </c>
      <c r="J741" s="106">
        <f t="shared" si="11"/>
        <v>3.3864711546030538E-5</v>
      </c>
      <c r="K741" s="106">
        <f>I741/'סכום נכסי הקרן'!$C$42</f>
        <v>-3.4560448252109041E-7</v>
      </c>
    </row>
    <row r="742" spans="2:11">
      <c r="B742" s="101" t="s">
        <v>3904</v>
      </c>
      <c r="C742" s="102" t="s">
        <v>3906</v>
      </c>
      <c r="D742" s="103" t="s">
        <v>704</v>
      </c>
      <c r="E742" s="103" t="s">
        <v>138</v>
      </c>
      <c r="F742" s="115">
        <v>44859</v>
      </c>
      <c r="G742" s="105">
        <v>60225116.409791991</v>
      </c>
      <c r="H742" s="116">
        <v>-0.12973000000000001</v>
      </c>
      <c r="I742" s="105">
        <v>-78.129985508000004</v>
      </c>
      <c r="J742" s="106">
        <f t="shared" si="11"/>
        <v>7.4817066154404978E-5</v>
      </c>
      <c r="K742" s="106">
        <f>I742/'סכום נכסי הקרן'!$C$42</f>
        <v>-7.6354152306577596E-7</v>
      </c>
    </row>
    <row r="743" spans="2:11">
      <c r="B743" s="101" t="s">
        <v>3907</v>
      </c>
      <c r="C743" s="102" t="s">
        <v>3908</v>
      </c>
      <c r="D743" s="103" t="s">
        <v>704</v>
      </c>
      <c r="E743" s="103" t="s">
        <v>138</v>
      </c>
      <c r="F743" s="115">
        <v>44854</v>
      </c>
      <c r="G743" s="105">
        <v>52467000</v>
      </c>
      <c r="H743" s="116">
        <v>-0.13084100000000001</v>
      </c>
      <c r="I743" s="105">
        <v>-68.648510000000002</v>
      </c>
      <c r="J743" s="106">
        <f t="shared" si="11"/>
        <v>6.5737630445937179E-5</v>
      </c>
      <c r="K743" s="106">
        <f>I743/'סכום נכסי הקרן'!$C$42</f>
        <v>-6.7088183289409533E-7</v>
      </c>
    </row>
    <row r="744" spans="2:11">
      <c r="B744" s="101" t="s">
        <v>3909</v>
      </c>
      <c r="C744" s="102" t="s">
        <v>3910</v>
      </c>
      <c r="D744" s="103" t="s">
        <v>704</v>
      </c>
      <c r="E744" s="103" t="s">
        <v>138</v>
      </c>
      <c r="F744" s="115">
        <v>44867</v>
      </c>
      <c r="G744" s="105">
        <v>107079118.22783999</v>
      </c>
      <c r="H744" s="116">
        <v>0.10255400000000001</v>
      </c>
      <c r="I744" s="105">
        <v>109.81373768900001</v>
      </c>
      <c r="J744" s="106">
        <f t="shared" si="11"/>
        <v>-1.0515734290644569E-4</v>
      </c>
      <c r="K744" s="106">
        <f>I744/'סכום נכסי הקרן'!$C$42</f>
        <v>1.0731775768730846E-6</v>
      </c>
    </row>
    <row r="745" spans="2:11">
      <c r="B745" s="101" t="s">
        <v>3911</v>
      </c>
      <c r="C745" s="102" t="s">
        <v>3912</v>
      </c>
      <c r="D745" s="103" t="s">
        <v>704</v>
      </c>
      <c r="E745" s="103" t="s">
        <v>138</v>
      </c>
      <c r="F745" s="115">
        <v>44859</v>
      </c>
      <c r="G745" s="105">
        <v>20734195.051021002</v>
      </c>
      <c r="H745" s="116">
        <v>-9.8249000000000003E-2</v>
      </c>
      <c r="I745" s="105">
        <v>-20.371113044000005</v>
      </c>
      <c r="J745" s="106">
        <f t="shared" si="11"/>
        <v>1.9507323626672781E-5</v>
      </c>
      <c r="K745" s="106">
        <f>I745/'סכום נכסי הקרן'!$C$42</f>
        <v>-1.9908093645516177E-7</v>
      </c>
    </row>
    <row r="746" spans="2:11">
      <c r="B746" s="101" t="s">
        <v>3911</v>
      </c>
      <c r="C746" s="102" t="s">
        <v>3913</v>
      </c>
      <c r="D746" s="103" t="s">
        <v>704</v>
      </c>
      <c r="E746" s="103" t="s">
        <v>138</v>
      </c>
      <c r="F746" s="115">
        <v>44859</v>
      </c>
      <c r="G746" s="105">
        <v>20611432.088134997</v>
      </c>
      <c r="H746" s="116">
        <v>-9.8249000000000003E-2</v>
      </c>
      <c r="I746" s="105">
        <v>-20.250498506000003</v>
      </c>
      <c r="J746" s="106">
        <f t="shared" si="11"/>
        <v>1.939182346613832E-5</v>
      </c>
      <c r="K746" s="106">
        <f>I746/'סכום נכסי הקרן'!$C$42</f>
        <v>-1.9790220581225173E-7</v>
      </c>
    </row>
    <row r="747" spans="2:11">
      <c r="B747" s="101" t="s">
        <v>3914</v>
      </c>
      <c r="C747" s="102" t="s">
        <v>3915</v>
      </c>
      <c r="D747" s="103" t="s">
        <v>704</v>
      </c>
      <c r="E747" s="103" t="s">
        <v>138</v>
      </c>
      <c r="F747" s="115">
        <v>44837</v>
      </c>
      <c r="G747" s="105">
        <v>66943581.096199997</v>
      </c>
      <c r="H747" s="116">
        <v>0.15185599999999999</v>
      </c>
      <c r="I747" s="105">
        <v>101.657683034</v>
      </c>
      <c r="J747" s="106">
        <f t="shared" si="11"/>
        <v>-9.7347126678777292E-5</v>
      </c>
      <c r="K747" s="106">
        <f>I747/'סכום נכסי הקרן'!$C$42</f>
        <v>9.9347083748237074E-7</v>
      </c>
    </row>
    <row r="748" spans="2:11">
      <c r="B748" s="101" t="s">
        <v>3916</v>
      </c>
      <c r="C748" s="102" t="s">
        <v>3917</v>
      </c>
      <c r="D748" s="103" t="s">
        <v>704</v>
      </c>
      <c r="E748" s="103" t="s">
        <v>138</v>
      </c>
      <c r="F748" s="115">
        <v>44875</v>
      </c>
      <c r="G748" s="105">
        <v>2449.65</v>
      </c>
      <c r="H748" s="116">
        <v>-0.53558700000000004</v>
      </c>
      <c r="I748" s="105">
        <v>-1.312E-2</v>
      </c>
      <c r="J748" s="106">
        <f t="shared" si="11"/>
        <v>1.2563677076905177E-8</v>
      </c>
      <c r="K748" s="106">
        <f>I748/'סכום נכסי הקרן'!$C$42</f>
        <v>-1.2821792705436039E-10</v>
      </c>
    </row>
    <row r="749" spans="2:11">
      <c r="B749" s="101" t="s">
        <v>3918</v>
      </c>
      <c r="C749" s="102" t="s">
        <v>3919</v>
      </c>
      <c r="D749" s="103" t="s">
        <v>704</v>
      </c>
      <c r="E749" s="103" t="s">
        <v>138</v>
      </c>
      <c r="F749" s="115">
        <v>44854</v>
      </c>
      <c r="G749" s="105">
        <v>70000000</v>
      </c>
      <c r="H749" s="116">
        <v>-6.7902000000000004E-2</v>
      </c>
      <c r="I749" s="105">
        <v>-47.531339999999993</v>
      </c>
      <c r="J749" s="106">
        <f t="shared" si="11"/>
        <v>4.5515884664069059E-5</v>
      </c>
      <c r="K749" s="106">
        <f>I749/'סכום נכסי הקרן'!$C$42</f>
        <v>-4.6450989976493918E-7</v>
      </c>
    </row>
    <row r="750" spans="2:11">
      <c r="B750" s="101" t="s">
        <v>3918</v>
      </c>
      <c r="C750" s="102" t="s">
        <v>3920</v>
      </c>
      <c r="D750" s="103" t="s">
        <v>704</v>
      </c>
      <c r="E750" s="103" t="s">
        <v>138</v>
      </c>
      <c r="F750" s="115">
        <v>44854</v>
      </c>
      <c r="G750" s="105">
        <v>80355255.959999993</v>
      </c>
      <c r="H750" s="116">
        <v>-6.7902000000000004E-2</v>
      </c>
      <c r="I750" s="105">
        <v>-54.562757024999996</v>
      </c>
      <c r="J750" s="106">
        <f t="shared" si="11"/>
        <v>5.2249150890833791E-5</v>
      </c>
      <c r="K750" s="106">
        <f>I750/'סכום נכסי הקרן'!$C$42</f>
        <v>-5.3322588415520123E-7</v>
      </c>
    </row>
    <row r="751" spans="2:11">
      <c r="B751" s="101" t="s">
        <v>3921</v>
      </c>
      <c r="C751" s="102" t="s">
        <v>3922</v>
      </c>
      <c r="D751" s="103" t="s">
        <v>704</v>
      </c>
      <c r="E751" s="103" t="s">
        <v>138</v>
      </c>
      <c r="F751" s="115">
        <v>44872</v>
      </c>
      <c r="G751" s="105">
        <v>1750150</v>
      </c>
      <c r="H751" s="116">
        <v>-0.253411</v>
      </c>
      <c r="I751" s="105">
        <v>-4.4350699999999996</v>
      </c>
      <c r="J751" s="106">
        <f t="shared" si="11"/>
        <v>4.2470112266364208E-6</v>
      </c>
      <c r="K751" s="106">
        <f>I751/'סכום נכסי הקרן'!$C$42</f>
        <v>-4.3342643425379736E-8</v>
      </c>
    </row>
    <row r="752" spans="2:11">
      <c r="B752" s="101" t="s">
        <v>3921</v>
      </c>
      <c r="C752" s="102" t="s">
        <v>3923</v>
      </c>
      <c r="D752" s="103" t="s">
        <v>704</v>
      </c>
      <c r="E752" s="103" t="s">
        <v>138</v>
      </c>
      <c r="F752" s="115">
        <v>44872</v>
      </c>
      <c r="G752" s="105">
        <v>1400120</v>
      </c>
      <c r="H752" s="116">
        <v>-0.253411</v>
      </c>
      <c r="I752" s="105">
        <v>-3.54806</v>
      </c>
      <c r="J752" s="106">
        <f t="shared" si="11"/>
        <v>3.3976128116984895E-6</v>
      </c>
      <c r="K752" s="106">
        <f>I752/'סכום נכסי הקרן'!$C$42</f>
        <v>-3.4674153831135213E-8</v>
      </c>
    </row>
    <row r="753" spans="2:11">
      <c r="B753" s="101" t="s">
        <v>3921</v>
      </c>
      <c r="C753" s="102" t="s">
        <v>2946</v>
      </c>
      <c r="D753" s="103" t="s">
        <v>704</v>
      </c>
      <c r="E753" s="103" t="s">
        <v>138</v>
      </c>
      <c r="F753" s="115">
        <v>44872</v>
      </c>
      <c r="G753" s="105">
        <v>22751950</v>
      </c>
      <c r="H753" s="116">
        <v>-0.253411</v>
      </c>
      <c r="I753" s="105">
        <v>-57.655980000000007</v>
      </c>
      <c r="J753" s="106">
        <f t="shared" si="11"/>
        <v>5.5211212978087149E-5</v>
      </c>
      <c r="K753" s="106">
        <f>I753/'סכום נכסי הקרן'!$C$42</f>
        <v>-5.6345504861948652E-7</v>
      </c>
    </row>
    <row r="754" spans="2:11">
      <c r="B754" s="101" t="s">
        <v>3924</v>
      </c>
      <c r="C754" s="102" t="s">
        <v>3925</v>
      </c>
      <c r="D754" s="103" t="s">
        <v>704</v>
      </c>
      <c r="E754" s="103" t="s">
        <v>138</v>
      </c>
      <c r="F754" s="115">
        <v>44861</v>
      </c>
      <c r="G754" s="105">
        <v>385055</v>
      </c>
      <c r="H754" s="116">
        <v>-0.50707000000000002</v>
      </c>
      <c r="I754" s="105">
        <v>-1.9524999999999999</v>
      </c>
      <c r="J754" s="106">
        <f t="shared" si="11"/>
        <v>1.869708802794006E-6</v>
      </c>
      <c r="K754" s="106">
        <f>I754/'סכום נכסי הקרן'!$C$42</f>
        <v>-1.9081212086405386E-8</v>
      </c>
    </row>
    <row r="755" spans="2:11">
      <c r="B755" s="101" t="s">
        <v>3924</v>
      </c>
      <c r="C755" s="102" t="s">
        <v>3926</v>
      </c>
      <c r="D755" s="103" t="s">
        <v>704</v>
      </c>
      <c r="E755" s="103" t="s">
        <v>138</v>
      </c>
      <c r="F755" s="115">
        <v>44861</v>
      </c>
      <c r="G755" s="105">
        <v>2205315</v>
      </c>
      <c r="H755" s="116">
        <v>-0.50707000000000002</v>
      </c>
      <c r="I755" s="105">
        <v>-11.182499999999999</v>
      </c>
      <c r="J755" s="106">
        <f t="shared" si="11"/>
        <v>1.0708332234183852E-5</v>
      </c>
      <c r="K755" s="106">
        <f>I755/'סכום נכסי הקרן'!$C$42</f>
        <v>-1.0928330558577631E-7</v>
      </c>
    </row>
    <row r="756" spans="2:11">
      <c r="B756" s="101" t="s">
        <v>3927</v>
      </c>
      <c r="C756" s="102" t="s">
        <v>3928</v>
      </c>
      <c r="D756" s="103" t="s">
        <v>704</v>
      </c>
      <c r="E756" s="103" t="s">
        <v>138</v>
      </c>
      <c r="F756" s="115">
        <v>44859</v>
      </c>
      <c r="G756" s="105">
        <v>7877250</v>
      </c>
      <c r="H756" s="116">
        <v>-3.2488999999999997E-2</v>
      </c>
      <c r="I756" s="105">
        <v>-2.5592199999999998</v>
      </c>
      <c r="J756" s="106">
        <f t="shared" si="11"/>
        <v>2.4507022598138161E-6</v>
      </c>
      <c r="K756" s="106">
        <f>I756/'סכום נכסי הקרן'!$C$42</f>
        <v>-2.5010509396041174E-8</v>
      </c>
    </row>
    <row r="757" spans="2:11">
      <c r="B757" s="101" t="s">
        <v>3927</v>
      </c>
      <c r="C757" s="102" t="s">
        <v>3929</v>
      </c>
      <c r="D757" s="103" t="s">
        <v>704</v>
      </c>
      <c r="E757" s="103" t="s">
        <v>138</v>
      </c>
      <c r="F757" s="115">
        <v>44859</v>
      </c>
      <c r="G757" s="105">
        <v>45513000</v>
      </c>
      <c r="H757" s="116">
        <v>-3.2488999999999997E-2</v>
      </c>
      <c r="I757" s="105">
        <v>-14.786629999999999</v>
      </c>
      <c r="J757" s="106">
        <f t="shared" si="11"/>
        <v>1.4159637528634023E-5</v>
      </c>
      <c r="K757" s="106">
        <f>I757/'סכום נכסי הקרן'!$C$42</f>
        <v>-1.4450541514632752E-7</v>
      </c>
    </row>
    <row r="758" spans="2:11">
      <c r="B758" s="101" t="s">
        <v>3930</v>
      </c>
      <c r="C758" s="102" t="s">
        <v>3931</v>
      </c>
      <c r="D758" s="103" t="s">
        <v>704</v>
      </c>
      <c r="E758" s="103" t="s">
        <v>138</v>
      </c>
      <c r="F758" s="115">
        <v>44859</v>
      </c>
      <c r="G758" s="105">
        <v>100518685.54482001</v>
      </c>
      <c r="H758" s="116">
        <v>4.7343000000000003E-2</v>
      </c>
      <c r="I758" s="105">
        <v>47.588475642999995</v>
      </c>
      <c r="J758" s="106">
        <f t="shared" si="11"/>
        <v>-4.557059760372099E-5</v>
      </c>
      <c r="K758" s="106">
        <f>I758/'סכום נכסי הקרן'!$C$42</f>
        <v>4.6506826971207168E-7</v>
      </c>
    </row>
    <row r="759" spans="2:11">
      <c r="B759" s="101" t="s">
        <v>3932</v>
      </c>
      <c r="C759" s="102" t="s">
        <v>3260</v>
      </c>
      <c r="D759" s="103" t="s">
        <v>704</v>
      </c>
      <c r="E759" s="103" t="s">
        <v>138</v>
      </c>
      <c r="F759" s="115">
        <v>44854</v>
      </c>
      <c r="G759" s="105">
        <v>20474741.670549002</v>
      </c>
      <c r="H759" s="116">
        <v>-5.2209999999999999E-2</v>
      </c>
      <c r="I759" s="105">
        <v>-10.689905474000001</v>
      </c>
      <c r="J759" s="106">
        <f t="shared" si="11"/>
        <v>1.0236625027284832E-5</v>
      </c>
      <c r="K759" s="106">
        <f>I759/'סכום נכסי הקרן'!$C$42</f>
        <v>-1.0446932319232775E-7</v>
      </c>
    </row>
    <row r="760" spans="2:11">
      <c r="B760" s="101" t="s">
        <v>3933</v>
      </c>
      <c r="C760" s="102" t="s">
        <v>3934</v>
      </c>
      <c r="D760" s="103" t="s">
        <v>704</v>
      </c>
      <c r="E760" s="103" t="s">
        <v>138</v>
      </c>
      <c r="F760" s="115">
        <v>44859</v>
      </c>
      <c r="G760" s="105">
        <v>120670635.80736002</v>
      </c>
      <c r="H760" s="116">
        <v>8.7277999999999994E-2</v>
      </c>
      <c r="I760" s="105">
        <v>105.31932664200004</v>
      </c>
      <c r="J760" s="106">
        <f t="shared" si="11"/>
        <v>-1.0085350685115736E-4</v>
      </c>
      <c r="K760" s="106">
        <f>I760/'סכום נכסי הקרן'!$C$42</f>
        <v>1.0292550107315791E-6</v>
      </c>
    </row>
    <row r="761" spans="2:11">
      <c r="B761" s="101" t="s">
        <v>3935</v>
      </c>
      <c r="C761" s="102" t="s">
        <v>3936</v>
      </c>
      <c r="D761" s="103" t="s">
        <v>704</v>
      </c>
      <c r="E761" s="103" t="s">
        <v>138</v>
      </c>
      <c r="F761" s="115">
        <v>44865</v>
      </c>
      <c r="G761" s="105">
        <v>87637500</v>
      </c>
      <c r="H761" s="116">
        <v>-0.31944099999999997</v>
      </c>
      <c r="I761" s="105">
        <v>-279.95</v>
      </c>
      <c r="J761" s="106">
        <f t="shared" si="11"/>
        <v>2.6807937482314058E-4</v>
      </c>
      <c r="K761" s="106">
        <f>I761/'סכום נכסי הקרן'!$C$42</f>
        <v>-2.7358695639381243E-6</v>
      </c>
    </row>
    <row r="762" spans="2:11">
      <c r="B762" s="101" t="s">
        <v>3937</v>
      </c>
      <c r="C762" s="102" t="s">
        <v>3392</v>
      </c>
      <c r="D762" s="103" t="s">
        <v>704</v>
      </c>
      <c r="E762" s="103" t="s">
        <v>138</v>
      </c>
      <c r="F762" s="115">
        <v>44865</v>
      </c>
      <c r="G762" s="105">
        <v>280560</v>
      </c>
      <c r="H762" s="116">
        <v>-0.32078699999999999</v>
      </c>
      <c r="I762" s="105">
        <v>-0.9</v>
      </c>
      <c r="J762" s="106">
        <f t="shared" si="11"/>
        <v>8.618376043608735E-7</v>
      </c>
      <c r="K762" s="106">
        <f>I762/'סכום נכסי הקרן'!$C$42</f>
        <v>-8.7954370692777716E-9</v>
      </c>
    </row>
    <row r="763" spans="2:11">
      <c r="B763" s="101" t="s">
        <v>3937</v>
      </c>
      <c r="C763" s="102" t="s">
        <v>3938</v>
      </c>
      <c r="D763" s="103" t="s">
        <v>704</v>
      </c>
      <c r="E763" s="103" t="s">
        <v>138</v>
      </c>
      <c r="F763" s="115">
        <v>44865</v>
      </c>
      <c r="G763" s="105">
        <v>140280</v>
      </c>
      <c r="H763" s="116">
        <v>-0.32078699999999999</v>
      </c>
      <c r="I763" s="105">
        <v>-0.45</v>
      </c>
      <c r="J763" s="106">
        <f t="shared" si="11"/>
        <v>4.3091880218043675E-7</v>
      </c>
      <c r="K763" s="106">
        <f>I763/'סכום נכסי הקרן'!$C$42</f>
        <v>-4.3977185346388858E-9</v>
      </c>
    </row>
    <row r="764" spans="2:11">
      <c r="B764" s="101" t="s">
        <v>3937</v>
      </c>
      <c r="C764" s="102" t="s">
        <v>3939</v>
      </c>
      <c r="D764" s="103" t="s">
        <v>704</v>
      </c>
      <c r="E764" s="103" t="s">
        <v>138</v>
      </c>
      <c r="F764" s="115">
        <v>44865</v>
      </c>
      <c r="G764" s="105">
        <v>70140</v>
      </c>
      <c r="H764" s="116">
        <v>-0.32078699999999999</v>
      </c>
      <c r="I764" s="105">
        <v>-0.22500000000000001</v>
      </c>
      <c r="J764" s="106">
        <f t="shared" si="11"/>
        <v>2.1545940109021838E-7</v>
      </c>
      <c r="K764" s="106">
        <f>I764/'סכום נכסי הקרן'!$C$42</f>
        <v>-2.1988592673194429E-9</v>
      </c>
    </row>
    <row r="765" spans="2:11">
      <c r="B765" s="101" t="s">
        <v>3937</v>
      </c>
      <c r="C765" s="102" t="s">
        <v>3940</v>
      </c>
      <c r="D765" s="103" t="s">
        <v>704</v>
      </c>
      <c r="E765" s="103" t="s">
        <v>138</v>
      </c>
      <c r="F765" s="115">
        <v>44865</v>
      </c>
      <c r="G765" s="105">
        <v>1227450</v>
      </c>
      <c r="H765" s="116">
        <v>-0.32078699999999999</v>
      </c>
      <c r="I765" s="105">
        <v>-3.9375</v>
      </c>
      <c r="J765" s="106">
        <f t="shared" si="11"/>
        <v>3.7705395190788211E-6</v>
      </c>
      <c r="K765" s="106">
        <f>I765/'סכום נכסי הקרן'!$C$42</f>
        <v>-3.8480037178090252E-8</v>
      </c>
    </row>
    <row r="766" spans="2:11">
      <c r="B766" s="101" t="s">
        <v>3937</v>
      </c>
      <c r="C766" s="102" t="s">
        <v>3941</v>
      </c>
      <c r="D766" s="103" t="s">
        <v>704</v>
      </c>
      <c r="E766" s="103" t="s">
        <v>138</v>
      </c>
      <c r="F766" s="115">
        <v>44865</v>
      </c>
      <c r="G766" s="105">
        <v>1402800</v>
      </c>
      <c r="H766" s="116">
        <v>-0.32078699999999999</v>
      </c>
      <c r="I766" s="105">
        <v>-4.5</v>
      </c>
      <c r="J766" s="106">
        <f t="shared" si="11"/>
        <v>4.3091880218043669E-6</v>
      </c>
      <c r="K766" s="106">
        <f>I766/'סכום נכסי הקרן'!$C$42</f>
        <v>-4.3977185346388856E-8</v>
      </c>
    </row>
    <row r="767" spans="2:11">
      <c r="B767" s="101" t="s">
        <v>3942</v>
      </c>
      <c r="C767" s="102" t="s">
        <v>3943</v>
      </c>
      <c r="D767" s="103" t="s">
        <v>704</v>
      </c>
      <c r="E767" s="103" t="s">
        <v>138</v>
      </c>
      <c r="F767" s="115">
        <v>44874</v>
      </c>
      <c r="G767" s="105">
        <v>12286750</v>
      </c>
      <c r="H767" s="116">
        <v>3.7881999999999999E-2</v>
      </c>
      <c r="I767" s="105">
        <v>4.6544699999999999</v>
      </c>
      <c r="J767" s="106">
        <f t="shared" si="11"/>
        <v>-4.4571080826328382E-6</v>
      </c>
      <c r="K767" s="106">
        <f>I767/'סכום נכסי הקרן'!$C$42</f>
        <v>4.5486775528712566E-8</v>
      </c>
    </row>
    <row r="768" spans="2:11">
      <c r="B768" s="101" t="s">
        <v>3942</v>
      </c>
      <c r="C768" s="102" t="s">
        <v>3944</v>
      </c>
      <c r="D768" s="103" t="s">
        <v>704</v>
      </c>
      <c r="E768" s="103" t="s">
        <v>138</v>
      </c>
      <c r="F768" s="115">
        <v>44874</v>
      </c>
      <c r="G768" s="105">
        <v>9478350</v>
      </c>
      <c r="H768" s="116">
        <v>3.7881999999999999E-2</v>
      </c>
      <c r="I768" s="105">
        <v>3.5905900000000002</v>
      </c>
      <c r="J768" s="106">
        <f t="shared" si="11"/>
        <v>-3.4383394264912319E-6</v>
      </c>
      <c r="K768" s="106">
        <f>I768/'סכום נכסי הקרן'!$C$42</f>
        <v>3.5089787096197863E-8</v>
      </c>
    </row>
    <row r="769" spans="2:11">
      <c r="B769" s="101" t="s">
        <v>3942</v>
      </c>
      <c r="C769" s="102" t="s">
        <v>3945</v>
      </c>
      <c r="D769" s="103" t="s">
        <v>704</v>
      </c>
      <c r="E769" s="103" t="s">
        <v>138</v>
      </c>
      <c r="F769" s="115">
        <v>44874</v>
      </c>
      <c r="G769" s="105">
        <v>33349750</v>
      </c>
      <c r="H769" s="116">
        <v>3.7881999999999999E-2</v>
      </c>
      <c r="I769" s="105">
        <v>12.633569999999999</v>
      </c>
      <c r="J769" s="106">
        <f t="shared" si="11"/>
        <v>-1.2097873003694887E-5</v>
      </c>
      <c r="K769" s="106">
        <f>I769/'סכום נכסי הקרן'!$C$42</f>
        <v>1.2346418877257284E-7</v>
      </c>
    </row>
    <row r="770" spans="2:11">
      <c r="B770" s="101" t="s">
        <v>3946</v>
      </c>
      <c r="C770" s="102" t="s">
        <v>3409</v>
      </c>
      <c r="D770" s="103" t="s">
        <v>704</v>
      </c>
      <c r="E770" s="103" t="s">
        <v>138</v>
      </c>
      <c r="F770" s="115">
        <v>44853</v>
      </c>
      <c r="G770" s="105">
        <v>87887.5</v>
      </c>
      <c r="H770" s="116">
        <v>-7.8225000000000003E-2</v>
      </c>
      <c r="I770" s="105">
        <v>-6.8750000000000006E-2</v>
      </c>
      <c r="J770" s="106">
        <f t="shared" si="11"/>
        <v>6.5834816999788948E-8</v>
      </c>
      <c r="K770" s="106">
        <f>I770/'סכום נכסי הקרן'!$C$42</f>
        <v>-6.7187366501427431E-10</v>
      </c>
    </row>
    <row r="771" spans="2:11">
      <c r="B771" s="101" t="s">
        <v>3946</v>
      </c>
      <c r="C771" s="102" t="s">
        <v>3448</v>
      </c>
      <c r="D771" s="103" t="s">
        <v>704</v>
      </c>
      <c r="E771" s="103" t="s">
        <v>138</v>
      </c>
      <c r="F771" s="115">
        <v>44853</v>
      </c>
      <c r="G771" s="105">
        <v>52732.5</v>
      </c>
      <c r="H771" s="116">
        <v>-7.8225000000000003E-2</v>
      </c>
      <c r="I771" s="105">
        <v>-4.1250000000000002E-2</v>
      </c>
      <c r="J771" s="106">
        <f t="shared" si="11"/>
        <v>3.9500890199873367E-8</v>
      </c>
      <c r="K771" s="106">
        <f>I771/'סכום נכסי הקרן'!$C$42</f>
        <v>-4.0312419900856452E-10</v>
      </c>
    </row>
    <row r="772" spans="2:11">
      <c r="B772" s="101" t="s">
        <v>3946</v>
      </c>
      <c r="C772" s="102" t="s">
        <v>3947</v>
      </c>
      <c r="D772" s="103" t="s">
        <v>704</v>
      </c>
      <c r="E772" s="103" t="s">
        <v>138</v>
      </c>
      <c r="F772" s="115">
        <v>44853</v>
      </c>
      <c r="G772" s="105">
        <v>175775</v>
      </c>
      <c r="H772" s="116">
        <v>-7.8225000000000003E-2</v>
      </c>
      <c r="I772" s="105">
        <v>-0.13750000000000001</v>
      </c>
      <c r="J772" s="106">
        <f t="shared" si="11"/>
        <v>1.316696339995779E-7</v>
      </c>
      <c r="K772" s="106">
        <f>I772/'סכום נכסי הקרן'!$C$42</f>
        <v>-1.3437473300285486E-9</v>
      </c>
    </row>
    <row r="773" spans="2:11">
      <c r="B773" s="101" t="s">
        <v>3948</v>
      </c>
      <c r="C773" s="102" t="s">
        <v>3949</v>
      </c>
      <c r="D773" s="103" t="s">
        <v>704</v>
      </c>
      <c r="E773" s="103" t="s">
        <v>138</v>
      </c>
      <c r="F773" s="115">
        <v>44868</v>
      </c>
      <c r="G773" s="105">
        <v>47141750.163199998</v>
      </c>
      <c r="H773" s="116">
        <v>0.58251799999999998</v>
      </c>
      <c r="I773" s="105">
        <v>274.60917026800013</v>
      </c>
      <c r="J773" s="106">
        <f t="shared" si="11"/>
        <v>-2.6296501048811156E-4</v>
      </c>
      <c r="K773" s="106">
        <f>I773/'סכום נכסי הקרן'!$C$42</f>
        <v>2.6836751952653108E-6</v>
      </c>
    </row>
    <row r="774" spans="2:11">
      <c r="B774" s="101" t="s">
        <v>3950</v>
      </c>
      <c r="C774" s="102" t="s">
        <v>3951</v>
      </c>
      <c r="D774" s="103" t="s">
        <v>704</v>
      </c>
      <c r="E774" s="103" t="s">
        <v>138</v>
      </c>
      <c r="F774" s="115">
        <v>44868</v>
      </c>
      <c r="G774" s="105">
        <v>67345357.375999987</v>
      </c>
      <c r="H774" s="116">
        <v>0.58251799999999998</v>
      </c>
      <c r="I774" s="105">
        <v>392.29881740000002</v>
      </c>
      <c r="J774" s="106">
        <f t="shared" si="11"/>
        <v>-3.7566430331291081E-4</v>
      </c>
      <c r="K774" s="106">
        <f>I774/'סכום נכסי הקרן'!$C$42</f>
        <v>3.8338217342153241E-6</v>
      </c>
    </row>
    <row r="775" spans="2:11">
      <c r="B775" s="101" t="s">
        <v>3952</v>
      </c>
      <c r="C775" s="102" t="s">
        <v>3953</v>
      </c>
      <c r="D775" s="103" t="s">
        <v>704</v>
      </c>
      <c r="E775" s="103" t="s">
        <v>138</v>
      </c>
      <c r="F775" s="115">
        <v>44868</v>
      </c>
      <c r="G775" s="105">
        <v>70400000</v>
      </c>
      <c r="H775" s="116">
        <v>0.54822099999999996</v>
      </c>
      <c r="I775" s="105">
        <v>385.94734000000005</v>
      </c>
      <c r="J775" s="106">
        <f t="shared" si="11"/>
        <v>-3.6958214546116837E-4</v>
      </c>
      <c r="K775" s="106">
        <f>I775/'סכום נכסי הקרן'!$C$42</f>
        <v>3.7717506011390581E-6</v>
      </c>
    </row>
    <row r="776" spans="2:11">
      <c r="B776" s="101" t="s">
        <v>3954</v>
      </c>
      <c r="C776" s="102" t="s">
        <v>3955</v>
      </c>
      <c r="D776" s="103" t="s">
        <v>704</v>
      </c>
      <c r="E776" s="103" t="s">
        <v>138</v>
      </c>
      <c r="F776" s="115">
        <v>44868</v>
      </c>
      <c r="G776" s="105">
        <v>34779226.385820001</v>
      </c>
      <c r="H776" s="116">
        <v>0.61639900000000003</v>
      </c>
      <c r="I776" s="105">
        <v>214.37871685100001</v>
      </c>
      <c r="J776" s="106">
        <f t="shared" si="11"/>
        <v>-2.0528848861869317E-4</v>
      </c>
      <c r="K776" s="106">
        <f>I776/'סכום נכסי הקרן'!$C$42</f>
        <v>2.0950605700616542E-6</v>
      </c>
    </row>
    <row r="777" spans="2:11">
      <c r="B777" s="101" t="s">
        <v>3954</v>
      </c>
      <c r="C777" s="102" t="s">
        <v>3956</v>
      </c>
      <c r="D777" s="103" t="s">
        <v>704</v>
      </c>
      <c r="E777" s="103" t="s">
        <v>138</v>
      </c>
      <c r="F777" s="115">
        <v>44868</v>
      </c>
      <c r="G777" s="105">
        <v>74105147.622616023</v>
      </c>
      <c r="H777" s="116">
        <v>0.61639900000000003</v>
      </c>
      <c r="I777" s="105">
        <v>456.78320624399998</v>
      </c>
      <c r="J777" s="106">
        <f t="shared" si="11"/>
        <v>-4.3741438242400854E-4</v>
      </c>
      <c r="K777" s="106">
        <f>I777/'סכום נכסי הקרן'!$C$42</f>
        <v>4.4640088275800345E-6</v>
      </c>
    </row>
    <row r="778" spans="2:11">
      <c r="B778" s="101" t="s">
        <v>3957</v>
      </c>
      <c r="C778" s="102" t="s">
        <v>3958</v>
      </c>
      <c r="D778" s="103" t="s">
        <v>704</v>
      </c>
      <c r="E778" s="103" t="s">
        <v>138</v>
      </c>
      <c r="F778" s="115">
        <v>44924</v>
      </c>
      <c r="G778" s="105">
        <v>810014</v>
      </c>
      <c r="H778" s="116">
        <v>0.35861999999999999</v>
      </c>
      <c r="I778" s="105">
        <v>2.9048699999999998</v>
      </c>
      <c r="J778" s="106">
        <f t="shared" si="11"/>
        <v>-2.7816957797553001E-6</v>
      </c>
      <c r="K778" s="106">
        <f>I778/'סכום נכסי הקרן'!$C$42</f>
        <v>2.8388445866036577E-8</v>
      </c>
    </row>
    <row r="779" spans="2:11">
      <c r="B779" s="101" t="s">
        <v>3959</v>
      </c>
      <c r="C779" s="102" t="s">
        <v>3960</v>
      </c>
      <c r="D779" s="103" t="s">
        <v>704</v>
      </c>
      <c r="E779" s="103" t="s">
        <v>138</v>
      </c>
      <c r="F779" s="115">
        <v>44868</v>
      </c>
      <c r="G779" s="105">
        <v>47168535.248519987</v>
      </c>
      <c r="H779" s="116">
        <v>0.63897300000000001</v>
      </c>
      <c r="I779" s="105">
        <v>301.39425558800002</v>
      </c>
      <c r="J779" s="106">
        <f t="shared" si="11"/>
        <v>-2.8861433689343413E-4</v>
      </c>
      <c r="K779" s="106">
        <f>I779/'סכום נכסי הקרן'!$C$42</f>
        <v>2.9454380089623053E-6</v>
      </c>
    </row>
    <row r="780" spans="2:11">
      <c r="B780" s="101" t="s">
        <v>3961</v>
      </c>
      <c r="C780" s="102" t="s">
        <v>3962</v>
      </c>
      <c r="D780" s="103" t="s">
        <v>704</v>
      </c>
      <c r="E780" s="103" t="s">
        <v>138</v>
      </c>
      <c r="F780" s="115">
        <v>44868</v>
      </c>
      <c r="G780" s="105">
        <v>88055000</v>
      </c>
      <c r="H780" s="116">
        <v>0.64461500000000005</v>
      </c>
      <c r="I780" s="105">
        <v>567.61581999999999</v>
      </c>
      <c r="J780" s="106">
        <f t="shared" ref="J780:J843" si="12">IFERROR(I780/$I$11,0)</f>
        <v>-5.4354739834014745E-4</v>
      </c>
      <c r="K780" s="106">
        <f>I780/'סכום נכסי הקרן'!$C$42</f>
        <v>5.5471435825961102E-6</v>
      </c>
    </row>
    <row r="781" spans="2:11">
      <c r="B781" s="101" t="s">
        <v>3963</v>
      </c>
      <c r="C781" s="102" t="s">
        <v>3964</v>
      </c>
      <c r="D781" s="103" t="s">
        <v>704</v>
      </c>
      <c r="E781" s="103" t="s">
        <v>138</v>
      </c>
      <c r="F781" s="115">
        <v>44868</v>
      </c>
      <c r="G781" s="105">
        <v>27453974.566100001</v>
      </c>
      <c r="H781" s="116">
        <v>0.61880400000000002</v>
      </c>
      <c r="I781" s="105">
        <v>169.88626237899999</v>
      </c>
      <c r="J781" s="106">
        <f t="shared" si="12"/>
        <v>-1.6268263264726681E-4</v>
      </c>
      <c r="K781" s="106">
        <f>I781/'סכום נכסי הקרן'!$C$42</f>
        <v>1.6602488107658957E-6</v>
      </c>
    </row>
    <row r="782" spans="2:11">
      <c r="B782" s="101" t="s">
        <v>3963</v>
      </c>
      <c r="C782" s="102" t="s">
        <v>3965</v>
      </c>
      <c r="D782" s="103" t="s">
        <v>704</v>
      </c>
      <c r="E782" s="103" t="s">
        <v>138</v>
      </c>
      <c r="F782" s="115">
        <v>44868</v>
      </c>
      <c r="G782" s="105">
        <v>94350463.039700016</v>
      </c>
      <c r="H782" s="116">
        <v>0.61880400000000002</v>
      </c>
      <c r="I782" s="105">
        <v>583.84433484800013</v>
      </c>
      <c r="J782" s="106">
        <f t="shared" si="12"/>
        <v>-5.5908778096118667E-4</v>
      </c>
      <c r="K782" s="106">
        <f>I782/'סכום נכסי הקרן'!$C$42</f>
        <v>5.7057401171221379E-6</v>
      </c>
    </row>
    <row r="783" spans="2:11">
      <c r="B783" s="101" t="s">
        <v>3966</v>
      </c>
      <c r="C783" s="102" t="s">
        <v>3967</v>
      </c>
      <c r="D783" s="103" t="s">
        <v>704</v>
      </c>
      <c r="E783" s="103" t="s">
        <v>138</v>
      </c>
      <c r="F783" s="115">
        <v>44924</v>
      </c>
      <c r="G783" s="105">
        <v>123375</v>
      </c>
      <c r="H783" s="116">
        <v>0.19148899999999999</v>
      </c>
      <c r="I783" s="105">
        <v>0.23624999999999999</v>
      </c>
      <c r="J783" s="106">
        <f t="shared" si="12"/>
        <v>-2.2623237114472927E-7</v>
      </c>
      <c r="K783" s="106">
        <f>I783/'סכום נכסי הקרן'!$C$42</f>
        <v>2.308802230685415E-9</v>
      </c>
    </row>
    <row r="784" spans="2:11">
      <c r="B784" s="101" t="s">
        <v>3968</v>
      </c>
      <c r="C784" s="102" t="s">
        <v>3969</v>
      </c>
      <c r="D784" s="103" t="s">
        <v>704</v>
      </c>
      <c r="E784" s="103" t="s">
        <v>138</v>
      </c>
      <c r="F784" s="115">
        <v>44868</v>
      </c>
      <c r="G784" s="105">
        <v>1058100</v>
      </c>
      <c r="H784" s="116">
        <v>0.74560199999999999</v>
      </c>
      <c r="I784" s="105">
        <v>7.8892100000000003</v>
      </c>
      <c r="J784" s="106">
        <f t="shared" si="12"/>
        <v>-7.5546864963331626E-6</v>
      </c>
      <c r="K784" s="106">
        <f>I784/'סכום נכסי הקרן'!$C$42</f>
        <v>7.7098944534796542E-8</v>
      </c>
    </row>
    <row r="785" spans="2:11">
      <c r="B785" s="101" t="s">
        <v>3968</v>
      </c>
      <c r="C785" s="102" t="s">
        <v>3970</v>
      </c>
      <c r="D785" s="103" t="s">
        <v>704</v>
      </c>
      <c r="E785" s="103" t="s">
        <v>138</v>
      </c>
      <c r="F785" s="115">
        <v>44868</v>
      </c>
      <c r="G785" s="105">
        <v>35270000</v>
      </c>
      <c r="H785" s="116">
        <v>0.74560199999999999</v>
      </c>
      <c r="I785" s="105">
        <v>262.97366999999997</v>
      </c>
      <c r="J785" s="106">
        <f t="shared" si="12"/>
        <v>-2.518228864030965E-4</v>
      </c>
      <c r="K785" s="106">
        <f>I785/'סכום נכסי הקרן'!$C$42</f>
        <v>2.5699648504022438E-6</v>
      </c>
    </row>
    <row r="786" spans="2:11">
      <c r="B786" s="101" t="s">
        <v>3968</v>
      </c>
      <c r="C786" s="102" t="s">
        <v>3971</v>
      </c>
      <c r="D786" s="103" t="s">
        <v>704</v>
      </c>
      <c r="E786" s="103" t="s">
        <v>138</v>
      </c>
      <c r="F786" s="115">
        <v>44868</v>
      </c>
      <c r="G786" s="105">
        <v>11498020</v>
      </c>
      <c r="H786" s="116">
        <v>0.74560199999999999</v>
      </c>
      <c r="I786" s="105">
        <v>85.729420000000005</v>
      </c>
      <c r="J786" s="106">
        <f t="shared" si="12"/>
        <v>-8.209426439560795E-5</v>
      </c>
      <c r="K786" s="106">
        <f>I786/'סכום נכסי הקרן'!$C$42</f>
        <v>8.3780857621742577E-7</v>
      </c>
    </row>
    <row r="787" spans="2:11">
      <c r="B787" s="101" t="s">
        <v>3968</v>
      </c>
      <c r="C787" s="102" t="s">
        <v>3972</v>
      </c>
      <c r="D787" s="103" t="s">
        <v>704</v>
      </c>
      <c r="E787" s="103" t="s">
        <v>138</v>
      </c>
      <c r="F787" s="115">
        <v>44868</v>
      </c>
      <c r="G787" s="105">
        <v>1763500</v>
      </c>
      <c r="H787" s="116">
        <v>0.74560099999999996</v>
      </c>
      <c r="I787" s="105">
        <v>13.148680000000001</v>
      </c>
      <c r="J787" s="106">
        <f t="shared" si="12"/>
        <v>-1.2591140968564143E-5</v>
      </c>
      <c r="K787" s="106">
        <f>I787/'סכום נכסי הקרן'!$C$42</f>
        <v>1.2849820831563473E-7</v>
      </c>
    </row>
    <row r="788" spans="2:11">
      <c r="B788" s="101" t="s">
        <v>3968</v>
      </c>
      <c r="C788" s="102" t="s">
        <v>3973</v>
      </c>
      <c r="D788" s="103" t="s">
        <v>704</v>
      </c>
      <c r="E788" s="103" t="s">
        <v>138</v>
      </c>
      <c r="F788" s="115">
        <v>44868</v>
      </c>
      <c r="G788" s="105">
        <v>40487569.681559995</v>
      </c>
      <c r="H788" s="116">
        <v>0.74560199999999999</v>
      </c>
      <c r="I788" s="105">
        <v>301.87595091000009</v>
      </c>
      <c r="J788" s="106">
        <f t="shared" si="12"/>
        <v>-2.8907560705159456E-4</v>
      </c>
      <c r="K788" s="106">
        <f>I788/'סכום נכסי הקרן'!$C$42</f>
        <v>2.950145476619213E-6</v>
      </c>
    </row>
    <row r="789" spans="2:11">
      <c r="B789" s="101" t="s">
        <v>3974</v>
      </c>
      <c r="C789" s="102" t="s">
        <v>3975</v>
      </c>
      <c r="D789" s="103" t="s">
        <v>704</v>
      </c>
      <c r="E789" s="103" t="s">
        <v>138</v>
      </c>
      <c r="F789" s="115">
        <v>44924</v>
      </c>
      <c r="G789" s="105">
        <v>353075</v>
      </c>
      <c r="H789" s="116">
        <v>0.35403200000000001</v>
      </c>
      <c r="I789" s="105">
        <v>1.25</v>
      </c>
      <c r="J789" s="106">
        <f t="shared" si="12"/>
        <v>-1.1969966727234353E-6</v>
      </c>
      <c r="K789" s="106">
        <f>I789/'סכום נכסי הקרן'!$C$42</f>
        <v>1.221588481844135E-8</v>
      </c>
    </row>
    <row r="790" spans="2:11">
      <c r="B790" s="101" t="s">
        <v>3976</v>
      </c>
      <c r="C790" s="102" t="s">
        <v>3977</v>
      </c>
      <c r="D790" s="103" t="s">
        <v>704</v>
      </c>
      <c r="E790" s="103" t="s">
        <v>138</v>
      </c>
      <c r="F790" s="115">
        <v>44858</v>
      </c>
      <c r="G790" s="105">
        <v>282784</v>
      </c>
      <c r="H790" s="116">
        <v>0.46820200000000001</v>
      </c>
      <c r="I790" s="105">
        <v>1.3240000000000001</v>
      </c>
      <c r="J790" s="106">
        <f t="shared" si="12"/>
        <v>-1.2678588757486627E-6</v>
      </c>
      <c r="K790" s="106">
        <f>I790/'סכום נכסי הקרן'!$C$42</f>
        <v>1.2939065199693078E-8</v>
      </c>
    </row>
    <row r="791" spans="2:11">
      <c r="B791" s="101" t="s">
        <v>3978</v>
      </c>
      <c r="C791" s="102" t="s">
        <v>3979</v>
      </c>
      <c r="D791" s="103" t="s">
        <v>704</v>
      </c>
      <c r="E791" s="103" t="s">
        <v>138</v>
      </c>
      <c r="F791" s="115">
        <v>44889</v>
      </c>
      <c r="G791" s="105">
        <v>1407600</v>
      </c>
      <c r="H791" s="116">
        <v>3.14209</v>
      </c>
      <c r="I791" s="105">
        <v>44.228059999999999</v>
      </c>
      <c r="J791" s="106">
        <f t="shared" si="12"/>
        <v>-4.2352672528809969E-5</v>
      </c>
      <c r="K791" s="106">
        <f>I791/'סכום נכסי הקרן'!$C$42</f>
        <v>4.3222790936249049E-7</v>
      </c>
    </row>
    <row r="792" spans="2:11">
      <c r="B792" s="101" t="s">
        <v>3978</v>
      </c>
      <c r="C792" s="102" t="s">
        <v>3007</v>
      </c>
      <c r="D792" s="103" t="s">
        <v>704</v>
      </c>
      <c r="E792" s="103" t="s">
        <v>138</v>
      </c>
      <c r="F792" s="115">
        <v>44889</v>
      </c>
      <c r="G792" s="105">
        <v>29559600</v>
      </c>
      <c r="H792" s="116">
        <v>3.14209</v>
      </c>
      <c r="I792" s="105">
        <v>928.78926000000001</v>
      </c>
      <c r="J792" s="106">
        <f t="shared" si="12"/>
        <v>-8.894061231050094E-4</v>
      </c>
      <c r="K792" s="106">
        <f>I792/'סכום נכסי הקרן'!$C$42</f>
        <v>9.0767860966123011E-6</v>
      </c>
    </row>
    <row r="793" spans="2:11">
      <c r="B793" s="101" t="s">
        <v>3978</v>
      </c>
      <c r="C793" s="102" t="s">
        <v>3980</v>
      </c>
      <c r="D793" s="103" t="s">
        <v>704</v>
      </c>
      <c r="E793" s="103" t="s">
        <v>138</v>
      </c>
      <c r="F793" s="115">
        <v>44889</v>
      </c>
      <c r="G793" s="105">
        <v>6510150</v>
      </c>
      <c r="H793" s="116">
        <v>3.14209</v>
      </c>
      <c r="I793" s="105">
        <v>204.55477999999999</v>
      </c>
      <c r="J793" s="106">
        <f t="shared" si="12"/>
        <v>-1.9588111283973944E-4</v>
      </c>
      <c r="K793" s="106">
        <f>I793/'סכום נכסי הקרן'!$C$42</f>
        <v>1.999054105233288E-6</v>
      </c>
    </row>
    <row r="794" spans="2:11">
      <c r="B794" s="101" t="s">
        <v>3981</v>
      </c>
      <c r="C794" s="102" t="s">
        <v>3982</v>
      </c>
      <c r="D794" s="103" t="s">
        <v>704</v>
      </c>
      <c r="E794" s="103" t="s">
        <v>138</v>
      </c>
      <c r="F794" s="115">
        <v>44902</v>
      </c>
      <c r="G794" s="105">
        <v>15835500</v>
      </c>
      <c r="H794" s="116">
        <v>2.4232330000000002</v>
      </c>
      <c r="I794" s="105">
        <v>383.73111999999998</v>
      </c>
      <c r="J794" s="106">
        <f t="shared" si="12"/>
        <v>-3.6745989908834982E-4</v>
      </c>
      <c r="K794" s="106">
        <f>I794/'סכום נכסי הקרן'!$C$42</f>
        <v>3.7500921305371963E-6</v>
      </c>
    </row>
    <row r="795" spans="2:11">
      <c r="B795" s="101" t="s">
        <v>3981</v>
      </c>
      <c r="C795" s="102" t="s">
        <v>3030</v>
      </c>
      <c r="D795" s="103" t="s">
        <v>704</v>
      </c>
      <c r="E795" s="103" t="s">
        <v>138</v>
      </c>
      <c r="F795" s="115">
        <v>44902</v>
      </c>
      <c r="G795" s="105">
        <v>9501300</v>
      </c>
      <c r="H795" s="116">
        <v>2.4232330000000002</v>
      </c>
      <c r="I795" s="105">
        <v>230.23867000000001</v>
      </c>
      <c r="J795" s="106">
        <f t="shared" si="12"/>
        <v>-2.2047593753781524E-4</v>
      </c>
      <c r="K795" s="106">
        <f>I795/'סכום נכסי הקרן'!$C$42</f>
        <v>2.2500552587769024E-6</v>
      </c>
    </row>
    <row r="796" spans="2:11">
      <c r="B796" s="101" t="s">
        <v>3981</v>
      </c>
      <c r="C796" s="102" t="s">
        <v>3983</v>
      </c>
      <c r="D796" s="103" t="s">
        <v>704</v>
      </c>
      <c r="E796" s="103" t="s">
        <v>138</v>
      </c>
      <c r="F796" s="115">
        <v>44902</v>
      </c>
      <c r="G796" s="105">
        <v>4398750</v>
      </c>
      <c r="H796" s="116">
        <v>2.4232330000000002</v>
      </c>
      <c r="I796" s="105">
        <v>106.59197999999999</v>
      </c>
      <c r="J796" s="106">
        <f t="shared" si="12"/>
        <v>-1.0207219631920236E-4</v>
      </c>
      <c r="K796" s="106">
        <f>I796/'סכום נכסי הקרן'!$C$42</f>
        <v>1.041692280199683E-6</v>
      </c>
    </row>
    <row r="797" spans="2:11">
      <c r="B797" s="101" t="s">
        <v>3984</v>
      </c>
      <c r="C797" s="102" t="s">
        <v>3985</v>
      </c>
      <c r="D797" s="103" t="s">
        <v>704</v>
      </c>
      <c r="E797" s="103" t="s">
        <v>138</v>
      </c>
      <c r="F797" s="115">
        <v>44909</v>
      </c>
      <c r="G797" s="105">
        <v>76466492.909729972</v>
      </c>
      <c r="H797" s="116">
        <v>2.9487950000000001</v>
      </c>
      <c r="I797" s="105">
        <v>2254.8402054290004</v>
      </c>
      <c r="J797" s="106">
        <f t="shared" si="12"/>
        <v>-2.1592289787372328E-3</v>
      </c>
      <c r="K797" s="106">
        <f>I797/'סכום נכסי הקרן'!$C$42</f>
        <v>2.2035894586809041E-5</v>
      </c>
    </row>
    <row r="798" spans="2:11">
      <c r="B798" s="101" t="s">
        <v>3986</v>
      </c>
      <c r="C798" s="102" t="s">
        <v>3001</v>
      </c>
      <c r="D798" s="103" t="s">
        <v>704</v>
      </c>
      <c r="E798" s="103" t="s">
        <v>138</v>
      </c>
      <c r="F798" s="115">
        <v>44889</v>
      </c>
      <c r="G798" s="105">
        <v>23929.200000000001</v>
      </c>
      <c r="H798" s="116">
        <v>2.939756</v>
      </c>
      <c r="I798" s="105">
        <v>0.70346000000000009</v>
      </c>
      <c r="J798" s="106">
        <f t="shared" si="12"/>
        <v>-6.7363142351522235E-7</v>
      </c>
      <c r="K798" s="106">
        <f>I798/'סכום נכסי הקרן'!$C$42</f>
        <v>6.874709067504602E-9</v>
      </c>
    </row>
    <row r="799" spans="2:11">
      <c r="B799" s="101" t="s">
        <v>3986</v>
      </c>
      <c r="C799" s="102" t="s">
        <v>3987</v>
      </c>
      <c r="D799" s="103" t="s">
        <v>704</v>
      </c>
      <c r="E799" s="103" t="s">
        <v>138</v>
      </c>
      <c r="F799" s="115">
        <v>44889</v>
      </c>
      <c r="G799" s="105">
        <v>65101.5</v>
      </c>
      <c r="H799" s="116">
        <v>2.9397630000000001</v>
      </c>
      <c r="I799" s="105">
        <v>1.9138299999999999</v>
      </c>
      <c r="J799" s="106">
        <f t="shared" si="12"/>
        <v>-1.8326785137266337E-6</v>
      </c>
      <c r="K799" s="106">
        <f>I799/'סכום נכסי הקרן'!$C$42</f>
        <v>1.8703301473662087E-8</v>
      </c>
    </row>
    <row r="800" spans="2:11">
      <c r="B800" s="101" t="s">
        <v>3986</v>
      </c>
      <c r="C800" s="102" t="s">
        <v>3988</v>
      </c>
      <c r="D800" s="103" t="s">
        <v>704</v>
      </c>
      <c r="E800" s="103" t="s">
        <v>138</v>
      </c>
      <c r="F800" s="115">
        <v>44889</v>
      </c>
      <c r="G800" s="105">
        <v>64397.7</v>
      </c>
      <c r="H800" s="116">
        <v>2.9397630000000001</v>
      </c>
      <c r="I800" s="105">
        <v>1.89314</v>
      </c>
      <c r="J800" s="106">
        <f t="shared" si="12"/>
        <v>-1.8128658247997155E-6</v>
      </c>
      <c r="K800" s="106">
        <f>I800/'סכום נכסי הקרן'!$C$42</f>
        <v>1.8501104148147245E-8</v>
      </c>
    </row>
    <row r="801" spans="2:11">
      <c r="B801" s="101" t="s">
        <v>3986</v>
      </c>
      <c r="C801" s="102" t="s">
        <v>3989</v>
      </c>
      <c r="D801" s="103" t="s">
        <v>704</v>
      </c>
      <c r="E801" s="103" t="s">
        <v>138</v>
      </c>
      <c r="F801" s="115">
        <v>44889</v>
      </c>
      <c r="G801" s="105">
        <v>105570</v>
      </c>
      <c r="H801" s="116">
        <v>2.939756</v>
      </c>
      <c r="I801" s="105">
        <v>3.1034999999999999</v>
      </c>
      <c r="J801" s="106">
        <f t="shared" si="12"/>
        <v>-2.9719033390377453E-6</v>
      </c>
      <c r="K801" s="106">
        <f>I801/'סכום נכסי הקרן'!$C$42</f>
        <v>3.0329598827226179E-8</v>
      </c>
    </row>
    <row r="802" spans="2:11">
      <c r="B802" s="101" t="s">
        <v>3986</v>
      </c>
      <c r="C802" s="102" t="s">
        <v>3120</v>
      </c>
      <c r="D802" s="103" t="s">
        <v>704</v>
      </c>
      <c r="E802" s="103" t="s">
        <v>138</v>
      </c>
      <c r="F802" s="115">
        <v>44889</v>
      </c>
      <c r="G802" s="105">
        <v>46802.7</v>
      </c>
      <c r="H802" s="116">
        <v>2.9397660000000001</v>
      </c>
      <c r="I802" s="105">
        <v>1.3758900000000001</v>
      </c>
      <c r="J802" s="106">
        <f t="shared" si="12"/>
        <v>-1.3175486016267579E-6</v>
      </c>
      <c r="K802" s="106">
        <f>I802/'סכום נכסי הקרן'!$C$42</f>
        <v>1.3446171010276215E-8</v>
      </c>
    </row>
    <row r="803" spans="2:11">
      <c r="B803" s="101" t="s">
        <v>3986</v>
      </c>
      <c r="C803" s="102" t="s">
        <v>3990</v>
      </c>
      <c r="D803" s="103" t="s">
        <v>704</v>
      </c>
      <c r="E803" s="103" t="s">
        <v>138</v>
      </c>
      <c r="F803" s="115">
        <v>44889</v>
      </c>
      <c r="G803" s="105">
        <v>2463300</v>
      </c>
      <c r="H803" s="116">
        <v>2.939756</v>
      </c>
      <c r="I803" s="105">
        <v>72.415000000000006</v>
      </c>
      <c r="J803" s="106">
        <f t="shared" si="12"/>
        <v>-6.9344411244214062E-5</v>
      </c>
      <c r="K803" s="106">
        <f>I803/'סכום נכסי הקרן'!$C$42</f>
        <v>7.0769063930194432E-7</v>
      </c>
    </row>
    <row r="804" spans="2:11">
      <c r="B804" s="101" t="s">
        <v>3986</v>
      </c>
      <c r="C804" s="102" t="s">
        <v>3076</v>
      </c>
      <c r="D804" s="103" t="s">
        <v>704</v>
      </c>
      <c r="E804" s="103" t="s">
        <v>138</v>
      </c>
      <c r="F804" s="115">
        <v>44889</v>
      </c>
      <c r="G804" s="105">
        <v>35190</v>
      </c>
      <c r="H804" s="116">
        <v>2.939756</v>
      </c>
      <c r="I804" s="105">
        <v>1.0345</v>
      </c>
      <c r="J804" s="106">
        <f t="shared" si="12"/>
        <v>-9.9063444634591503E-7</v>
      </c>
      <c r="K804" s="106">
        <f>I804/'סכום נכסי הקרן'!$C$42</f>
        <v>1.0109866275742061E-8</v>
      </c>
    </row>
    <row r="805" spans="2:11">
      <c r="B805" s="101" t="s">
        <v>3991</v>
      </c>
      <c r="C805" s="102" t="s">
        <v>3992</v>
      </c>
      <c r="D805" s="103" t="s">
        <v>704</v>
      </c>
      <c r="E805" s="103" t="s">
        <v>138</v>
      </c>
      <c r="F805" s="115">
        <v>44887</v>
      </c>
      <c r="G805" s="105">
        <v>74250900</v>
      </c>
      <c r="H805" s="116">
        <v>1.897516</v>
      </c>
      <c r="I805" s="105">
        <v>1408.9226000000001</v>
      </c>
      <c r="J805" s="106">
        <f t="shared" si="12"/>
        <v>-1.3491805314598813E-3</v>
      </c>
      <c r="K805" s="106">
        <f>I805/'סכום נכסי הקרן'!$C$42</f>
        <v>1.3768988959759131E-5</v>
      </c>
    </row>
    <row r="806" spans="2:11">
      <c r="B806" s="101" t="s">
        <v>3993</v>
      </c>
      <c r="C806" s="102" t="s">
        <v>3040</v>
      </c>
      <c r="D806" s="103" t="s">
        <v>704</v>
      </c>
      <c r="E806" s="103" t="s">
        <v>138</v>
      </c>
      <c r="F806" s="115">
        <v>44895</v>
      </c>
      <c r="G806" s="105">
        <v>10557000</v>
      </c>
      <c r="H806" s="116">
        <v>2.1815899999999999</v>
      </c>
      <c r="I806" s="105">
        <v>230.31045</v>
      </c>
      <c r="J806" s="106">
        <f t="shared" si="12"/>
        <v>-2.2054467387474968E-4</v>
      </c>
      <c r="K806" s="106">
        <f>I806/'סכום נכסי הקרן'!$C$42</f>
        <v>2.2507567437467163E-6</v>
      </c>
    </row>
    <row r="807" spans="2:11">
      <c r="B807" s="101" t="s">
        <v>3994</v>
      </c>
      <c r="C807" s="102" t="s">
        <v>3995</v>
      </c>
      <c r="D807" s="103" t="s">
        <v>704</v>
      </c>
      <c r="E807" s="103" t="s">
        <v>138</v>
      </c>
      <c r="F807" s="115">
        <v>44894</v>
      </c>
      <c r="G807" s="105">
        <v>2873487.2327419994</v>
      </c>
      <c r="H807" s="116">
        <v>2.4083549999999998</v>
      </c>
      <c r="I807" s="105">
        <v>69.203763277999997</v>
      </c>
      <c r="J807" s="106">
        <f t="shared" si="12"/>
        <v>-6.6269339506965007E-5</v>
      </c>
      <c r="K807" s="106">
        <f>I807/'סכום נכסי הקרן'!$C$42</f>
        <v>6.763081609653833E-7</v>
      </c>
    </row>
    <row r="808" spans="2:11">
      <c r="B808" s="101" t="s">
        <v>3996</v>
      </c>
      <c r="C808" s="102" t="s">
        <v>3997</v>
      </c>
      <c r="D808" s="103" t="s">
        <v>704</v>
      </c>
      <c r="E808" s="103" t="s">
        <v>138</v>
      </c>
      <c r="F808" s="115">
        <v>44902</v>
      </c>
      <c r="G808" s="105">
        <v>1935450</v>
      </c>
      <c r="H808" s="116">
        <v>2.3316279999999998</v>
      </c>
      <c r="I808" s="105">
        <v>45.127499999999998</v>
      </c>
      <c r="J808" s="106">
        <f t="shared" si="12"/>
        <v>-4.3213973878661458E-5</v>
      </c>
      <c r="K808" s="106">
        <f>I808/'סכום נכסי הקרן'!$C$42</f>
        <v>4.4101787371536959E-7</v>
      </c>
    </row>
    <row r="809" spans="2:11">
      <c r="B809" s="101" t="s">
        <v>3996</v>
      </c>
      <c r="C809" s="102" t="s">
        <v>3998</v>
      </c>
      <c r="D809" s="103" t="s">
        <v>704</v>
      </c>
      <c r="E809" s="103" t="s">
        <v>138</v>
      </c>
      <c r="F809" s="115">
        <v>44902</v>
      </c>
      <c r="G809" s="105">
        <v>52785</v>
      </c>
      <c r="H809" s="116">
        <v>2.3316279999999998</v>
      </c>
      <c r="I809" s="105">
        <v>1.23075</v>
      </c>
      <c r="J809" s="106">
        <f t="shared" si="12"/>
        <v>-1.1785629239634944E-6</v>
      </c>
      <c r="K809" s="106">
        <f>I809/'סכום נכסי הקרן'!$C$42</f>
        <v>1.2027760192237353E-8</v>
      </c>
    </row>
    <row r="810" spans="2:11">
      <c r="B810" s="101" t="s">
        <v>3996</v>
      </c>
      <c r="C810" s="102" t="s">
        <v>2978</v>
      </c>
      <c r="D810" s="103" t="s">
        <v>704</v>
      </c>
      <c r="E810" s="103" t="s">
        <v>138</v>
      </c>
      <c r="F810" s="115">
        <v>44902</v>
      </c>
      <c r="G810" s="105">
        <v>527850</v>
      </c>
      <c r="H810" s="116">
        <v>2.3316279999999998</v>
      </c>
      <c r="I810" s="105">
        <v>12.307499999999999</v>
      </c>
      <c r="J810" s="106">
        <f t="shared" si="12"/>
        <v>-1.1785629239634944E-5</v>
      </c>
      <c r="K810" s="106">
        <f>I810/'סכום נכסי הקרן'!$C$42</f>
        <v>1.2027760192237351E-7</v>
      </c>
    </row>
    <row r="811" spans="2:11">
      <c r="B811" s="101" t="s">
        <v>3996</v>
      </c>
      <c r="C811" s="102" t="s">
        <v>3999</v>
      </c>
      <c r="D811" s="103" t="s">
        <v>704</v>
      </c>
      <c r="E811" s="103" t="s">
        <v>138</v>
      </c>
      <c r="F811" s="115">
        <v>44902</v>
      </c>
      <c r="G811" s="105">
        <v>5630400</v>
      </c>
      <c r="H811" s="116">
        <v>2.3316279999999998</v>
      </c>
      <c r="I811" s="105">
        <v>131.28</v>
      </c>
      <c r="J811" s="106">
        <f t="shared" si="12"/>
        <v>-1.2571337855610607E-4</v>
      </c>
      <c r="K811" s="106">
        <f>I811/'סכום נכסי הקרן'!$C$42</f>
        <v>1.2829610871719843E-6</v>
      </c>
    </row>
    <row r="812" spans="2:11">
      <c r="B812" s="101" t="s">
        <v>4000</v>
      </c>
      <c r="C812" s="102" t="s">
        <v>4001</v>
      </c>
      <c r="D812" s="103" t="s">
        <v>704</v>
      </c>
      <c r="E812" s="103" t="s">
        <v>138</v>
      </c>
      <c r="F812" s="115">
        <v>44895</v>
      </c>
      <c r="G812" s="105">
        <v>6704803.543064001</v>
      </c>
      <c r="H812" s="116">
        <v>2.3117359999999998</v>
      </c>
      <c r="I812" s="105">
        <v>154.99737659199999</v>
      </c>
      <c r="J812" s="106">
        <f t="shared" si="12"/>
        <v>-1.4842507524918822E-4</v>
      </c>
      <c r="K812" s="106">
        <f>I812/'סכום נכסי הקרן'!$C$42</f>
        <v>1.5147440796867595E-6</v>
      </c>
    </row>
    <row r="813" spans="2:11">
      <c r="B813" s="101" t="s">
        <v>4002</v>
      </c>
      <c r="C813" s="102" t="s">
        <v>4003</v>
      </c>
      <c r="D813" s="103" t="s">
        <v>704</v>
      </c>
      <c r="E813" s="103" t="s">
        <v>138</v>
      </c>
      <c r="F813" s="115">
        <v>44887</v>
      </c>
      <c r="G813" s="105">
        <v>15131700</v>
      </c>
      <c r="H813" s="116">
        <v>2.0309789999999999</v>
      </c>
      <c r="I813" s="105">
        <v>307.32164</v>
      </c>
      <c r="J813" s="106">
        <f t="shared" si="12"/>
        <v>-2.9429038442872752E-4</v>
      </c>
      <c r="K813" s="106">
        <f>I813/'סכום נכסי הקרן'!$C$42</f>
        <v>3.0033646051635982E-6</v>
      </c>
    </row>
    <row r="814" spans="2:11">
      <c r="B814" s="101" t="s">
        <v>4002</v>
      </c>
      <c r="C814" s="102" t="s">
        <v>4004</v>
      </c>
      <c r="D814" s="103" t="s">
        <v>704</v>
      </c>
      <c r="E814" s="103" t="s">
        <v>138</v>
      </c>
      <c r="F814" s="115">
        <v>44887</v>
      </c>
      <c r="G814" s="105">
        <v>6334200</v>
      </c>
      <c r="H814" s="116">
        <v>2.0309789999999999</v>
      </c>
      <c r="I814" s="105">
        <v>128.64627000000002</v>
      </c>
      <c r="J814" s="106">
        <f t="shared" si="12"/>
        <v>-1.2319132571862458E-4</v>
      </c>
      <c r="K814" s="106">
        <f>I814/'סכום נכסי הקרן'!$C$42</f>
        <v>1.2572224133136856E-6</v>
      </c>
    </row>
    <row r="815" spans="2:11">
      <c r="B815" s="101" t="s">
        <v>4002</v>
      </c>
      <c r="C815" s="102" t="s">
        <v>4005</v>
      </c>
      <c r="D815" s="103" t="s">
        <v>704</v>
      </c>
      <c r="E815" s="103" t="s">
        <v>138</v>
      </c>
      <c r="F815" s="115">
        <v>44887</v>
      </c>
      <c r="G815" s="105">
        <v>9149400</v>
      </c>
      <c r="H815" s="116">
        <v>2.0309789999999999</v>
      </c>
      <c r="I815" s="105">
        <v>185.82239000000001</v>
      </c>
      <c r="J815" s="106">
        <f t="shared" si="12"/>
        <v>-1.7794302603801326E-4</v>
      </c>
      <c r="K815" s="106">
        <f>I815/'סכום נכסי הקרן'!$C$42</f>
        <v>1.8159879303419903E-6</v>
      </c>
    </row>
    <row r="816" spans="2:11">
      <c r="B816" s="101" t="s">
        <v>4006</v>
      </c>
      <c r="C816" s="102" t="s">
        <v>4007</v>
      </c>
      <c r="D816" s="103" t="s">
        <v>704</v>
      </c>
      <c r="E816" s="103" t="s">
        <v>138</v>
      </c>
      <c r="F816" s="115">
        <v>44914</v>
      </c>
      <c r="G816" s="105">
        <v>12316500</v>
      </c>
      <c r="H816" s="116">
        <v>1.9372020000000001</v>
      </c>
      <c r="I816" s="105">
        <v>238.59553</v>
      </c>
      <c r="J816" s="106">
        <f t="shared" si="12"/>
        <v>-2.2847844442934768E-4</v>
      </c>
      <c r="K816" s="106">
        <f>I816/'סכום נכסי הקרן'!$C$42</f>
        <v>2.3317244101399742E-6</v>
      </c>
    </row>
    <row r="817" spans="2:11">
      <c r="B817" s="101" t="s">
        <v>4006</v>
      </c>
      <c r="C817" s="102" t="s">
        <v>4008</v>
      </c>
      <c r="D817" s="103" t="s">
        <v>704</v>
      </c>
      <c r="E817" s="103" t="s">
        <v>138</v>
      </c>
      <c r="F817" s="115">
        <v>44914</v>
      </c>
      <c r="G817" s="105">
        <v>31671000</v>
      </c>
      <c r="H817" s="116">
        <v>1.9372020000000001</v>
      </c>
      <c r="I817" s="105">
        <v>613.53134999999997</v>
      </c>
      <c r="J817" s="106">
        <f t="shared" si="12"/>
        <v>-5.8751598764921397E-4</v>
      </c>
      <c r="K817" s="106">
        <f>I817/'סכום נכסי הקרן'!$C$42</f>
        <v>5.9958626432822608E-6</v>
      </c>
    </row>
    <row r="818" spans="2:11">
      <c r="B818" s="101" t="s">
        <v>4009</v>
      </c>
      <c r="C818" s="102" t="s">
        <v>4010</v>
      </c>
      <c r="D818" s="103" t="s">
        <v>704</v>
      </c>
      <c r="E818" s="103" t="s">
        <v>138</v>
      </c>
      <c r="F818" s="115">
        <v>44895</v>
      </c>
      <c r="G818" s="105">
        <v>520812</v>
      </c>
      <c r="H818" s="116">
        <v>2.1270250000000002</v>
      </c>
      <c r="I818" s="105">
        <v>11.0778</v>
      </c>
      <c r="J818" s="106">
        <f t="shared" si="12"/>
        <v>-1.0608071792876537E-5</v>
      </c>
      <c r="K818" s="106">
        <f>I818/'סכום נכסי הקרן'!$C$42</f>
        <v>1.0826010307338366E-7</v>
      </c>
    </row>
    <row r="819" spans="2:11">
      <c r="B819" s="101" t="s">
        <v>4011</v>
      </c>
      <c r="C819" s="102" t="s">
        <v>2995</v>
      </c>
      <c r="D819" s="103" t="s">
        <v>704</v>
      </c>
      <c r="E819" s="103" t="s">
        <v>138</v>
      </c>
      <c r="F819" s="115">
        <v>44916</v>
      </c>
      <c r="G819" s="105">
        <v>10557000</v>
      </c>
      <c r="H819" s="116">
        <v>1.201295</v>
      </c>
      <c r="I819" s="105">
        <v>126.82075</v>
      </c>
      <c r="J819" s="106">
        <f t="shared" si="12"/>
        <v>-1.2144321262583249E-4</v>
      </c>
      <c r="K819" s="106">
        <f>I819/'סכום נכסי הקרן'!$C$42</f>
        <v>1.2393821396706767E-6</v>
      </c>
    </row>
    <row r="820" spans="2:11">
      <c r="B820" s="101" t="s">
        <v>4011</v>
      </c>
      <c r="C820" s="102" t="s">
        <v>4012</v>
      </c>
      <c r="D820" s="103" t="s">
        <v>704</v>
      </c>
      <c r="E820" s="103" t="s">
        <v>138</v>
      </c>
      <c r="F820" s="115">
        <v>44916</v>
      </c>
      <c r="G820" s="105">
        <v>1407600</v>
      </c>
      <c r="H820" s="116">
        <v>1.201295</v>
      </c>
      <c r="I820" s="105">
        <v>16.90943</v>
      </c>
      <c r="J820" s="106">
        <f t="shared" si="12"/>
        <v>-1.6192425158119871E-5</v>
      </c>
      <c r="K820" s="106">
        <f>I820/'סכום נכסי הקרן'!$C$42</f>
        <v>1.6525091938039736E-7</v>
      </c>
    </row>
    <row r="821" spans="2:11">
      <c r="B821" s="101" t="s">
        <v>4013</v>
      </c>
      <c r="C821" s="102" t="s">
        <v>3137</v>
      </c>
      <c r="D821" s="103" t="s">
        <v>704</v>
      </c>
      <c r="E821" s="103" t="s">
        <v>138</v>
      </c>
      <c r="F821" s="115">
        <v>44914</v>
      </c>
      <c r="G821" s="105">
        <v>158355</v>
      </c>
      <c r="H821" s="116">
        <v>1.8826369999999999</v>
      </c>
      <c r="I821" s="105">
        <v>2.9812500000000002</v>
      </c>
      <c r="J821" s="106">
        <f t="shared" si="12"/>
        <v>-2.8548370644453936E-6</v>
      </c>
      <c r="K821" s="106">
        <f>I821/'סכום נכסי הקרן'!$C$42</f>
        <v>2.9134885291982619E-8</v>
      </c>
    </row>
    <row r="822" spans="2:11">
      <c r="B822" s="101" t="s">
        <v>4013</v>
      </c>
      <c r="C822" s="102" t="s">
        <v>4014</v>
      </c>
      <c r="D822" s="103" t="s">
        <v>704</v>
      </c>
      <c r="E822" s="103" t="s">
        <v>138</v>
      </c>
      <c r="F822" s="115">
        <v>44914</v>
      </c>
      <c r="G822" s="105">
        <v>510255</v>
      </c>
      <c r="H822" s="116">
        <v>1.8826369999999999</v>
      </c>
      <c r="I822" s="105">
        <v>9.6062499999999993</v>
      </c>
      <c r="J822" s="106">
        <f t="shared" si="12"/>
        <v>-9.1989194298795999E-6</v>
      </c>
      <c r="K822" s="106">
        <f>I822/'סכום נכסי הקרן'!$C$42</f>
        <v>9.3879074829721758E-8</v>
      </c>
    </row>
    <row r="823" spans="2:11">
      <c r="B823" s="101" t="s">
        <v>4013</v>
      </c>
      <c r="C823" s="102" t="s">
        <v>4015</v>
      </c>
      <c r="D823" s="103" t="s">
        <v>704</v>
      </c>
      <c r="E823" s="103" t="s">
        <v>138</v>
      </c>
      <c r="F823" s="115">
        <v>44914</v>
      </c>
      <c r="G823" s="105">
        <v>49266</v>
      </c>
      <c r="H823" s="116">
        <v>1.8826369999999999</v>
      </c>
      <c r="I823" s="105">
        <v>0.92749999999999999</v>
      </c>
      <c r="J823" s="106">
        <f t="shared" si="12"/>
        <v>-8.8817153116078897E-7</v>
      </c>
      <c r="K823" s="106">
        <f>I823/'סכום נכסי הקרן'!$C$42</f>
        <v>9.0641865352834809E-9</v>
      </c>
    </row>
    <row r="824" spans="2:11">
      <c r="B824" s="101" t="s">
        <v>4013</v>
      </c>
      <c r="C824" s="102" t="s">
        <v>4016</v>
      </c>
      <c r="D824" s="103" t="s">
        <v>704</v>
      </c>
      <c r="E824" s="103" t="s">
        <v>138</v>
      </c>
      <c r="F824" s="115">
        <v>44914</v>
      </c>
      <c r="G824" s="105">
        <v>3519</v>
      </c>
      <c r="H824" s="116">
        <v>1.8826369999999999</v>
      </c>
      <c r="I824" s="105">
        <v>6.6250000000000003E-2</v>
      </c>
      <c r="J824" s="106">
        <f t="shared" si="12"/>
        <v>-6.3440823654342069E-8</v>
      </c>
      <c r="K824" s="106">
        <f>I824/'סכום נכסי הקרן'!$C$42</f>
        <v>6.4744189537739159E-10</v>
      </c>
    </row>
    <row r="825" spans="2:11">
      <c r="B825" s="101" t="s">
        <v>4013</v>
      </c>
      <c r="C825" s="102" t="s">
        <v>4017</v>
      </c>
      <c r="D825" s="103" t="s">
        <v>704</v>
      </c>
      <c r="E825" s="103" t="s">
        <v>138</v>
      </c>
      <c r="F825" s="115">
        <v>44914</v>
      </c>
      <c r="G825" s="105">
        <v>193545</v>
      </c>
      <c r="H825" s="116">
        <v>1.8826369999999999</v>
      </c>
      <c r="I825" s="105">
        <v>3.6437499999999998</v>
      </c>
      <c r="J825" s="106">
        <f t="shared" si="12"/>
        <v>-3.489245300988814E-6</v>
      </c>
      <c r="K825" s="106">
        <f>I825/'סכום נכסי הקרן'!$C$42</f>
        <v>3.5609304245756534E-8</v>
      </c>
    </row>
    <row r="826" spans="2:11">
      <c r="B826" s="101" t="s">
        <v>4018</v>
      </c>
      <c r="C826" s="102" t="s">
        <v>3470</v>
      </c>
      <c r="D826" s="103" t="s">
        <v>704</v>
      </c>
      <c r="E826" s="103" t="s">
        <v>138</v>
      </c>
      <c r="F826" s="115">
        <v>44882</v>
      </c>
      <c r="G826" s="105">
        <v>52785</v>
      </c>
      <c r="H826" s="116">
        <v>1.8400110000000001</v>
      </c>
      <c r="I826" s="105">
        <v>0.97124999999999995</v>
      </c>
      <c r="J826" s="106">
        <f t="shared" si="12"/>
        <v>-9.3006641470610914E-7</v>
      </c>
      <c r="K826" s="106">
        <f>I826/'סכום נכסי הקרן'!$C$42</f>
        <v>9.4917425039289281E-9</v>
      </c>
    </row>
    <row r="827" spans="2:11">
      <c r="B827" s="101" t="s">
        <v>4018</v>
      </c>
      <c r="C827" s="102" t="s">
        <v>4019</v>
      </c>
      <c r="D827" s="103" t="s">
        <v>704</v>
      </c>
      <c r="E827" s="103" t="s">
        <v>138</v>
      </c>
      <c r="F827" s="115">
        <v>44882</v>
      </c>
      <c r="G827" s="105">
        <v>1407600</v>
      </c>
      <c r="H827" s="116">
        <v>1.8400110000000001</v>
      </c>
      <c r="I827" s="105">
        <v>25.9</v>
      </c>
      <c r="J827" s="106">
        <f t="shared" si="12"/>
        <v>-2.480177105882958E-5</v>
      </c>
      <c r="K827" s="106">
        <f>I827/'סכום נכסי הקרן'!$C$42</f>
        <v>2.5311313343810477E-7</v>
      </c>
    </row>
    <row r="828" spans="2:11">
      <c r="B828" s="101" t="s">
        <v>4018</v>
      </c>
      <c r="C828" s="102" t="s">
        <v>3419</v>
      </c>
      <c r="D828" s="103" t="s">
        <v>704</v>
      </c>
      <c r="E828" s="103" t="s">
        <v>138</v>
      </c>
      <c r="F828" s="115">
        <v>44882</v>
      </c>
      <c r="G828" s="105">
        <v>1002915</v>
      </c>
      <c r="H828" s="116">
        <v>1.8400110000000001</v>
      </c>
      <c r="I828" s="105">
        <v>18.453749999999999</v>
      </c>
      <c r="J828" s="106">
        <f t="shared" si="12"/>
        <v>-1.7671261879416075E-5</v>
      </c>
      <c r="K828" s="106">
        <f>I828/'סכום נכסי הקרן'!$C$42</f>
        <v>1.8034310757464963E-7</v>
      </c>
    </row>
    <row r="829" spans="2:11">
      <c r="B829" s="101" t="s">
        <v>4020</v>
      </c>
      <c r="C829" s="102" t="s">
        <v>4021</v>
      </c>
      <c r="D829" s="103" t="s">
        <v>704</v>
      </c>
      <c r="E829" s="103" t="s">
        <v>138</v>
      </c>
      <c r="F829" s="115">
        <v>44914</v>
      </c>
      <c r="G829" s="105">
        <v>10152988.222353999</v>
      </c>
      <c r="H829" s="116">
        <v>1.783177</v>
      </c>
      <c r="I829" s="105">
        <v>181.04575474699999</v>
      </c>
      <c r="J829" s="106">
        <f t="shared" si="12"/>
        <v>-1.7336893283428966E-4</v>
      </c>
      <c r="K829" s="106">
        <f>I829/'סכום נכסי הקרן'!$C$42</f>
        <v>1.7693072694857064E-6</v>
      </c>
    </row>
    <row r="830" spans="2:11">
      <c r="B830" s="101" t="s">
        <v>4022</v>
      </c>
      <c r="C830" s="102" t="s">
        <v>4023</v>
      </c>
      <c r="D830" s="103" t="s">
        <v>704</v>
      </c>
      <c r="E830" s="103" t="s">
        <v>138</v>
      </c>
      <c r="F830" s="115">
        <v>44915</v>
      </c>
      <c r="G830" s="105">
        <v>2041020</v>
      </c>
      <c r="H830" s="116">
        <v>1.4995780000000001</v>
      </c>
      <c r="I830" s="105">
        <v>30.60669</v>
      </c>
      <c r="J830" s="106">
        <f t="shared" si="12"/>
        <v>-2.9308884874462113E-5</v>
      </c>
      <c r="K830" s="106">
        <f>I830/'סכום נכסי הקרן'!$C$42</f>
        <v>2.9911023977099253E-7</v>
      </c>
    </row>
    <row r="831" spans="2:11">
      <c r="B831" s="101" t="s">
        <v>4022</v>
      </c>
      <c r="C831" s="102" t="s">
        <v>4024</v>
      </c>
      <c r="D831" s="103" t="s">
        <v>704</v>
      </c>
      <c r="E831" s="103" t="s">
        <v>138</v>
      </c>
      <c r="F831" s="115">
        <v>44915</v>
      </c>
      <c r="G831" s="105">
        <v>35190000</v>
      </c>
      <c r="H831" s="116">
        <v>1.4995780000000001</v>
      </c>
      <c r="I831" s="105">
        <v>527.70150000000001</v>
      </c>
      <c r="J831" s="106">
        <f t="shared" si="12"/>
        <v>-5.0532555175293278E-4</v>
      </c>
      <c r="K831" s="106">
        <f>I831/'סכום נכסי הקרן'!$C$42</f>
        <v>5.1570725940149819E-6</v>
      </c>
    </row>
    <row r="832" spans="2:11">
      <c r="B832" s="101" t="s">
        <v>4022</v>
      </c>
      <c r="C832" s="102" t="s">
        <v>4025</v>
      </c>
      <c r="D832" s="103" t="s">
        <v>704</v>
      </c>
      <c r="E832" s="103" t="s">
        <v>138</v>
      </c>
      <c r="F832" s="115">
        <v>44915</v>
      </c>
      <c r="G832" s="105">
        <v>87975000</v>
      </c>
      <c r="H832" s="116">
        <v>1.4995780000000001</v>
      </c>
      <c r="I832" s="105">
        <v>1319.2537500000001</v>
      </c>
      <c r="J832" s="106">
        <f t="shared" si="12"/>
        <v>-1.2633138793823318E-3</v>
      </c>
      <c r="K832" s="106">
        <f>I832/'סכום נכסי הקרן'!$C$42</f>
        <v>1.2892681485037457E-5</v>
      </c>
    </row>
    <row r="833" spans="2:11">
      <c r="B833" s="101" t="s">
        <v>4026</v>
      </c>
      <c r="C833" s="102" t="s">
        <v>4027</v>
      </c>
      <c r="D833" s="103" t="s">
        <v>704</v>
      </c>
      <c r="E833" s="103" t="s">
        <v>138</v>
      </c>
      <c r="F833" s="115">
        <v>44887</v>
      </c>
      <c r="G833" s="105">
        <v>446913</v>
      </c>
      <c r="H833" s="116">
        <v>1.7348680000000001</v>
      </c>
      <c r="I833" s="105">
        <v>7.7533500000000002</v>
      </c>
      <c r="J833" s="106">
        <f t="shared" si="12"/>
        <v>-7.4245873219681977E-6</v>
      </c>
      <c r="K833" s="106">
        <f>I833/'סכום נכסי הקרן'!$C$42</f>
        <v>7.5771224445649791E-8</v>
      </c>
    </row>
    <row r="834" spans="2:11">
      <c r="B834" s="101" t="s">
        <v>4026</v>
      </c>
      <c r="C834" s="102" t="s">
        <v>4028</v>
      </c>
      <c r="D834" s="103" t="s">
        <v>704</v>
      </c>
      <c r="E834" s="103" t="s">
        <v>138</v>
      </c>
      <c r="F834" s="115">
        <v>44887</v>
      </c>
      <c r="G834" s="105">
        <v>510255</v>
      </c>
      <c r="H834" s="116">
        <v>1.7348680000000001</v>
      </c>
      <c r="I834" s="105">
        <v>8.8522499999999997</v>
      </c>
      <c r="J834" s="106">
        <f t="shared" si="12"/>
        <v>-8.4768910368928237E-6</v>
      </c>
      <c r="K834" s="106">
        <f>I834/'סכום נכסי הקרן'!$C$42</f>
        <v>8.6510453107237945E-8</v>
      </c>
    </row>
    <row r="835" spans="2:11">
      <c r="B835" s="101" t="s">
        <v>4026</v>
      </c>
      <c r="C835" s="102" t="s">
        <v>4029</v>
      </c>
      <c r="D835" s="103" t="s">
        <v>704</v>
      </c>
      <c r="E835" s="103" t="s">
        <v>138</v>
      </c>
      <c r="F835" s="115">
        <v>44887</v>
      </c>
      <c r="G835" s="105">
        <v>63342</v>
      </c>
      <c r="H835" s="116">
        <v>1.7348680000000001</v>
      </c>
      <c r="I835" s="105">
        <v>1.0989</v>
      </c>
      <c r="J835" s="106">
        <f t="shared" si="12"/>
        <v>-1.0523037149246265E-6</v>
      </c>
      <c r="K835" s="106">
        <f>I835/'סכום נכסי הקרן'!$C$42</f>
        <v>1.0739228661588159E-8</v>
      </c>
    </row>
    <row r="836" spans="2:11">
      <c r="B836" s="101" t="s">
        <v>4030</v>
      </c>
      <c r="C836" s="102" t="s">
        <v>4031</v>
      </c>
      <c r="D836" s="103" t="s">
        <v>704</v>
      </c>
      <c r="E836" s="103" t="s">
        <v>138</v>
      </c>
      <c r="F836" s="115">
        <v>44916</v>
      </c>
      <c r="G836" s="105">
        <v>10627380</v>
      </c>
      <c r="H836" s="116">
        <v>1.2296149999999999</v>
      </c>
      <c r="I836" s="105">
        <v>130.67585</v>
      </c>
      <c r="J836" s="106">
        <f t="shared" si="12"/>
        <v>-1.2513484612424537E-4</v>
      </c>
      <c r="K836" s="106">
        <f>I836/'סכום נכסי הקרן'!$C$42</f>
        <v>1.2770569057215351E-6</v>
      </c>
    </row>
    <row r="837" spans="2:11">
      <c r="B837" s="101" t="s">
        <v>4032</v>
      </c>
      <c r="C837" s="102" t="s">
        <v>4033</v>
      </c>
      <c r="D837" s="103" t="s">
        <v>704</v>
      </c>
      <c r="E837" s="103" t="s">
        <v>138</v>
      </c>
      <c r="F837" s="115">
        <v>44915</v>
      </c>
      <c r="G837" s="105">
        <v>1583550</v>
      </c>
      <c r="H837" s="116">
        <v>1.4478549999999999</v>
      </c>
      <c r="I837" s="105">
        <v>22.927499999999998</v>
      </c>
      <c r="J837" s="106">
        <f t="shared" si="12"/>
        <v>-2.1955312971093248E-5</v>
      </c>
      <c r="K837" s="106">
        <f>I837/'סכום נכסי הקרן'!$C$42</f>
        <v>2.240637593398512E-7</v>
      </c>
    </row>
    <row r="838" spans="2:11">
      <c r="B838" s="101" t="s">
        <v>4032</v>
      </c>
      <c r="C838" s="102" t="s">
        <v>4034</v>
      </c>
      <c r="D838" s="103" t="s">
        <v>704</v>
      </c>
      <c r="E838" s="103" t="s">
        <v>138</v>
      </c>
      <c r="F838" s="115">
        <v>44915</v>
      </c>
      <c r="G838" s="105">
        <v>11612.7</v>
      </c>
      <c r="H838" s="116">
        <v>1.4478979999999999</v>
      </c>
      <c r="I838" s="105">
        <v>0.16813999999999998</v>
      </c>
      <c r="J838" s="106">
        <f t="shared" si="12"/>
        <v>-1.6101041644137472E-7</v>
      </c>
      <c r="K838" s="106">
        <f>I838/'סכום נכסי הקרן'!$C$42</f>
        <v>1.6431830986981826E-9</v>
      </c>
    </row>
    <row r="839" spans="2:11">
      <c r="B839" s="101" t="s">
        <v>4032</v>
      </c>
      <c r="C839" s="102" t="s">
        <v>2967</v>
      </c>
      <c r="D839" s="103" t="s">
        <v>704</v>
      </c>
      <c r="E839" s="103" t="s">
        <v>138</v>
      </c>
      <c r="F839" s="115">
        <v>44915</v>
      </c>
      <c r="G839" s="105">
        <v>457470</v>
      </c>
      <c r="H839" s="116">
        <v>1.4478549999999999</v>
      </c>
      <c r="I839" s="105">
        <v>6.6234999999999999</v>
      </c>
      <c r="J839" s="106">
        <f t="shared" si="12"/>
        <v>-6.3426459694269387E-6</v>
      </c>
      <c r="K839" s="106">
        <f>I839/'סכום נכסי הקרן'!$C$42</f>
        <v>6.4729530475957025E-8</v>
      </c>
    </row>
    <row r="840" spans="2:11">
      <c r="B840" s="101" t="s">
        <v>4032</v>
      </c>
      <c r="C840" s="102" t="s">
        <v>4035</v>
      </c>
      <c r="D840" s="103" t="s">
        <v>704</v>
      </c>
      <c r="E840" s="103" t="s">
        <v>138</v>
      </c>
      <c r="F840" s="115">
        <v>44915</v>
      </c>
      <c r="G840" s="105">
        <v>1583550</v>
      </c>
      <c r="H840" s="116">
        <v>1.4478549999999999</v>
      </c>
      <c r="I840" s="105">
        <v>22.927499999999998</v>
      </c>
      <c r="J840" s="106">
        <f t="shared" si="12"/>
        <v>-2.1955312971093248E-5</v>
      </c>
      <c r="K840" s="106">
        <f>I840/'סכום נכסי הקרן'!$C$42</f>
        <v>2.240637593398512E-7</v>
      </c>
    </row>
    <row r="841" spans="2:11">
      <c r="B841" s="101" t="s">
        <v>4032</v>
      </c>
      <c r="C841" s="102" t="s">
        <v>4036</v>
      </c>
      <c r="D841" s="103" t="s">
        <v>704</v>
      </c>
      <c r="E841" s="103" t="s">
        <v>138</v>
      </c>
      <c r="F841" s="115">
        <v>44915</v>
      </c>
      <c r="G841" s="105">
        <v>527850</v>
      </c>
      <c r="H841" s="116">
        <v>1.4478549999999999</v>
      </c>
      <c r="I841" s="105">
        <v>7.6425000000000001</v>
      </c>
      <c r="J841" s="106">
        <f t="shared" si="12"/>
        <v>-7.3184376570310834E-6</v>
      </c>
      <c r="K841" s="106">
        <f>I841/'סכום נכסי הקרן'!$C$42</f>
        <v>7.468791977995041E-8</v>
      </c>
    </row>
    <row r="842" spans="2:11">
      <c r="B842" s="101" t="s">
        <v>4032</v>
      </c>
      <c r="C842" s="102" t="s">
        <v>4037</v>
      </c>
      <c r="D842" s="103" t="s">
        <v>704</v>
      </c>
      <c r="E842" s="103" t="s">
        <v>138</v>
      </c>
      <c r="F842" s="115">
        <v>44915</v>
      </c>
      <c r="G842" s="105">
        <v>105570</v>
      </c>
      <c r="H842" s="116">
        <v>1.4478549999999999</v>
      </c>
      <c r="I842" s="105">
        <v>1.5285</v>
      </c>
      <c r="J842" s="106">
        <f t="shared" si="12"/>
        <v>-1.4636875314062167E-6</v>
      </c>
      <c r="K842" s="106">
        <f>I842/'סכום נכסי הקרן'!$C$42</f>
        <v>1.4937583955990081E-8</v>
      </c>
    </row>
    <row r="843" spans="2:11">
      <c r="B843" s="101" t="s">
        <v>4038</v>
      </c>
      <c r="C843" s="102" t="s">
        <v>4039</v>
      </c>
      <c r="D843" s="103" t="s">
        <v>704</v>
      </c>
      <c r="E843" s="103" t="s">
        <v>138</v>
      </c>
      <c r="F843" s="115">
        <v>44916</v>
      </c>
      <c r="G843" s="105">
        <v>19156581.55161</v>
      </c>
      <c r="H843" s="116">
        <v>1.3711279999999999</v>
      </c>
      <c r="I843" s="105">
        <v>262.66128441800004</v>
      </c>
      <c r="J843" s="106">
        <f t="shared" si="12"/>
        <v>-2.5152374680128793E-4</v>
      </c>
      <c r="K843" s="106">
        <f>I843/'סכום נכסי הקרן'!$C$42</f>
        <v>2.5669119973713216E-6</v>
      </c>
    </row>
    <row r="844" spans="2:11">
      <c r="B844" s="101" t="s">
        <v>4040</v>
      </c>
      <c r="C844" s="102" t="s">
        <v>4041</v>
      </c>
      <c r="D844" s="103" t="s">
        <v>704</v>
      </c>
      <c r="E844" s="103" t="s">
        <v>138</v>
      </c>
      <c r="F844" s="115">
        <v>44917</v>
      </c>
      <c r="G844" s="105">
        <v>8620461.6982250009</v>
      </c>
      <c r="H844" s="116">
        <v>1.248934</v>
      </c>
      <c r="I844" s="105">
        <v>107.66390782599998</v>
      </c>
      <c r="J844" s="106">
        <f t="shared" ref="J844:J907" si="13">IFERROR(I844/$I$11,0)</f>
        <v>-1.0309867155209969E-4</v>
      </c>
      <c r="K844" s="106">
        <f>I844/'סכום נכסי הקרן'!$C$42</f>
        <v>1.0521679176845617E-6</v>
      </c>
    </row>
    <row r="845" spans="2:11">
      <c r="B845" s="101" t="s">
        <v>4042</v>
      </c>
      <c r="C845" s="102" t="s">
        <v>4043</v>
      </c>
      <c r="D845" s="103" t="s">
        <v>704</v>
      </c>
      <c r="E845" s="103" t="s">
        <v>138</v>
      </c>
      <c r="F845" s="115">
        <v>44916</v>
      </c>
      <c r="G845" s="105">
        <v>510255</v>
      </c>
      <c r="H845" s="116">
        <v>1.197783</v>
      </c>
      <c r="I845" s="105">
        <v>6.1117499999999998</v>
      </c>
      <c r="J845" s="106">
        <f t="shared" si="13"/>
        <v>-5.8525955316139647E-6</v>
      </c>
      <c r="K845" s="106">
        <f>I845/'סכום נכסי הקרן'!$C$42</f>
        <v>5.9728347231287129E-8</v>
      </c>
    </row>
    <row r="846" spans="2:11">
      <c r="B846" s="101" t="s">
        <v>4042</v>
      </c>
      <c r="C846" s="102" t="s">
        <v>4044</v>
      </c>
      <c r="D846" s="103" t="s">
        <v>704</v>
      </c>
      <c r="E846" s="103" t="s">
        <v>138</v>
      </c>
      <c r="F846" s="115">
        <v>44916</v>
      </c>
      <c r="G846" s="105">
        <v>527850</v>
      </c>
      <c r="H846" s="116">
        <v>1.197783</v>
      </c>
      <c r="I846" s="105">
        <v>6.3224999999999998</v>
      </c>
      <c r="J846" s="106">
        <f t="shared" si="13"/>
        <v>-6.0544091706351358E-6</v>
      </c>
      <c r="K846" s="106">
        <f>I846/'סכום נכסי הקרן'!$C$42</f>
        <v>6.1787945411676339E-8</v>
      </c>
    </row>
    <row r="847" spans="2:11">
      <c r="B847" s="101" t="s">
        <v>4042</v>
      </c>
      <c r="C847" s="102" t="s">
        <v>4045</v>
      </c>
      <c r="D847" s="103" t="s">
        <v>704</v>
      </c>
      <c r="E847" s="103" t="s">
        <v>138</v>
      </c>
      <c r="F847" s="115">
        <v>44916</v>
      </c>
      <c r="G847" s="105">
        <v>1583550</v>
      </c>
      <c r="H847" s="116">
        <v>1.197783</v>
      </c>
      <c r="I847" s="105">
        <v>18.967500000000001</v>
      </c>
      <c r="J847" s="106">
        <f t="shared" si="13"/>
        <v>-1.8163227511905408E-5</v>
      </c>
      <c r="K847" s="106">
        <f>I847/'סכום נכסי הקרן'!$C$42</f>
        <v>1.8536383623502904E-7</v>
      </c>
    </row>
    <row r="848" spans="2:11">
      <c r="B848" s="101" t="s">
        <v>4046</v>
      </c>
      <c r="C848" s="102" t="s">
        <v>4047</v>
      </c>
      <c r="D848" s="103" t="s">
        <v>704</v>
      </c>
      <c r="E848" s="103" t="s">
        <v>138</v>
      </c>
      <c r="F848" s="115">
        <v>44873</v>
      </c>
      <c r="G848" s="105">
        <v>3519000</v>
      </c>
      <c r="H848" s="116">
        <v>0.445301</v>
      </c>
      <c r="I848" s="105">
        <v>15.67015</v>
      </c>
      <c r="J848" s="106">
        <f t="shared" si="13"/>
        <v>-1.5005693928861712E-5</v>
      </c>
      <c r="K848" s="106">
        <f>I848/'סכום נכסי הקרן'!$C$42</f>
        <v>1.5313979799015897E-7</v>
      </c>
    </row>
    <row r="849" spans="2:11">
      <c r="B849" s="101" t="s">
        <v>4048</v>
      </c>
      <c r="C849" s="102" t="s">
        <v>4049</v>
      </c>
      <c r="D849" s="103" t="s">
        <v>704</v>
      </c>
      <c r="E849" s="103" t="s">
        <v>138</v>
      </c>
      <c r="F849" s="115">
        <v>44852</v>
      </c>
      <c r="G849" s="105">
        <v>2394572.693951</v>
      </c>
      <c r="H849" s="116">
        <v>0.60670599999999997</v>
      </c>
      <c r="I849" s="105">
        <v>14.528027001</v>
      </c>
      <c r="J849" s="106">
        <f t="shared" si="13"/>
        <v>-1.3911999985146583E-5</v>
      </c>
      <c r="K849" s="106">
        <f>I849/'סכום נכסי הקרן'!$C$42</f>
        <v>1.4197816358673754E-7</v>
      </c>
    </row>
    <row r="850" spans="2:11">
      <c r="B850" s="101" t="s">
        <v>4050</v>
      </c>
      <c r="C850" s="102" t="s">
        <v>4051</v>
      </c>
      <c r="D850" s="103" t="s">
        <v>704</v>
      </c>
      <c r="E850" s="103" t="s">
        <v>138</v>
      </c>
      <c r="F850" s="115">
        <v>44861</v>
      </c>
      <c r="G850" s="105">
        <v>527850</v>
      </c>
      <c r="H850" s="116">
        <v>0.50440499999999999</v>
      </c>
      <c r="I850" s="105">
        <v>2.6625000000000001</v>
      </c>
      <c r="J850" s="106">
        <f t="shared" si="13"/>
        <v>-2.5496029129009175E-6</v>
      </c>
      <c r="K850" s="106">
        <f>I850/'סכום נכסי הקרן'!$C$42</f>
        <v>2.6019834663280075E-8</v>
      </c>
    </row>
    <row r="851" spans="2:11">
      <c r="B851" s="101" t="s">
        <v>4050</v>
      </c>
      <c r="C851" s="102" t="s">
        <v>4052</v>
      </c>
      <c r="D851" s="103" t="s">
        <v>704</v>
      </c>
      <c r="E851" s="103" t="s">
        <v>138</v>
      </c>
      <c r="F851" s="115">
        <v>44861</v>
      </c>
      <c r="G851" s="105">
        <v>140760</v>
      </c>
      <c r="H851" s="116">
        <v>0.50440499999999999</v>
      </c>
      <c r="I851" s="105">
        <v>0.71</v>
      </c>
      <c r="J851" s="106">
        <f t="shared" si="13"/>
        <v>-6.7989411010691119E-7</v>
      </c>
      <c r="K851" s="106">
        <f>I851/'סכום נכסי הקרן'!$C$42</f>
        <v>6.9386225768746859E-9</v>
      </c>
    </row>
    <row r="852" spans="2:11">
      <c r="B852" s="101" t="s">
        <v>4053</v>
      </c>
      <c r="C852" s="102" t="s">
        <v>4054</v>
      </c>
      <c r="D852" s="103" t="s">
        <v>704</v>
      </c>
      <c r="E852" s="103" t="s">
        <v>138</v>
      </c>
      <c r="F852" s="115">
        <v>44872</v>
      </c>
      <c r="G852" s="105">
        <v>8797500</v>
      </c>
      <c r="H852" s="116">
        <v>-5.4841000000000001E-2</v>
      </c>
      <c r="I852" s="105">
        <v>-4.8246199999999995</v>
      </c>
      <c r="J852" s="106">
        <f t="shared" si="13"/>
        <v>4.6200432697239522E-6</v>
      </c>
      <c r="K852" s="106">
        <f>I852/'סכום נכסי הקרן'!$C$42</f>
        <v>-4.7149601770198798E-8</v>
      </c>
    </row>
    <row r="853" spans="2:11">
      <c r="B853" s="101" t="s">
        <v>4055</v>
      </c>
      <c r="C853" s="102" t="s">
        <v>4056</v>
      </c>
      <c r="D853" s="103" t="s">
        <v>704</v>
      </c>
      <c r="E853" s="103" t="s">
        <v>138</v>
      </c>
      <c r="F853" s="115">
        <v>44873</v>
      </c>
      <c r="G853" s="105">
        <v>5278500</v>
      </c>
      <c r="H853" s="116">
        <v>0.18329100000000001</v>
      </c>
      <c r="I853" s="105">
        <v>9.6750000000000007</v>
      </c>
      <c r="J853" s="106">
        <f t="shared" si="13"/>
        <v>-9.2647542468793897E-6</v>
      </c>
      <c r="K853" s="106">
        <f>I853/'סכום נכסי הקרן'!$C$42</f>
        <v>9.4550948494736057E-8</v>
      </c>
    </row>
    <row r="854" spans="2:11">
      <c r="B854" s="101" t="s">
        <v>4055</v>
      </c>
      <c r="C854" s="102" t="s">
        <v>4057</v>
      </c>
      <c r="D854" s="103" t="s">
        <v>704</v>
      </c>
      <c r="E854" s="103" t="s">
        <v>138</v>
      </c>
      <c r="F854" s="115">
        <v>44873</v>
      </c>
      <c r="G854" s="105">
        <v>211140</v>
      </c>
      <c r="H854" s="116">
        <v>0.18329100000000001</v>
      </c>
      <c r="I854" s="105">
        <v>0.38700000000000001</v>
      </c>
      <c r="J854" s="106">
        <f t="shared" si="13"/>
        <v>-3.7059016987517558E-7</v>
      </c>
      <c r="K854" s="106">
        <f>I854/'סכום נכסי הקרן'!$C$42</f>
        <v>3.7820379397894422E-9</v>
      </c>
    </row>
    <row r="855" spans="2:11">
      <c r="B855" s="101" t="s">
        <v>4055</v>
      </c>
      <c r="C855" s="102" t="s">
        <v>3410</v>
      </c>
      <c r="D855" s="103" t="s">
        <v>704</v>
      </c>
      <c r="E855" s="103" t="s">
        <v>138</v>
      </c>
      <c r="F855" s="115">
        <v>44873</v>
      </c>
      <c r="G855" s="105">
        <v>211140</v>
      </c>
      <c r="H855" s="116">
        <v>0.18329100000000001</v>
      </c>
      <c r="I855" s="105">
        <v>0.38700000000000001</v>
      </c>
      <c r="J855" s="106">
        <f t="shared" si="13"/>
        <v>-3.7059016987517558E-7</v>
      </c>
      <c r="K855" s="106">
        <f>I855/'סכום נכסי הקרן'!$C$42</f>
        <v>3.7820379397894422E-9</v>
      </c>
    </row>
    <row r="856" spans="2:11">
      <c r="B856" s="101" t="s">
        <v>4058</v>
      </c>
      <c r="C856" s="102" t="s">
        <v>4059</v>
      </c>
      <c r="D856" s="103" t="s">
        <v>704</v>
      </c>
      <c r="E856" s="103" t="s">
        <v>138</v>
      </c>
      <c r="F856" s="115">
        <v>44922</v>
      </c>
      <c r="G856" s="105">
        <v>18427575.83436</v>
      </c>
      <c r="H856" s="116">
        <v>0.15354200000000001</v>
      </c>
      <c r="I856" s="105">
        <v>28.294068593999995</v>
      </c>
      <c r="J856" s="106">
        <f t="shared" si="13"/>
        <v>-2.7094324771861312E-5</v>
      </c>
      <c r="K856" s="106">
        <f>I856/'סכום נכסי הקרן'!$C$42</f>
        <v>2.7650966639150618E-7</v>
      </c>
    </row>
    <row r="857" spans="2:11">
      <c r="B857" s="101" t="s">
        <v>4060</v>
      </c>
      <c r="C857" s="102" t="s">
        <v>4061</v>
      </c>
      <c r="D857" s="103" t="s">
        <v>704</v>
      </c>
      <c r="E857" s="103" t="s">
        <v>138</v>
      </c>
      <c r="F857" s="115">
        <v>44922</v>
      </c>
      <c r="G857" s="105">
        <v>4358122.302991</v>
      </c>
      <c r="H857" s="116">
        <v>8.6671999999999999E-2</v>
      </c>
      <c r="I857" s="105">
        <v>3.7772870200000006</v>
      </c>
      <c r="J857" s="106">
        <f t="shared" si="13"/>
        <v>-3.6171199958891367E-6</v>
      </c>
      <c r="K857" s="106">
        <f>I857/'סכום נכסי הקרן'!$C$42</f>
        <v>3.6914322530010861E-8</v>
      </c>
    </row>
    <row r="858" spans="2:11">
      <c r="B858" s="101" t="s">
        <v>4062</v>
      </c>
      <c r="C858" s="102" t="s">
        <v>4063</v>
      </c>
      <c r="D858" s="103" t="s">
        <v>704</v>
      </c>
      <c r="E858" s="103" t="s">
        <v>138</v>
      </c>
      <c r="F858" s="115">
        <v>44853</v>
      </c>
      <c r="G858" s="105">
        <v>316710</v>
      </c>
      <c r="H858" s="116">
        <v>7.8146999999999994E-2</v>
      </c>
      <c r="I858" s="105">
        <v>0.2475</v>
      </c>
      <c r="J858" s="106">
        <f t="shared" si="13"/>
        <v>-2.3700534119924019E-7</v>
      </c>
      <c r="K858" s="106">
        <f>I858/'סכום נכסי הקרן'!$C$42</f>
        <v>2.4187451940513871E-9</v>
      </c>
    </row>
    <row r="859" spans="2:11">
      <c r="B859" s="101" t="s">
        <v>4062</v>
      </c>
      <c r="C859" s="102" t="s">
        <v>4064</v>
      </c>
      <c r="D859" s="103" t="s">
        <v>704</v>
      </c>
      <c r="E859" s="103" t="s">
        <v>138</v>
      </c>
      <c r="F859" s="115">
        <v>44853</v>
      </c>
      <c r="G859" s="105">
        <v>175950</v>
      </c>
      <c r="H859" s="116">
        <v>7.8146999999999994E-2</v>
      </c>
      <c r="I859" s="105">
        <v>0.13750000000000001</v>
      </c>
      <c r="J859" s="106">
        <f t="shared" si="13"/>
        <v>-1.316696339995779E-7</v>
      </c>
      <c r="K859" s="106">
        <f>I859/'סכום נכסי הקרן'!$C$42</f>
        <v>1.3437473300285486E-9</v>
      </c>
    </row>
    <row r="860" spans="2:11">
      <c r="B860" s="101" t="s">
        <v>4062</v>
      </c>
      <c r="C860" s="102" t="s">
        <v>4065</v>
      </c>
      <c r="D860" s="103" t="s">
        <v>704</v>
      </c>
      <c r="E860" s="103" t="s">
        <v>138</v>
      </c>
      <c r="F860" s="115">
        <v>44853</v>
      </c>
      <c r="G860" s="105">
        <v>8797.5</v>
      </c>
      <c r="H860" s="116">
        <v>7.8203999999999996E-2</v>
      </c>
      <c r="I860" s="105">
        <v>6.8799999999999998E-3</v>
      </c>
      <c r="J860" s="106">
        <f t="shared" si="13"/>
        <v>-6.5882696866697875E-9</v>
      </c>
      <c r="K860" s="106">
        <f>I860/'סכום נכסי הקרן'!$C$42</f>
        <v>6.723623004070119E-11</v>
      </c>
    </row>
    <row r="861" spans="2:11">
      <c r="B861" s="101" t="s">
        <v>4062</v>
      </c>
      <c r="C861" s="102" t="s">
        <v>4066</v>
      </c>
      <c r="D861" s="103" t="s">
        <v>704</v>
      </c>
      <c r="E861" s="103" t="s">
        <v>138</v>
      </c>
      <c r="F861" s="115">
        <v>44853</v>
      </c>
      <c r="G861" s="105">
        <v>24633</v>
      </c>
      <c r="H861" s="116">
        <v>7.8146999999999994E-2</v>
      </c>
      <c r="I861" s="105">
        <v>1.925E-2</v>
      </c>
      <c r="J861" s="106">
        <f t="shared" si="13"/>
        <v>-1.8433748759940904E-8</v>
      </c>
      <c r="K861" s="106">
        <f>I861/'סכום נכסי הקרן'!$C$42</f>
        <v>1.8812462620399679E-10</v>
      </c>
    </row>
    <row r="862" spans="2:11">
      <c r="B862" s="101" t="s">
        <v>4067</v>
      </c>
      <c r="C862" s="102" t="s">
        <v>4068</v>
      </c>
      <c r="D862" s="103" t="s">
        <v>704</v>
      </c>
      <c r="E862" s="103" t="s">
        <v>138</v>
      </c>
      <c r="F862" s="115">
        <v>44854</v>
      </c>
      <c r="G862" s="105">
        <v>29911.5</v>
      </c>
      <c r="H862" s="116">
        <v>3.5505000000000002E-2</v>
      </c>
      <c r="I862" s="105">
        <v>1.0619999999999999E-2</v>
      </c>
      <c r="J862" s="106">
        <f t="shared" si="13"/>
        <v>-1.0169683731458305E-8</v>
      </c>
      <c r="K862" s="106">
        <f>I862/'סכום נכסי הקרן'!$C$42</f>
        <v>1.037861574174777E-10</v>
      </c>
    </row>
    <row r="863" spans="2:11">
      <c r="B863" s="101" t="s">
        <v>4069</v>
      </c>
      <c r="C863" s="102" t="s">
        <v>4070</v>
      </c>
      <c r="D863" s="103" t="s">
        <v>704</v>
      </c>
      <c r="E863" s="103" t="s">
        <v>138</v>
      </c>
      <c r="F863" s="115">
        <v>44872</v>
      </c>
      <c r="G863" s="105">
        <v>28152</v>
      </c>
      <c r="H863" s="116">
        <v>-0.26569999999999999</v>
      </c>
      <c r="I863" s="105">
        <v>-7.4799999999999991E-2</v>
      </c>
      <c r="J863" s="106">
        <f t="shared" si="13"/>
        <v>7.1628280895770357E-8</v>
      </c>
      <c r="K863" s="106">
        <f>I863/'סכום נכסי הקרן'!$C$42</f>
        <v>-7.3099854753553025E-10</v>
      </c>
    </row>
    <row r="864" spans="2:11">
      <c r="B864" s="101" t="s">
        <v>4069</v>
      </c>
      <c r="C864" s="102" t="s">
        <v>4071</v>
      </c>
      <c r="D864" s="103" t="s">
        <v>704</v>
      </c>
      <c r="E864" s="103" t="s">
        <v>138</v>
      </c>
      <c r="F864" s="115">
        <v>44872</v>
      </c>
      <c r="G864" s="105">
        <v>527850</v>
      </c>
      <c r="H864" s="116">
        <v>-0.26569999999999999</v>
      </c>
      <c r="I864" s="105">
        <v>-1.4025000000000001</v>
      </c>
      <c r="J864" s="106">
        <f t="shared" si="13"/>
        <v>1.3430302667956945E-6</v>
      </c>
      <c r="K864" s="106">
        <f>I864/'סכום נכסי הקרן'!$C$42</f>
        <v>-1.3706222766291194E-8</v>
      </c>
    </row>
    <row r="865" spans="2:11">
      <c r="B865" s="101" t="s">
        <v>4069</v>
      </c>
      <c r="C865" s="102" t="s">
        <v>4072</v>
      </c>
      <c r="D865" s="103" t="s">
        <v>704</v>
      </c>
      <c r="E865" s="103" t="s">
        <v>138</v>
      </c>
      <c r="F865" s="115">
        <v>44872</v>
      </c>
      <c r="G865" s="105">
        <v>8445.6</v>
      </c>
      <c r="H865" s="116">
        <v>-0.26569999999999999</v>
      </c>
      <c r="I865" s="105">
        <v>-2.2440000000000002E-2</v>
      </c>
      <c r="J865" s="106">
        <f t="shared" si="13"/>
        <v>2.1488484268731111E-8</v>
      </c>
      <c r="K865" s="106">
        <f>I865/'סכום נכסי הקרן'!$C$42</f>
        <v>-2.1929956426065913E-10</v>
      </c>
    </row>
    <row r="866" spans="2:11">
      <c r="B866" s="101" t="s">
        <v>4073</v>
      </c>
      <c r="C866" s="102" t="s">
        <v>4074</v>
      </c>
      <c r="D866" s="103" t="s">
        <v>704</v>
      </c>
      <c r="E866" s="103" t="s">
        <v>138</v>
      </c>
      <c r="F866" s="115">
        <v>44924</v>
      </c>
      <c r="G866" s="105">
        <v>4222.8</v>
      </c>
      <c r="H866" s="116">
        <v>-0.27706700000000001</v>
      </c>
      <c r="I866" s="105">
        <v>-1.1699999999999999E-2</v>
      </c>
      <c r="J866" s="106">
        <f t="shared" si="13"/>
        <v>1.1203888856691353E-8</v>
      </c>
      <c r="K866" s="106">
        <f>I866/'סכום נכסי הקרן'!$C$42</f>
        <v>-1.1434068190061101E-10</v>
      </c>
    </row>
    <row r="867" spans="2:11">
      <c r="B867" s="101" t="s">
        <v>4075</v>
      </c>
      <c r="C867" s="102" t="s">
        <v>4076</v>
      </c>
      <c r="D867" s="103" t="s">
        <v>704</v>
      </c>
      <c r="E867" s="103" t="s">
        <v>138</v>
      </c>
      <c r="F867" s="115">
        <v>44846</v>
      </c>
      <c r="G867" s="105">
        <v>5278500</v>
      </c>
      <c r="H867" s="116">
        <v>-0.61181700000000006</v>
      </c>
      <c r="I867" s="105">
        <v>-32.29477</v>
      </c>
      <c r="J867" s="106">
        <f t="shared" si="13"/>
        <v>3.092538578909489E-5</v>
      </c>
      <c r="K867" s="106">
        <f>I867/'סכום נכסי הקרן'!$C$42</f>
        <v>-3.156073524464441E-7</v>
      </c>
    </row>
    <row r="868" spans="2:11">
      <c r="B868" s="101" t="s">
        <v>4077</v>
      </c>
      <c r="C868" s="102" t="s">
        <v>4078</v>
      </c>
      <c r="D868" s="103" t="s">
        <v>704</v>
      </c>
      <c r="E868" s="103" t="s">
        <v>138</v>
      </c>
      <c r="F868" s="115">
        <v>44846</v>
      </c>
      <c r="G868" s="105">
        <v>35190000</v>
      </c>
      <c r="H868" s="116">
        <v>-0.65498199999999995</v>
      </c>
      <c r="I868" s="105">
        <v>-230.488</v>
      </c>
      <c r="J868" s="106">
        <f t="shared" si="13"/>
        <v>2.2071469528214333E-4</v>
      </c>
      <c r="K868" s="106">
        <f>I868/'סכום נכסי הקרן'!$C$42</f>
        <v>-2.2524918880263277E-6</v>
      </c>
    </row>
    <row r="869" spans="2:11">
      <c r="B869" s="101" t="s">
        <v>4077</v>
      </c>
      <c r="C869" s="102" t="s">
        <v>4079</v>
      </c>
      <c r="D869" s="103" t="s">
        <v>704</v>
      </c>
      <c r="E869" s="103" t="s">
        <v>138</v>
      </c>
      <c r="F869" s="115">
        <v>44846</v>
      </c>
      <c r="G869" s="105">
        <v>7038000</v>
      </c>
      <c r="H869" s="116">
        <v>-0.65498199999999995</v>
      </c>
      <c r="I869" s="105">
        <v>-46.0976</v>
      </c>
      <c r="J869" s="106">
        <f t="shared" si="13"/>
        <v>4.4142939056428665E-5</v>
      </c>
      <c r="K869" s="106">
        <f>I869/'סכום נכסי הקרן'!$C$42</f>
        <v>-4.5049837760526556E-7</v>
      </c>
    </row>
    <row r="870" spans="2:11">
      <c r="B870" s="101" t="s">
        <v>4080</v>
      </c>
      <c r="C870" s="102" t="s">
        <v>4081</v>
      </c>
      <c r="D870" s="103" t="s">
        <v>704</v>
      </c>
      <c r="E870" s="103" t="s">
        <v>138</v>
      </c>
      <c r="F870" s="115">
        <v>44923</v>
      </c>
      <c r="G870" s="105">
        <v>9769856.5913219992</v>
      </c>
      <c r="H870" s="116">
        <v>-0.39357799999999998</v>
      </c>
      <c r="I870" s="105">
        <v>-38.451978911000005</v>
      </c>
      <c r="J870" s="106">
        <f t="shared" si="13"/>
        <v>3.6821512652878968E-5</v>
      </c>
      <c r="K870" s="106">
        <f>I870/'סכום נכסי הקרן'!$C$42</f>
        <v>-3.7577995633432951E-7</v>
      </c>
    </row>
    <row r="871" spans="2:11">
      <c r="B871" s="101" t="s">
        <v>4082</v>
      </c>
      <c r="C871" s="102" t="s">
        <v>4083</v>
      </c>
      <c r="D871" s="103" t="s">
        <v>704</v>
      </c>
      <c r="E871" s="103" t="s">
        <v>138</v>
      </c>
      <c r="F871" s="115">
        <v>44858</v>
      </c>
      <c r="G871" s="105">
        <v>703800</v>
      </c>
      <c r="H871" s="116">
        <v>-0.470304</v>
      </c>
      <c r="I871" s="105">
        <v>-3.31</v>
      </c>
      <c r="J871" s="106">
        <f t="shared" si="13"/>
        <v>3.169647189371657E-6</v>
      </c>
      <c r="K871" s="106">
        <f>I871/'סכום נכסי הקרן'!$C$42</f>
        <v>-3.2347662999232695E-8</v>
      </c>
    </row>
    <row r="872" spans="2:11">
      <c r="B872" s="101" t="s">
        <v>4084</v>
      </c>
      <c r="C872" s="102" t="s">
        <v>4085</v>
      </c>
      <c r="D872" s="103" t="s">
        <v>704</v>
      </c>
      <c r="E872" s="103" t="s">
        <v>138</v>
      </c>
      <c r="F872" s="115">
        <v>44858</v>
      </c>
      <c r="G872" s="105">
        <v>1532526.524129</v>
      </c>
      <c r="H872" s="116">
        <v>-0.521455</v>
      </c>
      <c r="I872" s="105">
        <v>-7.9914355549999998</v>
      </c>
      <c r="J872" s="106">
        <f t="shared" si="13"/>
        <v>7.6525774156950076E-6</v>
      </c>
      <c r="K872" s="106">
        <f>I872/'סכום נכסי הקרן'!$C$42</f>
        <v>-7.8097965019101527E-8</v>
      </c>
    </row>
    <row r="873" spans="2:11">
      <c r="B873" s="101" t="s">
        <v>4086</v>
      </c>
      <c r="C873" s="102" t="s">
        <v>4087</v>
      </c>
      <c r="D873" s="103" t="s">
        <v>704</v>
      </c>
      <c r="E873" s="103" t="s">
        <v>138</v>
      </c>
      <c r="F873" s="115">
        <v>44847</v>
      </c>
      <c r="G873" s="105">
        <v>5278500</v>
      </c>
      <c r="H873" s="116">
        <v>-0.75312400000000002</v>
      </c>
      <c r="I873" s="105">
        <v>-39.75367</v>
      </c>
      <c r="J873" s="106">
        <f t="shared" si="13"/>
        <v>3.8068008574836359E-5</v>
      </c>
      <c r="K873" s="106">
        <f>I873/'סכום נכסי הקרן'!$C$42</f>
        <v>-3.8850100306426185E-7</v>
      </c>
    </row>
    <row r="874" spans="2:11">
      <c r="B874" s="101" t="s">
        <v>4088</v>
      </c>
      <c r="C874" s="102" t="s">
        <v>4089</v>
      </c>
      <c r="D874" s="103" t="s">
        <v>704</v>
      </c>
      <c r="E874" s="103" t="s">
        <v>138</v>
      </c>
      <c r="F874" s="115">
        <v>44846</v>
      </c>
      <c r="G874" s="105">
        <v>87975000</v>
      </c>
      <c r="H874" s="116">
        <v>-0.66217700000000002</v>
      </c>
      <c r="I874" s="105">
        <v>-582.54999999999995</v>
      </c>
      <c r="J874" s="106">
        <f t="shared" si="13"/>
        <v>5.5784832935602976E-4</v>
      </c>
      <c r="K874" s="106">
        <f>I874/'סכום נכסי הקרן'!$C$42</f>
        <v>-5.6930909607864057E-6</v>
      </c>
    </row>
    <row r="875" spans="2:11">
      <c r="B875" s="101" t="s">
        <v>4090</v>
      </c>
      <c r="C875" s="102" t="s">
        <v>4091</v>
      </c>
      <c r="D875" s="103" t="s">
        <v>704</v>
      </c>
      <c r="E875" s="103" t="s">
        <v>138</v>
      </c>
      <c r="F875" s="115">
        <v>44846</v>
      </c>
      <c r="G875" s="105">
        <v>1407600</v>
      </c>
      <c r="H875" s="116">
        <v>-0.70032799999999995</v>
      </c>
      <c r="I875" s="105">
        <v>-9.8578200000000002</v>
      </c>
      <c r="J875" s="106">
        <f t="shared" si="13"/>
        <v>9.4398221922452277E-6</v>
      </c>
      <c r="K875" s="106">
        <f>I875/'סכום נכסי הקרן'!$C$42</f>
        <v>-9.6337594944742004E-8</v>
      </c>
    </row>
    <row r="876" spans="2:11">
      <c r="B876" s="101" t="s">
        <v>4092</v>
      </c>
      <c r="C876" s="102" t="s">
        <v>4093</v>
      </c>
      <c r="D876" s="103" t="s">
        <v>704</v>
      </c>
      <c r="E876" s="103" t="s">
        <v>138</v>
      </c>
      <c r="F876" s="115">
        <v>44847</v>
      </c>
      <c r="G876" s="105">
        <v>28152000</v>
      </c>
      <c r="H876" s="116">
        <v>-0.77154999999999996</v>
      </c>
      <c r="I876" s="105">
        <v>-217.20679999999999</v>
      </c>
      <c r="J876" s="106">
        <f t="shared" si="13"/>
        <v>2.0799665351432372E-4</v>
      </c>
      <c r="K876" s="106">
        <f>I876/'סכום נכסי הקרן'!$C$42</f>
        <v>-2.1226986004657809E-6</v>
      </c>
    </row>
    <row r="877" spans="2:11">
      <c r="B877" s="101" t="s">
        <v>4094</v>
      </c>
      <c r="C877" s="102" t="s">
        <v>4095</v>
      </c>
      <c r="D877" s="103" t="s">
        <v>704</v>
      </c>
      <c r="E877" s="103" t="s">
        <v>138</v>
      </c>
      <c r="F877" s="115">
        <v>44847</v>
      </c>
      <c r="G877" s="105">
        <v>3870900</v>
      </c>
      <c r="H877" s="116">
        <v>-0.89883100000000005</v>
      </c>
      <c r="I877" s="105">
        <v>-34.792830000000002</v>
      </c>
      <c r="J877" s="106">
        <f t="shared" si="13"/>
        <v>3.3317521395705697E-5</v>
      </c>
      <c r="K877" s="106">
        <f>I877/'סכום נכסי הקרן'!$C$42</f>
        <v>-3.4002016303008863E-7</v>
      </c>
    </row>
    <row r="878" spans="2:11">
      <c r="B878" s="101" t="s">
        <v>4094</v>
      </c>
      <c r="C878" s="102" t="s">
        <v>4096</v>
      </c>
      <c r="D878" s="103" t="s">
        <v>704</v>
      </c>
      <c r="E878" s="103" t="s">
        <v>138</v>
      </c>
      <c r="F878" s="115">
        <v>44847</v>
      </c>
      <c r="G878" s="105">
        <v>3519000</v>
      </c>
      <c r="H878" s="116">
        <v>-0.89883100000000005</v>
      </c>
      <c r="I878" s="105">
        <v>-31.629849999999998</v>
      </c>
      <c r="J878" s="106">
        <f t="shared" si="13"/>
        <v>3.0288660166993078E-5</v>
      </c>
      <c r="K878" s="106">
        <f>I878/'סכום נכסי הקרן'!$C$42</f>
        <v>-3.0910928353966167E-7</v>
      </c>
    </row>
    <row r="879" spans="2:11">
      <c r="B879" s="101" t="s">
        <v>4094</v>
      </c>
      <c r="C879" s="102" t="s">
        <v>4097</v>
      </c>
      <c r="D879" s="103" t="s">
        <v>704</v>
      </c>
      <c r="E879" s="103" t="s">
        <v>138</v>
      </c>
      <c r="F879" s="115">
        <v>44847</v>
      </c>
      <c r="G879" s="105">
        <v>2463300</v>
      </c>
      <c r="H879" s="116">
        <v>-0.89883100000000005</v>
      </c>
      <c r="I879" s="105">
        <v>-22.140900000000002</v>
      </c>
      <c r="J879" s="106">
        <f t="shared" si="13"/>
        <v>2.120206690488185E-5</v>
      </c>
      <c r="K879" s="106">
        <f>I879/'סכום נכסי הקרן'!$C$42</f>
        <v>-2.1637654734130248E-7</v>
      </c>
    </row>
    <row r="880" spans="2:11">
      <c r="B880" s="101" t="s">
        <v>4094</v>
      </c>
      <c r="C880" s="102" t="s">
        <v>4098</v>
      </c>
      <c r="D880" s="103" t="s">
        <v>704</v>
      </c>
      <c r="E880" s="103" t="s">
        <v>138</v>
      </c>
      <c r="F880" s="115">
        <v>44847</v>
      </c>
      <c r="G880" s="105">
        <v>3519000</v>
      </c>
      <c r="H880" s="116">
        <v>-0.89883100000000005</v>
      </c>
      <c r="I880" s="105">
        <v>-31.629849999999998</v>
      </c>
      <c r="J880" s="106">
        <f t="shared" si="13"/>
        <v>3.0288660166993078E-5</v>
      </c>
      <c r="K880" s="106">
        <f>I880/'סכום נכסי הקרן'!$C$42</f>
        <v>-3.0910928353966167E-7</v>
      </c>
    </row>
    <row r="881" spans="2:11">
      <c r="B881" s="101" t="s">
        <v>4094</v>
      </c>
      <c r="C881" s="102" t="s">
        <v>3851</v>
      </c>
      <c r="D881" s="103" t="s">
        <v>704</v>
      </c>
      <c r="E881" s="103" t="s">
        <v>138</v>
      </c>
      <c r="F881" s="115">
        <v>44847</v>
      </c>
      <c r="G881" s="105">
        <v>140760</v>
      </c>
      <c r="H881" s="116">
        <v>-0.89882799999999996</v>
      </c>
      <c r="I881" s="105">
        <v>-1.26519</v>
      </c>
      <c r="J881" s="106">
        <f t="shared" si="13"/>
        <v>1.2115425762903706E-6</v>
      </c>
      <c r="K881" s="106">
        <f>I881/'סכום נכסי הקרן'!$C$42</f>
        <v>-1.2364332250755049E-8</v>
      </c>
    </row>
    <row r="882" spans="2:11">
      <c r="B882" s="101" t="s">
        <v>4094</v>
      </c>
      <c r="C882" s="102" t="s">
        <v>3573</v>
      </c>
      <c r="D882" s="103" t="s">
        <v>704</v>
      </c>
      <c r="E882" s="103" t="s">
        <v>138</v>
      </c>
      <c r="F882" s="115">
        <v>44847</v>
      </c>
      <c r="G882" s="105">
        <v>281520</v>
      </c>
      <c r="H882" s="116">
        <v>-0.89883100000000005</v>
      </c>
      <c r="I882" s="105">
        <v>-2.5303899999999997</v>
      </c>
      <c r="J882" s="106">
        <f t="shared" si="13"/>
        <v>2.4230947285541227E-6</v>
      </c>
      <c r="K882" s="106">
        <f>I882/'סכום נכסי הקרן'!$C$42</f>
        <v>-2.4728762228588642E-8</v>
      </c>
    </row>
    <row r="883" spans="2:11">
      <c r="B883" s="101" t="s">
        <v>4099</v>
      </c>
      <c r="C883" s="102" t="s">
        <v>4100</v>
      </c>
      <c r="D883" s="103" t="s">
        <v>704</v>
      </c>
      <c r="E883" s="103" t="s">
        <v>138</v>
      </c>
      <c r="F883" s="115">
        <v>44845</v>
      </c>
      <c r="G883" s="105">
        <v>17595000</v>
      </c>
      <c r="H883" s="116">
        <v>-0.94145599999999996</v>
      </c>
      <c r="I883" s="105">
        <v>-165.64924999999999</v>
      </c>
      <c r="J883" s="106">
        <f t="shared" si="13"/>
        <v>1.58625280871306E-4</v>
      </c>
      <c r="K883" s="106">
        <f>I883/'סכום נכסי הקרן'!$C$42</f>
        <v>-1.6188417266089566E-6</v>
      </c>
    </row>
    <row r="884" spans="2:11">
      <c r="B884" s="101" t="s">
        <v>4101</v>
      </c>
      <c r="C884" s="102" t="s">
        <v>4102</v>
      </c>
      <c r="D884" s="103" t="s">
        <v>704</v>
      </c>
      <c r="E884" s="103" t="s">
        <v>138</v>
      </c>
      <c r="F884" s="115">
        <v>44846</v>
      </c>
      <c r="G884" s="105">
        <v>17595</v>
      </c>
      <c r="H884" s="116">
        <v>-0.737425</v>
      </c>
      <c r="I884" s="105">
        <v>-0.12975</v>
      </c>
      <c r="J884" s="106">
        <f t="shared" si="13"/>
        <v>1.2424825462869259E-7</v>
      </c>
      <c r="K884" s="106">
        <f>I884/'סכום נכסי הקרן'!$C$42</f>
        <v>-1.2680088441542121E-9</v>
      </c>
    </row>
    <row r="885" spans="2:11">
      <c r="B885" s="101" t="s">
        <v>4101</v>
      </c>
      <c r="C885" s="102" t="s">
        <v>4103</v>
      </c>
      <c r="D885" s="103" t="s">
        <v>704</v>
      </c>
      <c r="E885" s="103" t="s">
        <v>138</v>
      </c>
      <c r="F885" s="115">
        <v>44846</v>
      </c>
      <c r="G885" s="105">
        <v>1759.5</v>
      </c>
      <c r="H885" s="116">
        <v>-0.73714100000000005</v>
      </c>
      <c r="I885" s="105">
        <v>-1.2970000000000001E-2</v>
      </c>
      <c r="J885" s="106">
        <f t="shared" si="13"/>
        <v>1.2420037476178365E-8</v>
      </c>
      <c r="K885" s="106">
        <f>I885/'סכום נכסי הקרן'!$C$42</f>
        <v>-1.2675202087614746E-10</v>
      </c>
    </row>
    <row r="886" spans="2:11">
      <c r="B886" s="101" t="s">
        <v>4101</v>
      </c>
      <c r="C886" s="102" t="s">
        <v>4104</v>
      </c>
      <c r="D886" s="103" t="s">
        <v>704</v>
      </c>
      <c r="E886" s="103" t="s">
        <v>138</v>
      </c>
      <c r="F886" s="115">
        <v>44846</v>
      </c>
      <c r="G886" s="105">
        <v>2815200</v>
      </c>
      <c r="H886" s="116">
        <v>-0.737425</v>
      </c>
      <c r="I886" s="105">
        <v>-20.76</v>
      </c>
      <c r="J886" s="106">
        <f t="shared" si="13"/>
        <v>1.9879720740590816E-5</v>
      </c>
      <c r="K886" s="106">
        <f>I886/'סכום נכסי הקרן'!$C$42</f>
        <v>-2.0288141506467396E-7</v>
      </c>
    </row>
    <row r="887" spans="2:11">
      <c r="B887" s="101" t="s">
        <v>4101</v>
      </c>
      <c r="C887" s="102" t="s">
        <v>3428</v>
      </c>
      <c r="D887" s="103" t="s">
        <v>704</v>
      </c>
      <c r="E887" s="103" t="s">
        <v>138</v>
      </c>
      <c r="F887" s="115">
        <v>44846</v>
      </c>
      <c r="G887" s="105">
        <v>52785</v>
      </c>
      <c r="H887" s="116">
        <v>-0.737425</v>
      </c>
      <c r="I887" s="105">
        <v>-0.38924999999999998</v>
      </c>
      <c r="J887" s="106">
        <f t="shared" si="13"/>
        <v>3.7274476388607773E-7</v>
      </c>
      <c r="K887" s="106">
        <f>I887/'סכום נכסי הקרן'!$C$42</f>
        <v>-3.804026532462636E-9</v>
      </c>
    </row>
    <row r="888" spans="2:11">
      <c r="B888" s="101" t="s">
        <v>4101</v>
      </c>
      <c r="C888" s="102" t="s">
        <v>4105</v>
      </c>
      <c r="D888" s="103" t="s">
        <v>704</v>
      </c>
      <c r="E888" s="103" t="s">
        <v>138</v>
      </c>
      <c r="F888" s="115">
        <v>44846</v>
      </c>
      <c r="G888" s="105">
        <v>879750</v>
      </c>
      <c r="H888" s="116">
        <v>-0.737425</v>
      </c>
      <c r="I888" s="105">
        <v>-6.4874999999999998</v>
      </c>
      <c r="J888" s="106">
        <f t="shared" si="13"/>
        <v>6.2124127314346293E-6</v>
      </c>
      <c r="K888" s="106">
        <f>I888/'סכום נכסי הקרן'!$C$42</f>
        <v>-6.3400442207710598E-8</v>
      </c>
    </row>
    <row r="889" spans="2:11">
      <c r="B889" s="101" t="s">
        <v>4101</v>
      </c>
      <c r="C889" s="102" t="s">
        <v>2958</v>
      </c>
      <c r="D889" s="103" t="s">
        <v>704</v>
      </c>
      <c r="E889" s="103" t="s">
        <v>138</v>
      </c>
      <c r="F889" s="115">
        <v>44846</v>
      </c>
      <c r="G889" s="105">
        <v>228735</v>
      </c>
      <c r="H889" s="116">
        <v>-0.737425</v>
      </c>
      <c r="I889" s="105">
        <v>-1.68675</v>
      </c>
      <c r="J889" s="106">
        <f t="shared" si="13"/>
        <v>1.6152273101730035E-6</v>
      </c>
      <c r="K889" s="106">
        <f>I889/'סכום נכסי הקרן'!$C$42</f>
        <v>-1.6484114974004758E-8</v>
      </c>
    </row>
    <row r="890" spans="2:11">
      <c r="B890" s="101" t="s">
        <v>4106</v>
      </c>
      <c r="C890" s="102" t="s">
        <v>3160</v>
      </c>
      <c r="D890" s="103" t="s">
        <v>704</v>
      </c>
      <c r="E890" s="103" t="s">
        <v>138</v>
      </c>
      <c r="F890" s="115">
        <v>44837</v>
      </c>
      <c r="G890" s="105">
        <v>7038000</v>
      </c>
      <c r="H890" s="116">
        <v>-1.0068159999999999</v>
      </c>
      <c r="I890" s="105">
        <v>-70.859700000000004</v>
      </c>
      <c r="J890" s="106">
        <f t="shared" si="13"/>
        <v>6.785506010414465E-5</v>
      </c>
      <c r="K890" s="106">
        <f>I890/'סכום נכסי הקרן'!$C$42</f>
        <v>-6.9249114677544681E-7</v>
      </c>
    </row>
    <row r="891" spans="2:11">
      <c r="B891" s="101" t="s">
        <v>4107</v>
      </c>
      <c r="C891" s="102" t="s">
        <v>3313</v>
      </c>
      <c r="D891" s="103" t="s">
        <v>704</v>
      </c>
      <c r="E891" s="103" t="s">
        <v>138</v>
      </c>
      <c r="F891" s="115">
        <v>44845</v>
      </c>
      <c r="G891" s="105">
        <v>351900</v>
      </c>
      <c r="H891" s="116">
        <v>-1.013072</v>
      </c>
      <c r="I891" s="105">
        <v>-3.5649999999999999</v>
      </c>
      <c r="J891" s="106">
        <f t="shared" si="13"/>
        <v>3.4138345106072374E-6</v>
      </c>
      <c r="K891" s="106">
        <f>I891/'סכום נכסי הקרן'!$C$42</f>
        <v>-3.4839703502194731E-8</v>
      </c>
    </row>
    <row r="892" spans="2:11">
      <c r="B892" s="101" t="s">
        <v>4107</v>
      </c>
      <c r="C892" s="102" t="s">
        <v>4108</v>
      </c>
      <c r="D892" s="103" t="s">
        <v>704</v>
      </c>
      <c r="E892" s="103" t="s">
        <v>138</v>
      </c>
      <c r="F892" s="115">
        <v>44845</v>
      </c>
      <c r="G892" s="105">
        <v>1055700</v>
      </c>
      <c r="H892" s="116">
        <v>-1.013072</v>
      </c>
      <c r="I892" s="105">
        <v>-10.695</v>
      </c>
      <c r="J892" s="106">
        <f t="shared" si="13"/>
        <v>1.0241503531821713E-5</v>
      </c>
      <c r="K892" s="106">
        <f>I892/'סכום נכסי הקרן'!$C$42</f>
        <v>-1.0451911050658419E-7</v>
      </c>
    </row>
    <row r="893" spans="2:11">
      <c r="B893" s="101" t="s">
        <v>4107</v>
      </c>
      <c r="C893" s="102" t="s">
        <v>4109</v>
      </c>
      <c r="D893" s="103" t="s">
        <v>704</v>
      </c>
      <c r="E893" s="103" t="s">
        <v>138</v>
      </c>
      <c r="F893" s="115">
        <v>44845</v>
      </c>
      <c r="G893" s="105">
        <v>14076</v>
      </c>
      <c r="H893" s="116">
        <v>-1.013072</v>
      </c>
      <c r="I893" s="105">
        <v>-0.1426</v>
      </c>
      <c r="J893" s="106">
        <f t="shared" si="13"/>
        <v>1.3655338042428952E-7</v>
      </c>
      <c r="K893" s="106">
        <f>I893/'סכום נכסי הקרן'!$C$42</f>
        <v>-1.3935881400877892E-9</v>
      </c>
    </row>
    <row r="894" spans="2:11">
      <c r="B894" s="101" t="s">
        <v>4107</v>
      </c>
      <c r="C894" s="102" t="s">
        <v>4110</v>
      </c>
      <c r="D894" s="103" t="s">
        <v>704</v>
      </c>
      <c r="E894" s="103" t="s">
        <v>138</v>
      </c>
      <c r="F894" s="115">
        <v>44845</v>
      </c>
      <c r="G894" s="105">
        <v>2111400</v>
      </c>
      <c r="H894" s="116">
        <v>-1.013072</v>
      </c>
      <c r="I894" s="105">
        <v>-21.39</v>
      </c>
      <c r="J894" s="106">
        <f t="shared" si="13"/>
        <v>2.0483007063643426E-5</v>
      </c>
      <c r="K894" s="106">
        <f>I894/'סכום נכסי הקרן'!$C$42</f>
        <v>-2.0903822101316837E-7</v>
      </c>
    </row>
    <row r="895" spans="2:11">
      <c r="B895" s="101" t="s">
        <v>4107</v>
      </c>
      <c r="C895" s="102" t="s">
        <v>4111</v>
      </c>
      <c r="D895" s="103" t="s">
        <v>704</v>
      </c>
      <c r="E895" s="103" t="s">
        <v>138</v>
      </c>
      <c r="F895" s="115">
        <v>44845</v>
      </c>
      <c r="G895" s="105">
        <v>387090</v>
      </c>
      <c r="H895" s="116">
        <v>-1.013072</v>
      </c>
      <c r="I895" s="105">
        <v>-3.9215</v>
      </c>
      <c r="J895" s="106">
        <f t="shared" si="13"/>
        <v>3.7552179616679612E-6</v>
      </c>
      <c r="K895" s="106">
        <f>I895/'סכום נכסי הקרן'!$C$42</f>
        <v>-3.8323673852414198E-8</v>
      </c>
    </row>
    <row r="896" spans="2:11">
      <c r="B896" s="101" t="s">
        <v>4112</v>
      </c>
      <c r="C896" s="102" t="s">
        <v>2892</v>
      </c>
      <c r="D896" s="103" t="s">
        <v>704</v>
      </c>
      <c r="E896" s="103" t="s">
        <v>138</v>
      </c>
      <c r="F896" s="115">
        <v>44837</v>
      </c>
      <c r="G896" s="105">
        <v>316710</v>
      </c>
      <c r="H896" s="116">
        <v>-1.050014</v>
      </c>
      <c r="I896" s="105">
        <v>-3.3254999999999999</v>
      </c>
      <c r="J896" s="106">
        <f t="shared" si="13"/>
        <v>3.1844899481134272E-6</v>
      </c>
      <c r="K896" s="106">
        <f>I896/'סכום נכסי הקרן'!$C$42</f>
        <v>-3.2499139970981363E-8</v>
      </c>
    </row>
    <row r="897" spans="2:11">
      <c r="B897" s="107"/>
      <c r="C897" s="102"/>
      <c r="D897" s="102"/>
      <c r="E897" s="102"/>
      <c r="F897" s="102"/>
      <c r="G897" s="105"/>
      <c r="H897" s="116"/>
      <c r="I897" s="102"/>
      <c r="J897" s="106"/>
      <c r="K897" s="102"/>
    </row>
    <row r="898" spans="2:11">
      <c r="B898" s="100" t="s">
        <v>202</v>
      </c>
      <c r="C898" s="95"/>
      <c r="D898" s="96"/>
      <c r="E898" s="96"/>
      <c r="F898" s="113"/>
      <c r="G898" s="98"/>
      <c r="H898" s="114"/>
      <c r="I898" s="98">
        <v>-64296.562295224016</v>
      </c>
      <c r="J898" s="99">
        <f t="shared" si="13"/>
        <v>6.1570216907950587E-2</v>
      </c>
      <c r="K898" s="99">
        <f>I898/'סכום נכסי הקרן'!$C$42</f>
        <v>-6.2835151937615642E-4</v>
      </c>
    </row>
    <row r="899" spans="2:11">
      <c r="B899" s="101" t="s">
        <v>4113</v>
      </c>
      <c r="C899" s="102" t="s">
        <v>4114</v>
      </c>
      <c r="D899" s="103" t="s">
        <v>704</v>
      </c>
      <c r="E899" s="103" t="s">
        <v>138</v>
      </c>
      <c r="F899" s="115">
        <v>44753</v>
      </c>
      <c r="G899" s="105">
        <v>33498444.470683001</v>
      </c>
      <c r="H899" s="116">
        <v>-4.2522460000000004</v>
      </c>
      <c r="I899" s="105">
        <v>-1424.4363703500001</v>
      </c>
      <c r="J899" s="106">
        <f t="shared" si="13"/>
        <v>1.3640364766521577E-3</v>
      </c>
      <c r="K899" s="106">
        <f>I899/'סכום נכסי הקרן'!$C$42</f>
        <v>-1.3920600505115411E-5</v>
      </c>
    </row>
    <row r="900" spans="2:11">
      <c r="B900" s="101" t="s">
        <v>4115</v>
      </c>
      <c r="C900" s="102" t="s">
        <v>4116</v>
      </c>
      <c r="D900" s="103" t="s">
        <v>704</v>
      </c>
      <c r="E900" s="103" t="s">
        <v>140</v>
      </c>
      <c r="F900" s="115">
        <v>44797</v>
      </c>
      <c r="G900" s="105">
        <v>1853.98</v>
      </c>
      <c r="H900" s="116">
        <v>6.0852870000000001</v>
      </c>
      <c r="I900" s="105">
        <v>0.11281999999999999</v>
      </c>
      <c r="J900" s="106">
        <f t="shared" si="13"/>
        <v>-1.0803613169332637E-7</v>
      </c>
      <c r="K900" s="106">
        <f>I900/'סכום נכסי הקרן'!$C$42</f>
        <v>1.1025569001732422E-9</v>
      </c>
    </row>
    <row r="901" spans="2:11">
      <c r="B901" s="101" t="s">
        <v>4117</v>
      </c>
      <c r="C901" s="102" t="s">
        <v>4118</v>
      </c>
      <c r="D901" s="103" t="s">
        <v>704</v>
      </c>
      <c r="E901" s="103" t="s">
        <v>140</v>
      </c>
      <c r="F901" s="115">
        <v>44819</v>
      </c>
      <c r="G901" s="105">
        <v>2214270</v>
      </c>
      <c r="H901" s="116">
        <v>5.5177719999999999</v>
      </c>
      <c r="I901" s="105">
        <v>122.17838</v>
      </c>
      <c r="J901" s="106">
        <f t="shared" si="13"/>
        <v>-1.1699769147099162E-4</v>
      </c>
      <c r="K901" s="106">
        <f>I901/'סכום נכסי הקרן'!$C$42</f>
        <v>1.1940136139070065E-6</v>
      </c>
    </row>
    <row r="902" spans="2:11">
      <c r="B902" s="101" t="s">
        <v>4117</v>
      </c>
      <c r="C902" s="102" t="s">
        <v>4119</v>
      </c>
      <c r="D902" s="103" t="s">
        <v>704</v>
      </c>
      <c r="E902" s="103" t="s">
        <v>140</v>
      </c>
      <c r="F902" s="115">
        <v>44819</v>
      </c>
      <c r="G902" s="105">
        <v>25145.1</v>
      </c>
      <c r="H902" s="116">
        <v>5.5177750000000003</v>
      </c>
      <c r="I902" s="105">
        <v>1.3874500000000001</v>
      </c>
      <c r="J902" s="106">
        <f t="shared" si="13"/>
        <v>-1.3286184268561042E-6</v>
      </c>
      <c r="K902" s="106">
        <f>I902/'סכום נכסי הקרן'!$C$42</f>
        <v>1.3559143513077162E-8</v>
      </c>
    </row>
    <row r="903" spans="2:11">
      <c r="B903" s="101" t="s">
        <v>4117</v>
      </c>
      <c r="C903" s="102" t="s">
        <v>2899</v>
      </c>
      <c r="D903" s="103" t="s">
        <v>704</v>
      </c>
      <c r="E903" s="103" t="s">
        <v>140</v>
      </c>
      <c r="F903" s="115">
        <v>44819</v>
      </c>
      <c r="G903" s="105">
        <v>750.6</v>
      </c>
      <c r="H903" s="116">
        <v>5.5182520000000004</v>
      </c>
      <c r="I903" s="105">
        <v>4.1419999999999998E-2</v>
      </c>
      <c r="J903" s="106">
        <f t="shared" si="13"/>
        <v>-3.966368174736375E-8</v>
      </c>
      <c r="K903" s="106">
        <f>I903/'סכום נכסי הקרן'!$C$42</f>
        <v>4.0478555934387256E-10</v>
      </c>
    </row>
    <row r="904" spans="2:11">
      <c r="B904" s="101" t="s">
        <v>4117</v>
      </c>
      <c r="C904" s="102" t="s">
        <v>3254</v>
      </c>
      <c r="D904" s="103" t="s">
        <v>704</v>
      </c>
      <c r="E904" s="103" t="s">
        <v>140</v>
      </c>
      <c r="F904" s="115">
        <v>44819</v>
      </c>
      <c r="G904" s="105">
        <v>3816.8</v>
      </c>
      <c r="H904" s="116">
        <v>5.5177110000000003</v>
      </c>
      <c r="I904" s="105">
        <v>0.21059999999999998</v>
      </c>
      <c r="J904" s="106">
        <f t="shared" si="13"/>
        <v>-2.0166999942044437E-7</v>
      </c>
      <c r="K904" s="106">
        <f>I904/'סכום נכסי הקרן'!$C$42</f>
        <v>2.0581322742109984E-9</v>
      </c>
    </row>
    <row r="905" spans="2:11">
      <c r="B905" s="101" t="s">
        <v>4120</v>
      </c>
      <c r="C905" s="102" t="s">
        <v>4121</v>
      </c>
      <c r="D905" s="103" t="s">
        <v>704</v>
      </c>
      <c r="E905" s="103" t="s">
        <v>140</v>
      </c>
      <c r="F905" s="115">
        <v>44788</v>
      </c>
      <c r="G905" s="105">
        <v>11700186.406991996</v>
      </c>
      <c r="H905" s="116">
        <v>3.158423</v>
      </c>
      <c r="I905" s="105">
        <v>369.54142079600007</v>
      </c>
      <c r="J905" s="106">
        <f t="shared" si="13"/>
        <v>-3.5387188090104239E-4</v>
      </c>
      <c r="K905" s="106">
        <f>I905/'סכום נכסי הקרן'!$C$42</f>
        <v>3.6114203456696827E-6</v>
      </c>
    </row>
    <row r="906" spans="2:11">
      <c r="B906" s="101" t="s">
        <v>4122</v>
      </c>
      <c r="C906" s="102" t="s">
        <v>3784</v>
      </c>
      <c r="D906" s="103" t="s">
        <v>704</v>
      </c>
      <c r="E906" s="103" t="s">
        <v>140</v>
      </c>
      <c r="F906" s="115">
        <v>44761</v>
      </c>
      <c r="G906" s="105">
        <v>2026620</v>
      </c>
      <c r="H906" s="116">
        <v>2.6710669999999999</v>
      </c>
      <c r="I906" s="105">
        <v>54.132379999999998</v>
      </c>
      <c r="J906" s="106">
        <f t="shared" si="13"/>
        <v>-5.1837022997280504E-5</v>
      </c>
      <c r="K906" s="106">
        <f>I906/'סכום נכסי הקרן'!$C$42</f>
        <v>5.2901993522247853E-7</v>
      </c>
    </row>
    <row r="907" spans="2:11">
      <c r="B907" s="101" t="s">
        <v>4122</v>
      </c>
      <c r="C907" s="102" t="s">
        <v>4123</v>
      </c>
      <c r="D907" s="103" t="s">
        <v>704</v>
      </c>
      <c r="E907" s="103" t="s">
        <v>140</v>
      </c>
      <c r="F907" s="115">
        <v>44761</v>
      </c>
      <c r="G907" s="105">
        <v>71243.199999999997</v>
      </c>
      <c r="H907" s="116">
        <v>2.671062</v>
      </c>
      <c r="I907" s="105">
        <v>1.9029500000000001</v>
      </c>
      <c r="J907" s="106">
        <f t="shared" si="13"/>
        <v>-1.822259854687249E-6</v>
      </c>
      <c r="K907" s="106">
        <f>I907/'סכום נכסי הקרן'!$C$42</f>
        <v>1.8596974412202373E-8</v>
      </c>
    </row>
    <row r="908" spans="2:11">
      <c r="B908" s="101" t="s">
        <v>4122</v>
      </c>
      <c r="C908" s="102" t="s">
        <v>4124</v>
      </c>
      <c r="D908" s="103" t="s">
        <v>704</v>
      </c>
      <c r="E908" s="103" t="s">
        <v>140</v>
      </c>
      <c r="F908" s="115">
        <v>44761</v>
      </c>
      <c r="G908" s="105">
        <v>30024</v>
      </c>
      <c r="H908" s="116">
        <v>2.6710630000000002</v>
      </c>
      <c r="I908" s="105">
        <v>0.80196000000000001</v>
      </c>
      <c r="J908" s="106">
        <f t="shared" ref="J908:J971" si="14">IFERROR(I908/$I$11,0)</f>
        <v>-7.6795476132582891E-7</v>
      </c>
      <c r="K908" s="106">
        <f>I908/'סכום נכסי הקרן'!$C$42</f>
        <v>7.8373207911977798E-9</v>
      </c>
    </row>
    <row r="909" spans="2:11">
      <c r="B909" s="101" t="s">
        <v>4125</v>
      </c>
      <c r="C909" s="102" t="s">
        <v>4126</v>
      </c>
      <c r="D909" s="103" t="s">
        <v>704</v>
      </c>
      <c r="E909" s="103" t="s">
        <v>140</v>
      </c>
      <c r="F909" s="115">
        <v>44732</v>
      </c>
      <c r="G909" s="105">
        <v>30399300</v>
      </c>
      <c r="H909" s="116">
        <v>-7.1779999999999997E-2</v>
      </c>
      <c r="I909" s="105">
        <v>-21.82076</v>
      </c>
      <c r="J909" s="106">
        <f t="shared" si="14"/>
        <v>2.0895501693037302E-5</v>
      </c>
      <c r="K909" s="106">
        <f>I909/'סכום נכסי הקרן'!$C$42</f>
        <v>-2.1324791264868182E-7</v>
      </c>
    </row>
    <row r="910" spans="2:11">
      <c r="B910" s="101" t="s">
        <v>4127</v>
      </c>
      <c r="C910" s="102" t="s">
        <v>3228</v>
      </c>
      <c r="D910" s="103" t="s">
        <v>704</v>
      </c>
      <c r="E910" s="103" t="s">
        <v>140</v>
      </c>
      <c r="F910" s="115">
        <v>44733</v>
      </c>
      <c r="G910" s="105">
        <v>150120</v>
      </c>
      <c r="H910" s="116">
        <v>-0.33128800000000003</v>
      </c>
      <c r="I910" s="105">
        <v>-0.49732999999999999</v>
      </c>
      <c r="J910" s="106">
        <f t="shared" si="14"/>
        <v>4.7624188419643688E-7</v>
      </c>
      <c r="K910" s="106">
        <f>I910/'סכום נכסי הקרן'!$C$42</f>
        <v>-4.8602607974043492E-9</v>
      </c>
    </row>
    <row r="911" spans="2:11">
      <c r="B911" s="101" t="s">
        <v>4127</v>
      </c>
      <c r="C911" s="102" t="s">
        <v>4128</v>
      </c>
      <c r="D911" s="103" t="s">
        <v>704</v>
      </c>
      <c r="E911" s="103" t="s">
        <v>140</v>
      </c>
      <c r="F911" s="115">
        <v>44733</v>
      </c>
      <c r="G911" s="105">
        <v>112590</v>
      </c>
      <c r="H911" s="116">
        <v>-0.331291</v>
      </c>
      <c r="I911" s="105">
        <v>-0.373</v>
      </c>
      <c r="J911" s="106">
        <f t="shared" si="14"/>
        <v>3.5718380714067308E-7</v>
      </c>
      <c r="K911" s="106">
        <f>I911/'סכום נכסי הקרן'!$C$42</f>
        <v>-3.6452200298228989E-9</v>
      </c>
    </row>
    <row r="912" spans="2:11">
      <c r="B912" s="101" t="s">
        <v>4127</v>
      </c>
      <c r="C912" s="102" t="s">
        <v>3536</v>
      </c>
      <c r="D912" s="103" t="s">
        <v>704</v>
      </c>
      <c r="E912" s="103" t="s">
        <v>140</v>
      </c>
      <c r="F912" s="115">
        <v>44733</v>
      </c>
      <c r="G912" s="105">
        <v>1182195</v>
      </c>
      <c r="H912" s="116">
        <v>-0.33128800000000003</v>
      </c>
      <c r="I912" s="105">
        <v>-3.9164699999999999</v>
      </c>
      <c r="J912" s="106">
        <f t="shared" si="14"/>
        <v>3.750401247056922E-6</v>
      </c>
      <c r="K912" s="106">
        <f>I912/'סכום נכסי הקרן'!$C$42</f>
        <v>-3.8274517131904793E-8</v>
      </c>
    </row>
    <row r="913" spans="2:11">
      <c r="B913" s="101" t="s">
        <v>4129</v>
      </c>
      <c r="C913" s="102" t="s">
        <v>4130</v>
      </c>
      <c r="D913" s="103" t="s">
        <v>704</v>
      </c>
      <c r="E913" s="103" t="s">
        <v>140</v>
      </c>
      <c r="F913" s="115">
        <v>44733</v>
      </c>
      <c r="G913" s="105">
        <v>11634.3</v>
      </c>
      <c r="H913" s="116">
        <v>-0.40819</v>
      </c>
      <c r="I913" s="105">
        <v>-4.7490000000000004E-2</v>
      </c>
      <c r="J913" s="106">
        <f t="shared" si="14"/>
        <v>4.5476297590108758E-8</v>
      </c>
      <c r="K913" s="106">
        <f>I913/'סכום נכסי הקרן'!$C$42</f>
        <v>-4.6410589602222378E-10</v>
      </c>
    </row>
    <row r="914" spans="2:11">
      <c r="B914" s="101" t="s">
        <v>4129</v>
      </c>
      <c r="C914" s="102" t="s">
        <v>4131</v>
      </c>
      <c r="D914" s="103" t="s">
        <v>704</v>
      </c>
      <c r="E914" s="103" t="s">
        <v>140</v>
      </c>
      <c r="F914" s="115">
        <v>44733</v>
      </c>
      <c r="G914" s="105">
        <v>2251.8000000000002</v>
      </c>
      <c r="H914" s="116">
        <v>-0.40811799999999998</v>
      </c>
      <c r="I914" s="105">
        <v>-9.1900000000000003E-3</v>
      </c>
      <c r="J914" s="106">
        <f t="shared" si="14"/>
        <v>8.8003195378626973E-9</v>
      </c>
      <c r="K914" s="106">
        <f>I914/'סכום נכסי הקרן'!$C$42</f>
        <v>-8.9811185185180798E-11</v>
      </c>
    </row>
    <row r="915" spans="2:11">
      <c r="B915" s="101" t="s">
        <v>4129</v>
      </c>
      <c r="C915" s="102" t="s">
        <v>4132</v>
      </c>
      <c r="D915" s="103" t="s">
        <v>704</v>
      </c>
      <c r="E915" s="103" t="s">
        <v>140</v>
      </c>
      <c r="F915" s="115">
        <v>44733</v>
      </c>
      <c r="G915" s="105">
        <v>262710</v>
      </c>
      <c r="H915" s="116">
        <v>-0.40817599999999998</v>
      </c>
      <c r="I915" s="105">
        <v>-1.0723199999999999</v>
      </c>
      <c r="J915" s="106">
        <f t="shared" si="14"/>
        <v>1.0268507776758352E-6</v>
      </c>
      <c r="K915" s="106">
        <f>I915/'סכום נכסי הקרן'!$C$42</f>
        <v>-1.0479470086808822E-8</v>
      </c>
    </row>
    <row r="916" spans="2:11">
      <c r="B916" s="101" t="s">
        <v>4133</v>
      </c>
      <c r="C916" s="102" t="s">
        <v>4134</v>
      </c>
      <c r="D916" s="103" t="s">
        <v>704</v>
      </c>
      <c r="E916" s="103" t="s">
        <v>140</v>
      </c>
      <c r="F916" s="115">
        <v>44739</v>
      </c>
      <c r="G916" s="105">
        <v>1688850</v>
      </c>
      <c r="H916" s="116">
        <v>-0.64843499999999998</v>
      </c>
      <c r="I916" s="105">
        <v>-10.9511</v>
      </c>
      <c r="J916" s="106">
        <f t="shared" si="14"/>
        <v>1.048674421012929E-5</v>
      </c>
      <c r="K916" s="106">
        <f>I916/'סכום נכסי הקרן'!$C$42</f>
        <v>-1.0702190098818645E-7</v>
      </c>
    </row>
    <row r="917" spans="2:11">
      <c r="B917" s="101" t="s">
        <v>4135</v>
      </c>
      <c r="C917" s="102" t="s">
        <v>4136</v>
      </c>
      <c r="D917" s="103" t="s">
        <v>704</v>
      </c>
      <c r="E917" s="103" t="s">
        <v>140</v>
      </c>
      <c r="F917" s="115">
        <v>44739</v>
      </c>
      <c r="G917" s="105">
        <v>2064150</v>
      </c>
      <c r="H917" s="116">
        <v>-0.59570500000000004</v>
      </c>
      <c r="I917" s="105">
        <v>-12.296239999999999</v>
      </c>
      <c r="J917" s="106">
        <f t="shared" si="14"/>
        <v>1.1774846693607051E-5</v>
      </c>
      <c r="K917" s="106">
        <f>I917/'סכום נכסי הקרן'!$C$42</f>
        <v>-1.2016756123192899E-7</v>
      </c>
    </row>
    <row r="918" spans="2:11">
      <c r="B918" s="101" t="s">
        <v>4135</v>
      </c>
      <c r="C918" s="102" t="s">
        <v>4137</v>
      </c>
      <c r="D918" s="103" t="s">
        <v>704</v>
      </c>
      <c r="E918" s="103" t="s">
        <v>140</v>
      </c>
      <c r="F918" s="115">
        <v>44739</v>
      </c>
      <c r="G918" s="105">
        <v>750.6</v>
      </c>
      <c r="H918" s="116">
        <v>-0.59552400000000005</v>
      </c>
      <c r="I918" s="105">
        <v>-4.47E-3</v>
      </c>
      <c r="J918" s="106">
        <f t="shared" si="14"/>
        <v>4.2804601016590046E-9</v>
      </c>
      <c r="K918" s="106">
        <f>I918/'סכום נכסי הקרן'!$C$42</f>
        <v>-4.3684004110746264E-11</v>
      </c>
    </row>
    <row r="919" spans="2:11">
      <c r="B919" s="101" t="s">
        <v>4135</v>
      </c>
      <c r="C919" s="102" t="s">
        <v>4138</v>
      </c>
      <c r="D919" s="103" t="s">
        <v>704</v>
      </c>
      <c r="E919" s="103" t="s">
        <v>140</v>
      </c>
      <c r="F919" s="115">
        <v>44739</v>
      </c>
      <c r="G919" s="105">
        <v>2627.1</v>
      </c>
      <c r="H919" s="116">
        <v>-0.59571399999999997</v>
      </c>
      <c r="I919" s="105">
        <v>-1.5650000000000001E-2</v>
      </c>
      <c r="J919" s="106">
        <f t="shared" si="14"/>
        <v>1.4986398342497412E-8</v>
      </c>
      <c r="K919" s="106">
        <f>I919/'סכום נכסי הקרן'!$C$42</f>
        <v>-1.529428779268857E-10</v>
      </c>
    </row>
    <row r="920" spans="2:11">
      <c r="B920" s="101" t="s">
        <v>4135</v>
      </c>
      <c r="C920" s="102" t="s">
        <v>4139</v>
      </c>
      <c r="D920" s="103" t="s">
        <v>704</v>
      </c>
      <c r="E920" s="103" t="s">
        <v>140</v>
      </c>
      <c r="F920" s="115">
        <v>44739</v>
      </c>
      <c r="G920" s="105">
        <v>37530</v>
      </c>
      <c r="H920" s="116">
        <v>-0.59570999999999996</v>
      </c>
      <c r="I920" s="105">
        <v>-0.22356999999999999</v>
      </c>
      <c r="J920" s="106">
        <f t="shared" si="14"/>
        <v>2.1409003689662273E-7</v>
      </c>
      <c r="K920" s="106">
        <f>I920/'סכום נכסי הקרן'!$C$42</f>
        <v>-2.1848842950871458E-9</v>
      </c>
    </row>
    <row r="921" spans="2:11">
      <c r="B921" s="101" t="s">
        <v>4140</v>
      </c>
      <c r="C921" s="102" t="s">
        <v>4141</v>
      </c>
      <c r="D921" s="103" t="s">
        <v>704</v>
      </c>
      <c r="E921" s="103" t="s">
        <v>140</v>
      </c>
      <c r="F921" s="115">
        <v>44739</v>
      </c>
      <c r="G921" s="105">
        <v>112590</v>
      </c>
      <c r="H921" s="116">
        <v>-0.67071700000000001</v>
      </c>
      <c r="I921" s="105">
        <v>-0.75515999999999994</v>
      </c>
      <c r="J921" s="106">
        <f t="shared" si="14"/>
        <v>7.2313920589906346E-7</v>
      </c>
      <c r="K921" s="106">
        <f>I921/'סכום נכסי הקרן'!$C$42</f>
        <v>-7.379958063595335E-9</v>
      </c>
    </row>
    <row r="922" spans="2:11">
      <c r="B922" s="101" t="s">
        <v>4142</v>
      </c>
      <c r="C922" s="102" t="s">
        <v>3389</v>
      </c>
      <c r="D922" s="103" t="s">
        <v>704</v>
      </c>
      <c r="E922" s="103" t="s">
        <v>141</v>
      </c>
      <c r="F922" s="115">
        <v>44797</v>
      </c>
      <c r="G922" s="105">
        <v>10585.52</v>
      </c>
      <c r="H922" s="116">
        <v>1.9866760000000001</v>
      </c>
      <c r="I922" s="105">
        <v>0.21030000000000001</v>
      </c>
      <c r="J922" s="106">
        <f t="shared" si="14"/>
        <v>-2.0138272021899077E-7</v>
      </c>
      <c r="K922" s="106">
        <f>I922/'סכום נכסי הקרן'!$C$42</f>
        <v>2.0552004618545729E-9</v>
      </c>
    </row>
    <row r="923" spans="2:11">
      <c r="B923" s="101" t="s">
        <v>4143</v>
      </c>
      <c r="C923" s="102" t="s">
        <v>3773</v>
      </c>
      <c r="D923" s="103" t="s">
        <v>704</v>
      </c>
      <c r="E923" s="103" t="s">
        <v>141</v>
      </c>
      <c r="F923" s="115">
        <v>44732</v>
      </c>
      <c r="G923" s="105">
        <v>12385269.264155999</v>
      </c>
      <c r="H923" s="116">
        <v>-1.930402</v>
      </c>
      <c r="I923" s="105">
        <v>-239.085468574</v>
      </c>
      <c r="J923" s="106">
        <f t="shared" si="14"/>
        <v>2.2894760830368118E-4</v>
      </c>
      <c r="K923" s="106">
        <f>I923/'סכום נכסי הקרן'!$C$42</f>
        <v>-2.3365124366904502E-6</v>
      </c>
    </row>
    <row r="924" spans="2:11">
      <c r="B924" s="101" t="s">
        <v>4144</v>
      </c>
      <c r="C924" s="102" t="s">
        <v>3575</v>
      </c>
      <c r="D924" s="103" t="s">
        <v>704</v>
      </c>
      <c r="E924" s="103" t="s">
        <v>141</v>
      </c>
      <c r="F924" s="115">
        <v>44734</v>
      </c>
      <c r="G924" s="105">
        <v>139840.79999999999</v>
      </c>
      <c r="H924" s="116">
        <v>-2.0973139999999999</v>
      </c>
      <c r="I924" s="105">
        <v>-2.9329000000000001</v>
      </c>
      <c r="J924" s="106">
        <f t="shared" si="14"/>
        <v>2.8085372331444506E-6</v>
      </c>
      <c r="K924" s="106">
        <f>I924/'סכום נכסי הקרן'!$C$42</f>
        <v>-2.8662374867205307E-8</v>
      </c>
    </row>
    <row r="925" spans="2:11">
      <c r="B925" s="101" t="s">
        <v>4145</v>
      </c>
      <c r="C925" s="102" t="s">
        <v>4146</v>
      </c>
      <c r="D925" s="103" t="s">
        <v>704</v>
      </c>
      <c r="E925" s="103" t="s">
        <v>141</v>
      </c>
      <c r="F925" s="115">
        <v>44733</v>
      </c>
      <c r="G925" s="105">
        <v>7627.68</v>
      </c>
      <c r="H925" s="116">
        <v>-2.2334450000000001</v>
      </c>
      <c r="I925" s="105">
        <v>-0.17036000000000001</v>
      </c>
      <c r="J925" s="106">
        <f t="shared" si="14"/>
        <v>1.6313628253213156E-7</v>
      </c>
      <c r="K925" s="106">
        <f>I925/'סכום נכסי הקרן'!$C$42</f>
        <v>-1.6648785101357347E-9</v>
      </c>
    </row>
    <row r="926" spans="2:11">
      <c r="B926" s="101" t="s">
        <v>4145</v>
      </c>
      <c r="C926" s="102" t="s">
        <v>4147</v>
      </c>
      <c r="D926" s="103" t="s">
        <v>704</v>
      </c>
      <c r="E926" s="103" t="s">
        <v>141</v>
      </c>
      <c r="F926" s="115">
        <v>44733</v>
      </c>
      <c r="G926" s="105">
        <v>169504</v>
      </c>
      <c r="H926" s="116">
        <v>-2.2335050000000001</v>
      </c>
      <c r="I926" s="105">
        <v>-3.7858800000000001</v>
      </c>
      <c r="J926" s="106">
        <f t="shared" si="14"/>
        <v>3.6253486106641596E-6</v>
      </c>
      <c r="K926" s="106">
        <f>I926/'סכום נכסי הקרן'!$C$42</f>
        <v>-3.699829921315259E-8</v>
      </c>
    </row>
    <row r="927" spans="2:11">
      <c r="B927" s="101" t="s">
        <v>4145</v>
      </c>
      <c r="C927" s="102" t="s">
        <v>4148</v>
      </c>
      <c r="D927" s="103" t="s">
        <v>704</v>
      </c>
      <c r="E927" s="103" t="s">
        <v>141</v>
      </c>
      <c r="F927" s="115">
        <v>44733</v>
      </c>
      <c r="G927" s="105">
        <v>5508.88</v>
      </c>
      <c r="H927" s="116">
        <v>-2.2334849999999999</v>
      </c>
      <c r="I927" s="105">
        <v>-0.12304000000000001</v>
      </c>
      <c r="J927" s="106">
        <f t="shared" si="14"/>
        <v>1.1782277648951319E-7</v>
      </c>
      <c r="K927" s="106">
        <f>I927/'סכום נכסי הקרן'!$C$42</f>
        <v>-1.2024339744488189E-9</v>
      </c>
    </row>
    <row r="928" spans="2:11">
      <c r="B928" s="101" t="s">
        <v>4149</v>
      </c>
      <c r="C928" s="102" t="s">
        <v>4150</v>
      </c>
      <c r="D928" s="103" t="s">
        <v>704</v>
      </c>
      <c r="E928" s="103" t="s">
        <v>138</v>
      </c>
      <c r="F928" s="115">
        <v>44798</v>
      </c>
      <c r="G928" s="105">
        <v>19.34</v>
      </c>
      <c r="H928" s="116">
        <v>2.171665</v>
      </c>
      <c r="I928" s="105">
        <v>4.1999999999999996E-4</v>
      </c>
      <c r="J928" s="106">
        <f t="shared" si="14"/>
        <v>-4.0219088203507423E-10</v>
      </c>
      <c r="K928" s="106">
        <f>I928/'סכום נכסי הקרן'!$C$42</f>
        <v>4.1045372989962933E-12</v>
      </c>
    </row>
    <row r="929" spans="2:11">
      <c r="B929" s="101" t="s">
        <v>4151</v>
      </c>
      <c r="C929" s="102" t="s">
        <v>4152</v>
      </c>
      <c r="D929" s="103" t="s">
        <v>704</v>
      </c>
      <c r="E929" s="103" t="s">
        <v>138</v>
      </c>
      <c r="F929" s="115">
        <v>44763</v>
      </c>
      <c r="G929" s="105">
        <v>804442.41</v>
      </c>
      <c r="H929" s="116">
        <v>3.4811380000000001</v>
      </c>
      <c r="I929" s="105">
        <v>28.00375</v>
      </c>
      <c r="J929" s="106">
        <f t="shared" si="14"/>
        <v>-2.6816316459023122E-5</v>
      </c>
      <c r="K929" s="106">
        <f>I929/'סכום נכסי הקרן'!$C$42</f>
        <v>2.7367246758754154E-7</v>
      </c>
    </row>
    <row r="930" spans="2:11">
      <c r="B930" s="101" t="s">
        <v>4153</v>
      </c>
      <c r="C930" s="102" t="s">
        <v>4154</v>
      </c>
      <c r="D930" s="103" t="s">
        <v>704</v>
      </c>
      <c r="E930" s="103" t="s">
        <v>142</v>
      </c>
      <c r="F930" s="115">
        <v>44763</v>
      </c>
      <c r="G930" s="105">
        <v>38704495.68</v>
      </c>
      <c r="H930" s="116">
        <v>0.95031500000000002</v>
      </c>
      <c r="I930" s="105">
        <v>367.81478000000004</v>
      </c>
      <c r="J930" s="106">
        <f t="shared" si="14"/>
        <v>-3.5221845427080192E-4</v>
      </c>
      <c r="K930" s="106">
        <f>I930/'סכום נכסי הקרן'!$C$42</f>
        <v>3.5945463896002762E-6</v>
      </c>
    </row>
    <row r="931" spans="2:11">
      <c r="B931" s="101" t="s">
        <v>4155</v>
      </c>
      <c r="C931" s="102" t="s">
        <v>4156</v>
      </c>
      <c r="D931" s="103" t="s">
        <v>704</v>
      </c>
      <c r="E931" s="103" t="s">
        <v>142</v>
      </c>
      <c r="F931" s="115">
        <v>44763</v>
      </c>
      <c r="G931" s="105">
        <v>2453149.62</v>
      </c>
      <c r="H931" s="116">
        <v>0.96040000000000003</v>
      </c>
      <c r="I931" s="105">
        <v>23.56006</v>
      </c>
      <c r="J931" s="106">
        <f t="shared" si="14"/>
        <v>-2.2561050743331601E-5</v>
      </c>
      <c r="K931" s="106">
        <f>I931/'סכום נכסי הקרן'!$C$42</f>
        <v>2.3024558342045385E-7</v>
      </c>
    </row>
    <row r="932" spans="2:11">
      <c r="B932" s="101" t="s">
        <v>4155</v>
      </c>
      <c r="C932" s="102" t="s">
        <v>4157</v>
      </c>
      <c r="D932" s="103" t="s">
        <v>704</v>
      </c>
      <c r="E932" s="103" t="s">
        <v>142</v>
      </c>
      <c r="F932" s="115">
        <v>44763</v>
      </c>
      <c r="G932" s="105">
        <v>2903132.77</v>
      </c>
      <c r="H932" s="116">
        <v>0.96040000000000003</v>
      </c>
      <c r="I932" s="105">
        <v>27.881700000000002</v>
      </c>
      <c r="J932" s="106">
        <f t="shared" si="14"/>
        <v>-2.6699441703898409E-5</v>
      </c>
      <c r="K932" s="106">
        <f>I932/'סכום נכסי הקרן'!$C$42</f>
        <v>2.7247970859386895E-7</v>
      </c>
    </row>
    <row r="933" spans="2:11">
      <c r="B933" s="101" t="s">
        <v>4155</v>
      </c>
      <c r="C933" s="102" t="s">
        <v>4158</v>
      </c>
      <c r="D933" s="103" t="s">
        <v>704</v>
      </c>
      <c r="E933" s="103" t="s">
        <v>142</v>
      </c>
      <c r="F933" s="115">
        <v>44763</v>
      </c>
      <c r="G933" s="105">
        <v>217734.96</v>
      </c>
      <c r="H933" s="116">
        <v>0.96040199999999998</v>
      </c>
      <c r="I933" s="105">
        <v>2.0911300000000002</v>
      </c>
      <c r="J933" s="106">
        <f t="shared" si="14"/>
        <v>-2.0024605217857261E-6</v>
      </c>
      <c r="K933" s="106">
        <f>I933/'סכום נכסי הקרן'!$C$42</f>
        <v>2.0436002576309808E-8</v>
      </c>
    </row>
    <row r="934" spans="2:11">
      <c r="B934" s="101" t="s">
        <v>4155</v>
      </c>
      <c r="C934" s="102" t="s">
        <v>4159</v>
      </c>
      <c r="D934" s="103" t="s">
        <v>704</v>
      </c>
      <c r="E934" s="103" t="s">
        <v>142</v>
      </c>
      <c r="F934" s="115">
        <v>44763</v>
      </c>
      <c r="G934" s="105">
        <v>967710.92</v>
      </c>
      <c r="H934" s="116">
        <v>0.96040000000000003</v>
      </c>
      <c r="I934" s="105">
        <v>9.2938999999999989</v>
      </c>
      <c r="J934" s="106">
        <f t="shared" si="14"/>
        <v>-8.8998139012994679E-6</v>
      </c>
      <c r="K934" s="106">
        <f>I934/'סכום נכסי הקרן'!$C$42</f>
        <v>9.0826569531289632E-8</v>
      </c>
    </row>
    <row r="935" spans="2:11">
      <c r="B935" s="101" t="s">
        <v>4155</v>
      </c>
      <c r="C935" s="102" t="s">
        <v>4160</v>
      </c>
      <c r="D935" s="103" t="s">
        <v>704</v>
      </c>
      <c r="E935" s="103" t="s">
        <v>142</v>
      </c>
      <c r="F935" s="115">
        <v>44763</v>
      </c>
      <c r="G935" s="105">
        <v>1040289.24</v>
      </c>
      <c r="H935" s="116">
        <v>0.96040000000000003</v>
      </c>
      <c r="I935" s="105">
        <v>9.9909400000000002</v>
      </c>
      <c r="J935" s="106">
        <f t="shared" si="14"/>
        <v>-9.5672975499035836E-6</v>
      </c>
      <c r="K935" s="106">
        <f>I935/'סכום נכסי הקרן'!$C$42</f>
        <v>9.7638537814366731E-8</v>
      </c>
    </row>
    <row r="936" spans="2:11">
      <c r="B936" s="101" t="s">
        <v>4155</v>
      </c>
      <c r="C936" s="102" t="s">
        <v>3013</v>
      </c>
      <c r="D936" s="103" t="s">
        <v>704</v>
      </c>
      <c r="E936" s="103" t="s">
        <v>142</v>
      </c>
      <c r="F936" s="115">
        <v>44763</v>
      </c>
      <c r="G936" s="105">
        <v>4274.8500000000004</v>
      </c>
      <c r="H936" s="116">
        <v>0.96050199999999997</v>
      </c>
      <c r="I936" s="105">
        <v>4.1059999999999999E-2</v>
      </c>
      <c r="J936" s="106">
        <f t="shared" si="14"/>
        <v>-3.9318946705619399E-8</v>
      </c>
      <c r="K936" s="106">
        <f>I936/'סכום נכסי הקרן'!$C$42</f>
        <v>4.0126738451616142E-10</v>
      </c>
    </row>
    <row r="937" spans="2:11">
      <c r="B937" s="101" t="s">
        <v>4155</v>
      </c>
      <c r="C937" s="102" t="s">
        <v>4028</v>
      </c>
      <c r="D937" s="103" t="s">
        <v>704</v>
      </c>
      <c r="E937" s="103" t="s">
        <v>142</v>
      </c>
      <c r="F937" s="115">
        <v>44763</v>
      </c>
      <c r="G937" s="105">
        <v>157253.03</v>
      </c>
      <c r="H937" s="116">
        <v>0.96040099999999995</v>
      </c>
      <c r="I937" s="105">
        <v>1.5102599999999999</v>
      </c>
      <c r="J937" s="106">
        <f t="shared" si="14"/>
        <v>-1.4462209559578362E-6</v>
      </c>
      <c r="K937" s="106">
        <f>I937/'סכום נכסי הקרן'!$C$42</f>
        <v>1.4759329764719385E-8</v>
      </c>
    </row>
    <row r="938" spans="2:11">
      <c r="B938" s="101" t="s">
        <v>4155</v>
      </c>
      <c r="C938" s="102" t="s">
        <v>4161</v>
      </c>
      <c r="D938" s="103" t="s">
        <v>704</v>
      </c>
      <c r="E938" s="103" t="s">
        <v>142</v>
      </c>
      <c r="F938" s="115">
        <v>44763</v>
      </c>
      <c r="G938" s="105">
        <v>15725302.52</v>
      </c>
      <c r="H938" s="116">
        <v>0.96040099999999995</v>
      </c>
      <c r="I938" s="105">
        <v>151.02590000000001</v>
      </c>
      <c r="J938" s="106">
        <f t="shared" si="14"/>
        <v>-1.4462199983604983E-4</v>
      </c>
      <c r="K938" s="106">
        <f>I938/'סכום נכסי הקרן'!$C$42</f>
        <v>1.4759319992011532E-6</v>
      </c>
    </row>
    <row r="939" spans="2:11">
      <c r="B939" s="101" t="s">
        <v>4155</v>
      </c>
      <c r="C939" s="102" t="s">
        <v>4162</v>
      </c>
      <c r="D939" s="103" t="s">
        <v>704</v>
      </c>
      <c r="E939" s="103" t="s">
        <v>142</v>
      </c>
      <c r="F939" s="115">
        <v>44763</v>
      </c>
      <c r="G939" s="105">
        <v>1766072.44</v>
      </c>
      <c r="H939" s="116">
        <v>0.96040099999999995</v>
      </c>
      <c r="I939" s="105">
        <v>16.961369999999999</v>
      </c>
      <c r="J939" s="106">
        <f t="shared" si="14"/>
        <v>-1.6242162763864874E-5</v>
      </c>
      <c r="K939" s="106">
        <f>I939/'סכום נכסי הקרן'!$C$42</f>
        <v>1.6575851382637323E-7</v>
      </c>
    </row>
    <row r="940" spans="2:11">
      <c r="B940" s="101" t="s">
        <v>4155</v>
      </c>
      <c r="C940" s="102" t="s">
        <v>4163</v>
      </c>
      <c r="D940" s="103" t="s">
        <v>704</v>
      </c>
      <c r="E940" s="103" t="s">
        <v>142</v>
      </c>
      <c r="F940" s="115">
        <v>44763</v>
      </c>
      <c r="G940" s="105">
        <v>290313.28000000003</v>
      </c>
      <c r="H940" s="116">
        <v>0.96040000000000003</v>
      </c>
      <c r="I940" s="105">
        <v>2.78817</v>
      </c>
      <c r="J940" s="106">
        <f t="shared" si="14"/>
        <v>-2.6699441703898405E-6</v>
      </c>
      <c r="K940" s="106">
        <f>I940/'סכום נכסי הקרן'!$C$42</f>
        <v>2.7247970859386894E-8</v>
      </c>
    </row>
    <row r="941" spans="2:11">
      <c r="B941" s="101" t="s">
        <v>4155</v>
      </c>
      <c r="C941" s="102" t="s">
        <v>3383</v>
      </c>
      <c r="D941" s="103" t="s">
        <v>704</v>
      </c>
      <c r="E941" s="103" t="s">
        <v>142</v>
      </c>
      <c r="F941" s="115">
        <v>44763</v>
      </c>
      <c r="G941" s="105">
        <v>9677.11</v>
      </c>
      <c r="H941" s="116">
        <v>0.96041100000000001</v>
      </c>
      <c r="I941" s="105">
        <v>9.2939999999999995E-2</v>
      </c>
      <c r="J941" s="106">
        <f t="shared" si="14"/>
        <v>-8.8999096610332852E-8</v>
      </c>
      <c r="K941" s="106">
        <f>I941/'סכום נכסי הקרן'!$C$42</f>
        <v>9.0827546802075115E-10</v>
      </c>
    </row>
    <row r="942" spans="2:11">
      <c r="B942" s="101" t="s">
        <v>4155</v>
      </c>
      <c r="C942" s="102" t="s">
        <v>3342</v>
      </c>
      <c r="D942" s="103" t="s">
        <v>704</v>
      </c>
      <c r="E942" s="103" t="s">
        <v>142</v>
      </c>
      <c r="F942" s="115">
        <v>44763</v>
      </c>
      <c r="G942" s="105">
        <v>84674.71</v>
      </c>
      <c r="H942" s="116">
        <v>0.96040499999999995</v>
      </c>
      <c r="I942" s="105">
        <v>0.81322000000000005</v>
      </c>
      <c r="J942" s="106">
        <f t="shared" si="14"/>
        <v>-7.7873730735372167E-7</v>
      </c>
      <c r="K942" s="106">
        <f>I942/'סכום נכסי הקרן'!$C$42</f>
        <v>7.9473614816423006E-9</v>
      </c>
    </row>
    <row r="943" spans="2:11">
      <c r="B943" s="101" t="s">
        <v>4155</v>
      </c>
      <c r="C943" s="102" t="s">
        <v>4164</v>
      </c>
      <c r="D943" s="103" t="s">
        <v>704</v>
      </c>
      <c r="E943" s="103" t="s">
        <v>142</v>
      </c>
      <c r="F943" s="115">
        <v>44763</v>
      </c>
      <c r="G943" s="105">
        <v>483855.46</v>
      </c>
      <c r="H943" s="116">
        <v>0.96040000000000003</v>
      </c>
      <c r="I943" s="105">
        <v>4.6469499999999995</v>
      </c>
      <c r="J943" s="106">
        <f t="shared" si="14"/>
        <v>-4.4499069506497339E-6</v>
      </c>
      <c r="K943" s="106">
        <f>I943/'סכום נכסי הקרן'!$C$42</f>
        <v>4.5413284765644816E-8</v>
      </c>
    </row>
    <row r="944" spans="2:11">
      <c r="B944" s="101" t="s">
        <v>4155</v>
      </c>
      <c r="C944" s="102" t="s">
        <v>3409</v>
      </c>
      <c r="D944" s="103" t="s">
        <v>704</v>
      </c>
      <c r="E944" s="103" t="s">
        <v>142</v>
      </c>
      <c r="F944" s="115">
        <v>44763</v>
      </c>
      <c r="G944" s="105">
        <v>120963.87</v>
      </c>
      <c r="H944" s="116">
        <v>0.96040199999999998</v>
      </c>
      <c r="I944" s="105">
        <v>1.16174</v>
      </c>
      <c r="J944" s="106">
        <f t="shared" si="14"/>
        <v>-1.112479131655779E-6</v>
      </c>
      <c r="K944" s="106">
        <f>I944/'סכום נכסי הקרן'!$C$42</f>
        <v>1.1353345623180842E-8</v>
      </c>
    </row>
    <row r="945" spans="2:11">
      <c r="B945" s="101" t="s">
        <v>4155</v>
      </c>
      <c r="C945" s="102" t="s">
        <v>4165</v>
      </c>
      <c r="D945" s="103" t="s">
        <v>704</v>
      </c>
      <c r="E945" s="103" t="s">
        <v>142</v>
      </c>
      <c r="F945" s="115">
        <v>44763</v>
      </c>
      <c r="G945" s="105">
        <v>217746293.407781</v>
      </c>
      <c r="H945" s="116">
        <v>0.96040099999999995</v>
      </c>
      <c r="I945" s="105">
        <v>2091.236681976</v>
      </c>
      <c r="J945" s="106">
        <f t="shared" si="14"/>
        <v>-2.0025626801619752E-3</v>
      </c>
      <c r="K945" s="106">
        <f>I945/'סכום נכסי הקרן'!$C$42</f>
        <v>2.0437045148094625E-5</v>
      </c>
    </row>
    <row r="946" spans="2:11">
      <c r="B946" s="101" t="s">
        <v>4155</v>
      </c>
      <c r="C946" s="102" t="s">
        <v>4166</v>
      </c>
      <c r="D946" s="103" t="s">
        <v>704</v>
      </c>
      <c r="E946" s="103" t="s">
        <v>142</v>
      </c>
      <c r="F946" s="115">
        <v>44763</v>
      </c>
      <c r="G946" s="105">
        <v>846.74</v>
      </c>
      <c r="H946" s="116">
        <v>0.96015300000000003</v>
      </c>
      <c r="I946" s="105">
        <v>8.1300000000000001E-3</v>
      </c>
      <c r="J946" s="106">
        <f t="shared" si="14"/>
        <v>-7.7852663593932228E-9</v>
      </c>
      <c r="K946" s="106">
        <f>I946/'סכום נכסי הקרן'!$C$42</f>
        <v>7.9452114859142535E-11</v>
      </c>
    </row>
    <row r="947" spans="2:11">
      <c r="B947" s="101" t="s">
        <v>4155</v>
      </c>
      <c r="C947" s="102" t="s">
        <v>4167</v>
      </c>
      <c r="D947" s="103" t="s">
        <v>704</v>
      </c>
      <c r="E947" s="103" t="s">
        <v>142</v>
      </c>
      <c r="F947" s="115">
        <v>44763</v>
      </c>
      <c r="G947" s="105">
        <v>16847.849999999999</v>
      </c>
      <c r="H947" s="116">
        <v>0.96041900000000002</v>
      </c>
      <c r="I947" s="105">
        <v>0.16181000000000001</v>
      </c>
      <c r="J947" s="106">
        <f t="shared" si="14"/>
        <v>-1.5494882529070326E-7</v>
      </c>
      <c r="K947" s="106">
        <f>I947/'סכום נכסי הקרן'!$C$42</f>
        <v>1.5813218579775958E-9</v>
      </c>
    </row>
    <row r="948" spans="2:11">
      <c r="B948" s="101" t="s">
        <v>4155</v>
      </c>
      <c r="C948" s="102" t="s">
        <v>4059</v>
      </c>
      <c r="D948" s="103" t="s">
        <v>704</v>
      </c>
      <c r="E948" s="103" t="s">
        <v>142</v>
      </c>
      <c r="F948" s="115">
        <v>44763</v>
      </c>
      <c r="G948" s="105">
        <v>96.77</v>
      </c>
      <c r="H948" s="116">
        <v>0.96104199999999995</v>
      </c>
      <c r="I948" s="105">
        <v>9.3000000000000005E-4</v>
      </c>
      <c r="J948" s="106">
        <f t="shared" si="14"/>
        <v>-8.9056552450623591E-10</v>
      </c>
      <c r="K948" s="106">
        <f>I948/'סכום נכסי הקרן'!$C$42</f>
        <v>9.0886183049203642E-12</v>
      </c>
    </row>
    <row r="949" spans="2:11">
      <c r="B949" s="101" t="s">
        <v>4155</v>
      </c>
      <c r="C949" s="102" t="s">
        <v>4168</v>
      </c>
      <c r="D949" s="103" t="s">
        <v>704</v>
      </c>
      <c r="E949" s="103" t="s">
        <v>142</v>
      </c>
      <c r="F949" s="115">
        <v>44763</v>
      </c>
      <c r="G949" s="105">
        <v>5274.03</v>
      </c>
      <c r="H949" s="116">
        <v>0.96036600000000005</v>
      </c>
      <c r="I949" s="105">
        <v>5.0650000000000001E-2</v>
      </c>
      <c r="J949" s="106">
        <f t="shared" si="14"/>
        <v>-4.8502305178753599E-8</v>
      </c>
      <c r="K949" s="106">
        <f>I949/'סכום נכסי הקרן'!$C$42</f>
        <v>4.9498765284324345E-10</v>
      </c>
    </row>
    <row r="950" spans="2:11">
      <c r="B950" s="101" t="s">
        <v>4155</v>
      </c>
      <c r="C950" s="102" t="s">
        <v>4169</v>
      </c>
      <c r="D950" s="103" t="s">
        <v>704</v>
      </c>
      <c r="E950" s="103" t="s">
        <v>142</v>
      </c>
      <c r="F950" s="115">
        <v>44763</v>
      </c>
      <c r="G950" s="105">
        <v>3870843.7</v>
      </c>
      <c r="H950" s="116">
        <v>0.96040099999999995</v>
      </c>
      <c r="I950" s="105">
        <v>37.175609999999999</v>
      </c>
      <c r="J950" s="106">
        <f t="shared" si="14"/>
        <v>-3.5599265181171254E-5</v>
      </c>
      <c r="K950" s="106">
        <f>I950/'סכום נכסי הקרן'!$C$42</f>
        <v>3.6330637585223714E-7</v>
      </c>
    </row>
    <row r="951" spans="2:11">
      <c r="B951" s="101" t="s">
        <v>4170</v>
      </c>
      <c r="C951" s="102" t="s">
        <v>3507</v>
      </c>
      <c r="D951" s="103" t="s">
        <v>704</v>
      </c>
      <c r="E951" s="103" t="s">
        <v>142</v>
      </c>
      <c r="F951" s="115">
        <v>44763</v>
      </c>
      <c r="G951" s="105">
        <v>394393.83</v>
      </c>
      <c r="H951" s="116">
        <v>0.97336500000000004</v>
      </c>
      <c r="I951" s="105">
        <v>3.8388899999999997</v>
      </c>
      <c r="J951" s="106">
        <f t="shared" si="14"/>
        <v>-3.6761108455610146E-6</v>
      </c>
      <c r="K951" s="106">
        <f>I951/'סכום נכסי הקרן'!$C$42</f>
        <v>3.7516350456533046E-8</v>
      </c>
    </row>
    <row r="952" spans="2:11">
      <c r="B952" s="101" t="s">
        <v>4170</v>
      </c>
      <c r="C952" s="102" t="s">
        <v>4171</v>
      </c>
      <c r="D952" s="103" t="s">
        <v>704</v>
      </c>
      <c r="E952" s="103" t="s">
        <v>142</v>
      </c>
      <c r="F952" s="115">
        <v>44763</v>
      </c>
      <c r="G952" s="105">
        <v>152434.42000000001</v>
      </c>
      <c r="H952" s="116">
        <v>0.97336299999999998</v>
      </c>
      <c r="I952" s="105">
        <v>1.4837400000000001</v>
      </c>
      <c r="J952" s="106">
        <f t="shared" si="14"/>
        <v>-1.4208254745493359E-6</v>
      </c>
      <c r="K952" s="106">
        <f>I952/'סכום נכסי הקרן'!$C$42</f>
        <v>1.4500157552411335E-8</v>
      </c>
    </row>
    <row r="953" spans="2:11">
      <c r="B953" s="101" t="s">
        <v>4170</v>
      </c>
      <c r="C953" s="102" t="s">
        <v>4083</v>
      </c>
      <c r="D953" s="103" t="s">
        <v>704</v>
      </c>
      <c r="E953" s="103" t="s">
        <v>142</v>
      </c>
      <c r="F953" s="115">
        <v>44763</v>
      </c>
      <c r="G953" s="105">
        <v>29519.06</v>
      </c>
      <c r="H953" s="116">
        <v>0.97337099999999999</v>
      </c>
      <c r="I953" s="105">
        <v>0.28732999999999997</v>
      </c>
      <c r="J953" s="106">
        <f t="shared" si="14"/>
        <v>-2.751464431788997E-7</v>
      </c>
      <c r="K953" s="106">
        <f>I953/'סכום נכסי הקרן'!$C$42</f>
        <v>2.8079921479062022E-9</v>
      </c>
    </row>
    <row r="954" spans="2:11">
      <c r="B954" s="101" t="s">
        <v>4170</v>
      </c>
      <c r="C954" s="102" t="s">
        <v>4172</v>
      </c>
      <c r="D954" s="103" t="s">
        <v>704</v>
      </c>
      <c r="E954" s="103" t="s">
        <v>142</v>
      </c>
      <c r="F954" s="115">
        <v>44763</v>
      </c>
      <c r="G954" s="105">
        <v>7754798.8300000001</v>
      </c>
      <c r="H954" s="116">
        <v>0.97336400000000001</v>
      </c>
      <c r="I954" s="105">
        <v>75.482439999999997</v>
      </c>
      <c r="J954" s="106">
        <f t="shared" si="14"/>
        <v>-7.2281783623237068E-5</v>
      </c>
      <c r="K954" s="106">
        <f>I954/'סכום נכסי הקרן'!$C$42</f>
        <v>7.3766783428392803E-7</v>
      </c>
    </row>
    <row r="955" spans="2:11">
      <c r="B955" s="101" t="s">
        <v>4170</v>
      </c>
      <c r="C955" s="102" t="s">
        <v>4173</v>
      </c>
      <c r="D955" s="103" t="s">
        <v>704</v>
      </c>
      <c r="E955" s="103" t="s">
        <v>142</v>
      </c>
      <c r="F955" s="115">
        <v>44763</v>
      </c>
      <c r="G955" s="105">
        <v>2637357.48</v>
      </c>
      <c r="H955" s="116">
        <v>0.97336400000000001</v>
      </c>
      <c r="I955" s="105">
        <v>25.671099999999999</v>
      </c>
      <c r="J955" s="106">
        <f t="shared" si="14"/>
        <v>-2.4582577028120465E-5</v>
      </c>
      <c r="K955" s="106">
        <f>I955/'סכום נכסי הקרן'!$C$42</f>
        <v>2.5087616061015179E-7</v>
      </c>
    </row>
    <row r="956" spans="2:11">
      <c r="B956" s="101" t="s">
        <v>4170</v>
      </c>
      <c r="C956" s="102" t="s">
        <v>3967</v>
      </c>
      <c r="D956" s="103" t="s">
        <v>704</v>
      </c>
      <c r="E956" s="103" t="s">
        <v>142</v>
      </c>
      <c r="F956" s="115">
        <v>44763</v>
      </c>
      <c r="G956" s="105">
        <v>568604.59</v>
      </c>
      <c r="H956" s="116">
        <v>0.97336400000000001</v>
      </c>
      <c r="I956" s="105">
        <v>5.5345900000000006</v>
      </c>
      <c r="J956" s="106">
        <f t="shared" si="14"/>
        <v>-5.2999086519107188E-6</v>
      </c>
      <c r="K956" s="106">
        <f>I956/'סכום נכסי הקרן'!$C$42</f>
        <v>5.408793116583785E-8</v>
      </c>
    </row>
    <row r="957" spans="2:11">
      <c r="B957" s="101" t="s">
        <v>4170</v>
      </c>
      <c r="C957" s="102" t="s">
        <v>4174</v>
      </c>
      <c r="D957" s="103" t="s">
        <v>704</v>
      </c>
      <c r="E957" s="103" t="s">
        <v>142</v>
      </c>
      <c r="F957" s="115">
        <v>44763</v>
      </c>
      <c r="G957" s="105">
        <v>754913.33</v>
      </c>
      <c r="H957" s="116">
        <v>0.97336500000000004</v>
      </c>
      <c r="I957" s="105">
        <v>7.3480600000000003</v>
      </c>
      <c r="J957" s="106">
        <f t="shared" si="14"/>
        <v>-7.0364826967777332E-6</v>
      </c>
      <c r="K957" s="106">
        <f>I957/'סכום נכסי הקרן'!$C$42</f>
        <v>7.1810443679196914E-8</v>
      </c>
    </row>
    <row r="958" spans="2:11">
      <c r="B958" s="101" t="s">
        <v>4170</v>
      </c>
      <c r="C958" s="102" t="s">
        <v>4175</v>
      </c>
      <c r="D958" s="103" t="s">
        <v>704</v>
      </c>
      <c r="E958" s="103" t="s">
        <v>142</v>
      </c>
      <c r="F958" s="115">
        <v>44763</v>
      </c>
      <c r="G958" s="105">
        <v>22502.21</v>
      </c>
      <c r="H958" s="116">
        <v>0.97337099999999999</v>
      </c>
      <c r="I958" s="105">
        <v>0.21903</v>
      </c>
      <c r="J958" s="106">
        <f t="shared" si="14"/>
        <v>-2.0974254498129123E-7</v>
      </c>
      <c r="K958" s="106">
        <f>I958/'סכום נכסי הקרן'!$C$42</f>
        <v>2.1405162014265668E-9</v>
      </c>
    </row>
    <row r="959" spans="2:11">
      <c r="B959" s="101" t="s">
        <v>4170</v>
      </c>
      <c r="C959" s="102" t="s">
        <v>2963</v>
      </c>
      <c r="D959" s="103" t="s">
        <v>704</v>
      </c>
      <c r="E959" s="103" t="s">
        <v>142</v>
      </c>
      <c r="F959" s="115">
        <v>44763</v>
      </c>
      <c r="G959" s="105">
        <v>44278.559999999998</v>
      </c>
      <c r="H959" s="116">
        <v>0.97336</v>
      </c>
      <c r="I959" s="105">
        <v>0.43098999999999998</v>
      </c>
      <c r="J959" s="106">
        <f t="shared" si="14"/>
        <v>-4.1271487678165868E-7</v>
      </c>
      <c r="K959" s="106">
        <f>I959/'סכום נכסי הקרן'!$C$42</f>
        <v>4.2119393583200296E-9</v>
      </c>
    </row>
    <row r="960" spans="2:11">
      <c r="B960" s="101" t="s">
        <v>4170</v>
      </c>
      <c r="C960" s="102" t="s">
        <v>4176</v>
      </c>
      <c r="D960" s="103" t="s">
        <v>704</v>
      </c>
      <c r="E960" s="103" t="s">
        <v>142</v>
      </c>
      <c r="F960" s="115">
        <v>44763</v>
      </c>
      <c r="G960" s="105">
        <v>124851.06</v>
      </c>
      <c r="H960" s="116">
        <v>0.97336800000000001</v>
      </c>
      <c r="I960" s="105">
        <v>1.21526</v>
      </c>
      <c r="J960" s="106">
        <f t="shared" si="14"/>
        <v>-1.1637297411951055E-6</v>
      </c>
      <c r="K960" s="106">
        <f>I960/'סכום נכסי הקרן'!$C$42</f>
        <v>1.1876380947567227E-8</v>
      </c>
    </row>
    <row r="961" spans="2:11">
      <c r="B961" s="101" t="s">
        <v>4177</v>
      </c>
      <c r="C961" s="102" t="s">
        <v>4178</v>
      </c>
      <c r="D961" s="103" t="s">
        <v>704</v>
      </c>
      <c r="E961" s="103" t="s">
        <v>138</v>
      </c>
      <c r="F961" s="115">
        <v>44769</v>
      </c>
      <c r="G961" s="105">
        <v>3011084.75</v>
      </c>
      <c r="H961" s="116">
        <v>5.1105619999999998</v>
      </c>
      <c r="I961" s="105">
        <v>153.88335999999998</v>
      </c>
      <c r="J961" s="106">
        <f t="shared" si="14"/>
        <v>-1.4735829592600204E-4</v>
      </c>
      <c r="K961" s="106">
        <f>I961/'סכום נכסי הקרן'!$C$42</f>
        <v>1.5038571209877956E-6</v>
      </c>
    </row>
    <row r="962" spans="2:11">
      <c r="B962" s="101" t="s">
        <v>4177</v>
      </c>
      <c r="C962" s="102" t="s">
        <v>4179</v>
      </c>
      <c r="D962" s="103" t="s">
        <v>704</v>
      </c>
      <c r="E962" s="103" t="s">
        <v>138</v>
      </c>
      <c r="F962" s="115">
        <v>44769</v>
      </c>
      <c r="G962" s="105">
        <v>39691.58</v>
      </c>
      <c r="H962" s="116">
        <v>5.1105549999999997</v>
      </c>
      <c r="I962" s="105">
        <v>2.0284599999999999</v>
      </c>
      <c r="J962" s="106">
        <f t="shared" si="14"/>
        <v>-1.9424478966020637E-6</v>
      </c>
      <c r="K962" s="106">
        <f>I962/'סכום נכסי הקרן'!$C$42</f>
        <v>1.9823546975052432E-8</v>
      </c>
    </row>
    <row r="963" spans="2:11">
      <c r="B963" s="101" t="s">
        <v>4177</v>
      </c>
      <c r="C963" s="102" t="s">
        <v>4180</v>
      </c>
      <c r="D963" s="103" t="s">
        <v>704</v>
      </c>
      <c r="E963" s="103" t="s">
        <v>138</v>
      </c>
      <c r="F963" s="115">
        <v>44769</v>
      </c>
      <c r="G963" s="105">
        <v>1094.94</v>
      </c>
      <c r="H963" s="116">
        <v>5.1107820000000004</v>
      </c>
      <c r="I963" s="105">
        <v>5.5960000000000003E-2</v>
      </c>
      <c r="J963" s="106">
        <f t="shared" si="14"/>
        <v>-5.3587147044482755E-8</v>
      </c>
      <c r="K963" s="106">
        <f>I963/'סכום נכסי הקרן'!$C$42</f>
        <v>5.4688073155198234E-10</v>
      </c>
    </row>
    <row r="964" spans="2:11">
      <c r="B964" s="101" t="s">
        <v>4177</v>
      </c>
      <c r="C964" s="102" t="s">
        <v>4181</v>
      </c>
      <c r="D964" s="103" t="s">
        <v>704</v>
      </c>
      <c r="E964" s="103" t="s">
        <v>138</v>
      </c>
      <c r="F964" s="115">
        <v>44769</v>
      </c>
      <c r="G964" s="105">
        <v>15329.15</v>
      </c>
      <c r="H964" s="116">
        <v>5.1105900000000002</v>
      </c>
      <c r="I964" s="105">
        <v>0.78340999999999994</v>
      </c>
      <c r="J964" s="106">
        <f t="shared" si="14"/>
        <v>-7.5019133070261312E-7</v>
      </c>
      <c r="K964" s="106">
        <f>I964/'סכום נכסי הקרן'!$C$42</f>
        <v>7.6560370604921097E-9</v>
      </c>
    </row>
    <row r="965" spans="2:11">
      <c r="B965" s="101" t="s">
        <v>4182</v>
      </c>
      <c r="C965" s="102" t="s">
        <v>4183</v>
      </c>
      <c r="D965" s="103" t="s">
        <v>704</v>
      </c>
      <c r="E965" s="103" t="s">
        <v>138</v>
      </c>
      <c r="F965" s="115">
        <v>44768</v>
      </c>
      <c r="G965" s="105">
        <v>73273978.698745996</v>
      </c>
      <c r="H965" s="116">
        <v>5.0507939999999998</v>
      </c>
      <c r="I965" s="105">
        <v>3700.9177840529992</v>
      </c>
      <c r="J965" s="106">
        <f t="shared" si="14"/>
        <v>-3.5439890188275437E-3</v>
      </c>
      <c r="K965" s="106">
        <f>I965/'סכום נכסי הקרן'!$C$42</f>
        <v>3.6167988298010108E-5</v>
      </c>
    </row>
    <row r="966" spans="2:11">
      <c r="B966" s="101" t="s">
        <v>4184</v>
      </c>
      <c r="C966" s="102" t="s">
        <v>4185</v>
      </c>
      <c r="D966" s="103" t="s">
        <v>704</v>
      </c>
      <c r="E966" s="103" t="s">
        <v>138</v>
      </c>
      <c r="F966" s="115">
        <v>44783</v>
      </c>
      <c r="G966" s="105">
        <v>402447.97</v>
      </c>
      <c r="H966" s="116">
        <v>4.9950830000000002</v>
      </c>
      <c r="I966" s="105">
        <v>20.102610000000002</v>
      </c>
      <c r="J966" s="106">
        <f t="shared" si="14"/>
        <v>-1.9250205826445487E-5</v>
      </c>
      <c r="K966" s="106">
        <f>I966/'סכום נכסי הקרן'!$C$42</f>
        <v>1.9645693464803783E-7</v>
      </c>
    </row>
    <row r="967" spans="2:11">
      <c r="B967" s="101" t="s">
        <v>4184</v>
      </c>
      <c r="C967" s="102" t="s">
        <v>4186</v>
      </c>
      <c r="D967" s="103" t="s">
        <v>704</v>
      </c>
      <c r="E967" s="103" t="s">
        <v>138</v>
      </c>
      <c r="F967" s="115">
        <v>44783</v>
      </c>
      <c r="G967" s="105">
        <v>5468.03</v>
      </c>
      <c r="H967" s="116">
        <v>4.9950349999999997</v>
      </c>
      <c r="I967" s="105">
        <v>0.27312999999999998</v>
      </c>
      <c r="J967" s="106">
        <f t="shared" si="14"/>
        <v>-2.6154856097676147E-7</v>
      </c>
      <c r="K967" s="106">
        <f>I967/'סכום נכסי הקרן'!$C$42</f>
        <v>2.6692196963687085E-9</v>
      </c>
    </row>
    <row r="968" spans="2:11">
      <c r="B968" s="101" t="s">
        <v>4187</v>
      </c>
      <c r="C968" s="102" t="s">
        <v>4188</v>
      </c>
      <c r="D968" s="103" t="s">
        <v>704</v>
      </c>
      <c r="E968" s="103" t="s">
        <v>138</v>
      </c>
      <c r="F968" s="115">
        <v>44768</v>
      </c>
      <c r="G968" s="105">
        <v>31358279.075404003</v>
      </c>
      <c r="H968" s="116">
        <v>4.9150239999999998</v>
      </c>
      <c r="I968" s="105">
        <v>1541.2669891850001</v>
      </c>
      <c r="J968" s="106">
        <f t="shared" si="14"/>
        <v>-1.4759131662663296E-3</v>
      </c>
      <c r="K968" s="106">
        <f>I968/'סכום נכסי הקרן'!$C$42</f>
        <v>1.506235201147988E-5</v>
      </c>
    </row>
    <row r="969" spans="2:11">
      <c r="B969" s="101" t="s">
        <v>4189</v>
      </c>
      <c r="C969" s="102" t="s">
        <v>3738</v>
      </c>
      <c r="D969" s="103" t="s">
        <v>704</v>
      </c>
      <c r="E969" s="103" t="s">
        <v>138</v>
      </c>
      <c r="F969" s="115">
        <v>44763</v>
      </c>
      <c r="G969" s="105">
        <v>714859.13</v>
      </c>
      <c r="H969" s="116">
        <v>4.6899699999999998</v>
      </c>
      <c r="I969" s="105">
        <v>33.526679999999999</v>
      </c>
      <c r="J969" s="106">
        <f t="shared" si="14"/>
        <v>-3.2105059525970672E-5</v>
      </c>
      <c r="K969" s="106">
        <f>I969/'סכום נכסי הקרן'!$C$42</f>
        <v>3.2764644897979295E-7</v>
      </c>
    </row>
    <row r="970" spans="2:11">
      <c r="B970" s="101" t="s">
        <v>4189</v>
      </c>
      <c r="C970" s="102" t="s">
        <v>3106</v>
      </c>
      <c r="D970" s="103" t="s">
        <v>704</v>
      </c>
      <c r="E970" s="103" t="s">
        <v>138</v>
      </c>
      <c r="F970" s="115">
        <v>44763</v>
      </c>
      <c r="G970" s="105">
        <v>2703.47</v>
      </c>
      <c r="H970" s="116">
        <v>4.6898989999999996</v>
      </c>
      <c r="I970" s="105">
        <v>0.12679000000000001</v>
      </c>
      <c r="J970" s="106">
        <f t="shared" si="14"/>
        <v>-1.2141376650768349E-7</v>
      </c>
      <c r="K970" s="106">
        <f>I970/'סכום נכסי הקרן'!$C$42</f>
        <v>1.2390816289041431E-9</v>
      </c>
    </row>
    <row r="971" spans="2:11">
      <c r="B971" s="101" t="s">
        <v>4189</v>
      </c>
      <c r="C971" s="102" t="s">
        <v>4190</v>
      </c>
      <c r="D971" s="103" t="s">
        <v>704</v>
      </c>
      <c r="E971" s="103" t="s">
        <v>138</v>
      </c>
      <c r="F971" s="115">
        <v>44763</v>
      </c>
      <c r="G971" s="105">
        <v>9617.4599999999991</v>
      </c>
      <c r="H971" s="116">
        <v>4.6900120000000003</v>
      </c>
      <c r="I971" s="105">
        <v>0.45106000000000002</v>
      </c>
      <c r="J971" s="106">
        <f t="shared" si="14"/>
        <v>-4.3193385535890622E-7</v>
      </c>
      <c r="K971" s="106">
        <f>I971/'סכום נכסי הקרן'!$C$42</f>
        <v>4.4080776049649246E-9</v>
      </c>
    </row>
    <row r="972" spans="2:11">
      <c r="B972" s="101" t="s">
        <v>4189</v>
      </c>
      <c r="C972" s="102" t="s">
        <v>4191</v>
      </c>
      <c r="D972" s="103" t="s">
        <v>704</v>
      </c>
      <c r="E972" s="103" t="s">
        <v>138</v>
      </c>
      <c r="F972" s="115">
        <v>44763</v>
      </c>
      <c r="G972" s="105">
        <v>926.59</v>
      </c>
      <c r="H972" s="116">
        <v>4.6903160000000002</v>
      </c>
      <c r="I972" s="105">
        <v>4.3459999999999999E-2</v>
      </c>
      <c r="J972" s="106">
        <f t="shared" ref="J972:J1000" si="15">IFERROR(I972/$I$11,0)</f>
        <v>-4.1617180317248401E-8</v>
      </c>
      <c r="K972" s="106">
        <f>I972/'סכום נכסי הקרן'!$C$42</f>
        <v>4.2472188336756881E-10</v>
      </c>
    </row>
    <row r="973" spans="2:11">
      <c r="B973" s="101" t="s">
        <v>4192</v>
      </c>
      <c r="C973" s="102" t="s">
        <v>4193</v>
      </c>
      <c r="D973" s="103" t="s">
        <v>704</v>
      </c>
      <c r="E973" s="103" t="s">
        <v>138</v>
      </c>
      <c r="F973" s="115">
        <v>44749</v>
      </c>
      <c r="G973" s="105">
        <v>10360670.213935003</v>
      </c>
      <c r="H973" s="116">
        <v>4.0701510000000001</v>
      </c>
      <c r="I973" s="105">
        <v>421.69497023399998</v>
      </c>
      <c r="J973" s="106">
        <f t="shared" si="15"/>
        <v>-4.0381398101944487E-4</v>
      </c>
      <c r="K973" s="106">
        <f>I973/'סכום נכסי הקרן'!$C$42</f>
        <v>4.1211017479156781E-6</v>
      </c>
    </row>
    <row r="974" spans="2:11">
      <c r="B974" s="101" t="s">
        <v>4192</v>
      </c>
      <c r="C974" s="102" t="s">
        <v>4194</v>
      </c>
      <c r="D974" s="103" t="s">
        <v>704</v>
      </c>
      <c r="E974" s="103" t="s">
        <v>138</v>
      </c>
      <c r="F974" s="115">
        <v>44749</v>
      </c>
      <c r="G974" s="105">
        <v>29806172.32</v>
      </c>
      <c r="H974" s="116">
        <v>4.0701510000000001</v>
      </c>
      <c r="I974" s="105">
        <v>1213.1563600000002</v>
      </c>
      <c r="J974" s="106">
        <f t="shared" si="15"/>
        <v>-1.1617153011306194E-3</v>
      </c>
      <c r="K974" s="106">
        <f>I974/'סכום נכסי הקרן'!$C$42</f>
        <v>1.1855822688415656E-5</v>
      </c>
    </row>
    <row r="975" spans="2:11">
      <c r="B975" s="101" t="s">
        <v>4195</v>
      </c>
      <c r="C975" s="102" t="s">
        <v>4196</v>
      </c>
      <c r="D975" s="103" t="s">
        <v>704</v>
      </c>
      <c r="E975" s="103" t="s">
        <v>138</v>
      </c>
      <c r="F975" s="115">
        <v>44749</v>
      </c>
      <c r="G975" s="105">
        <v>17319644.719999999</v>
      </c>
      <c r="H975" s="116">
        <v>4.0185000000000004</v>
      </c>
      <c r="I975" s="105">
        <v>695.98990000000003</v>
      </c>
      <c r="J975" s="106">
        <f t="shared" si="15"/>
        <v>-6.6647807563929319E-4</v>
      </c>
      <c r="K975" s="106">
        <f>I975/'סכום נכסי הקרן'!$C$42</f>
        <v>6.8017059625588104E-6</v>
      </c>
    </row>
    <row r="976" spans="2:11">
      <c r="B976" s="101" t="s">
        <v>4195</v>
      </c>
      <c r="C976" s="102" t="s">
        <v>4197</v>
      </c>
      <c r="D976" s="103" t="s">
        <v>704</v>
      </c>
      <c r="E976" s="103" t="s">
        <v>138</v>
      </c>
      <c r="F976" s="115">
        <v>44749</v>
      </c>
      <c r="G976" s="105">
        <v>10355092.881893001</v>
      </c>
      <c r="H976" s="116">
        <v>4.0185000000000004</v>
      </c>
      <c r="I976" s="105">
        <v>416.11939452599995</v>
      </c>
      <c r="J976" s="106">
        <f t="shared" si="15"/>
        <v>-3.9847482456264994E-4</v>
      </c>
      <c r="K976" s="106">
        <f>I976/'סכום נכסי הקרן'!$C$42</f>
        <v>4.0666132753993355E-6</v>
      </c>
    </row>
    <row r="977" spans="2:11">
      <c r="B977" s="101" t="s">
        <v>4198</v>
      </c>
      <c r="C977" s="102" t="s">
        <v>4044</v>
      </c>
      <c r="D977" s="103" t="s">
        <v>704</v>
      </c>
      <c r="E977" s="103" t="s">
        <v>138</v>
      </c>
      <c r="F977" s="115">
        <v>44749</v>
      </c>
      <c r="G977" s="105">
        <v>36526.269999999997</v>
      </c>
      <c r="H977" s="116">
        <v>3.9991759999999998</v>
      </c>
      <c r="I977" s="105">
        <v>1.46075</v>
      </c>
      <c r="J977" s="106">
        <f t="shared" si="15"/>
        <v>-1.3988103117446064E-6</v>
      </c>
      <c r="K977" s="106">
        <f>I977/'סכום נכסי הקרן'!$C$42</f>
        <v>1.4275482998830561E-8</v>
      </c>
    </row>
    <row r="978" spans="2:11">
      <c r="B978" s="101" t="s">
        <v>4198</v>
      </c>
      <c r="C978" s="102" t="s">
        <v>4199</v>
      </c>
      <c r="D978" s="103" t="s">
        <v>704</v>
      </c>
      <c r="E978" s="103" t="s">
        <v>138</v>
      </c>
      <c r="F978" s="115">
        <v>44749</v>
      </c>
      <c r="G978" s="105">
        <v>363255953.750278</v>
      </c>
      <c r="H978" s="116">
        <v>3.9991669999999999</v>
      </c>
      <c r="I978" s="105">
        <v>14527.213676439002</v>
      </c>
      <c r="J978" s="106">
        <f t="shared" si="15"/>
        <v>-1.3911221147711894E-2</v>
      </c>
      <c r="K978" s="106">
        <f>I978/'סכום נכסי הקרן'!$C$42</f>
        <v>1.4197021520341178E-4</v>
      </c>
    </row>
    <row r="979" spans="2:11">
      <c r="B979" s="101" t="s">
        <v>4198</v>
      </c>
      <c r="C979" s="102" t="s">
        <v>4200</v>
      </c>
      <c r="D979" s="103" t="s">
        <v>704</v>
      </c>
      <c r="E979" s="103" t="s">
        <v>138</v>
      </c>
      <c r="F979" s="115">
        <v>44749</v>
      </c>
      <c r="G979" s="105">
        <v>36526.269999999997</v>
      </c>
      <c r="H979" s="116">
        <v>3.9991759999999998</v>
      </c>
      <c r="I979" s="105">
        <v>1.46075</v>
      </c>
      <c r="J979" s="106">
        <f t="shared" si="15"/>
        <v>-1.3988103117446064E-6</v>
      </c>
      <c r="K979" s="106">
        <f>I979/'סכום נכסי הקרן'!$C$42</f>
        <v>1.4275482998830561E-8</v>
      </c>
    </row>
    <row r="980" spans="2:11">
      <c r="B980" s="101" t="s">
        <v>4198</v>
      </c>
      <c r="C980" s="102" t="s">
        <v>4054</v>
      </c>
      <c r="D980" s="103" t="s">
        <v>704</v>
      </c>
      <c r="E980" s="103" t="s">
        <v>138</v>
      </c>
      <c r="F980" s="115">
        <v>44749</v>
      </c>
      <c r="G980" s="105">
        <v>5952428.5499999998</v>
      </c>
      <c r="H980" s="116">
        <v>3.9991669999999999</v>
      </c>
      <c r="I980" s="105">
        <v>238.04757999999998</v>
      </c>
      <c r="J980" s="106">
        <f t="shared" si="15"/>
        <v>-2.2795372896789262E-4</v>
      </c>
      <c r="K980" s="106">
        <f>I980/'סכום נכסי הקרן'!$C$42</f>
        <v>2.3263694548709619E-6</v>
      </c>
    </row>
    <row r="981" spans="2:11">
      <c r="B981" s="101" t="s">
        <v>4198</v>
      </c>
      <c r="C981" s="102" t="s">
        <v>4201</v>
      </c>
      <c r="D981" s="103" t="s">
        <v>704</v>
      </c>
      <c r="E981" s="103" t="s">
        <v>138</v>
      </c>
      <c r="F981" s="115">
        <v>44749</v>
      </c>
      <c r="G981" s="105">
        <v>10395334.75</v>
      </c>
      <c r="H981" s="116">
        <v>3.9991669999999999</v>
      </c>
      <c r="I981" s="105">
        <v>415.72684000000004</v>
      </c>
      <c r="J981" s="106">
        <f t="shared" si="15"/>
        <v>-3.9809891539346242E-4</v>
      </c>
      <c r="K981" s="106">
        <f>I981/'סכום נכסי הקרן'!$C$42</f>
        <v>4.0627769546996775E-6</v>
      </c>
    </row>
    <row r="982" spans="2:11">
      <c r="B982" s="101" t="s">
        <v>4198</v>
      </c>
      <c r="C982" s="102" t="s">
        <v>4202</v>
      </c>
      <c r="D982" s="103" t="s">
        <v>704</v>
      </c>
      <c r="E982" s="103" t="s">
        <v>138</v>
      </c>
      <c r="F982" s="115">
        <v>44749</v>
      </c>
      <c r="G982" s="105">
        <v>459960.4</v>
      </c>
      <c r="H982" s="116">
        <v>3.9991680000000001</v>
      </c>
      <c r="I982" s="105">
        <v>18.394590000000001</v>
      </c>
      <c r="J982" s="106">
        <f t="shared" si="15"/>
        <v>-1.7614610420889421E-5</v>
      </c>
      <c r="K982" s="106">
        <f>I982/'סכום נכסי הקרן'!$C$42</f>
        <v>1.7976495417796246E-7</v>
      </c>
    </row>
    <row r="983" spans="2:11">
      <c r="B983" s="101" t="s">
        <v>4198</v>
      </c>
      <c r="C983" s="102" t="s">
        <v>4203</v>
      </c>
      <c r="D983" s="103" t="s">
        <v>704</v>
      </c>
      <c r="E983" s="103" t="s">
        <v>138</v>
      </c>
      <c r="F983" s="115">
        <v>44749</v>
      </c>
      <c r="G983" s="105">
        <v>16233.89</v>
      </c>
      <c r="H983" s="116">
        <v>3.9991650000000001</v>
      </c>
      <c r="I983" s="105">
        <v>0.64922000000000002</v>
      </c>
      <c r="J983" s="106">
        <f t="shared" si="15"/>
        <v>-6.2169134389240697E-7</v>
      </c>
      <c r="K983" s="106">
        <f>I983/'סכום נכסי הקרן'!$C$42</f>
        <v>6.3446373934627942E-9</v>
      </c>
    </row>
    <row r="984" spans="2:11">
      <c r="B984" s="101" t="s">
        <v>4198</v>
      </c>
      <c r="C984" s="102" t="s">
        <v>4204</v>
      </c>
      <c r="D984" s="103" t="s">
        <v>704</v>
      </c>
      <c r="E984" s="103" t="s">
        <v>138</v>
      </c>
      <c r="F984" s="115">
        <v>44749</v>
      </c>
      <c r="G984" s="105">
        <v>747606.1</v>
      </c>
      <c r="H984" s="116">
        <v>3.9991669999999999</v>
      </c>
      <c r="I984" s="105">
        <v>29.898019999999999</v>
      </c>
      <c r="J984" s="106">
        <f t="shared" si="15"/>
        <v>-2.8630264368814978E-5</v>
      </c>
      <c r="K984" s="106">
        <f>I984/'סכום נכסי הקרן'!$C$42</f>
        <v>2.9218461489556467E-7</v>
      </c>
    </row>
    <row r="985" spans="2:11">
      <c r="B985" s="101" t="s">
        <v>4198</v>
      </c>
      <c r="C985" s="102" t="s">
        <v>4205</v>
      </c>
      <c r="D985" s="103" t="s">
        <v>704</v>
      </c>
      <c r="E985" s="103" t="s">
        <v>138</v>
      </c>
      <c r="F985" s="115">
        <v>44749</v>
      </c>
      <c r="G985" s="105">
        <v>1352.81</v>
      </c>
      <c r="H985" s="116">
        <v>3.9990830000000002</v>
      </c>
      <c r="I985" s="105">
        <v>5.4100000000000002E-2</v>
      </c>
      <c r="J985" s="106">
        <f t="shared" si="15"/>
        <v>-5.1806015995470285E-8</v>
      </c>
      <c r="K985" s="106">
        <f>I985/'סכום נכסי הקרן'!$C$42</f>
        <v>5.2870349494214161E-10</v>
      </c>
    </row>
    <row r="986" spans="2:11">
      <c r="B986" s="101" t="s">
        <v>4206</v>
      </c>
      <c r="C986" s="102" t="s">
        <v>4207</v>
      </c>
      <c r="D986" s="103" t="s">
        <v>704</v>
      </c>
      <c r="E986" s="103" t="s">
        <v>138</v>
      </c>
      <c r="F986" s="115">
        <v>44749</v>
      </c>
      <c r="G986" s="105">
        <v>31057635.754991997</v>
      </c>
      <c r="H986" s="116">
        <v>3.994888</v>
      </c>
      <c r="I986" s="105">
        <v>1240.717669116</v>
      </c>
      <c r="J986" s="106">
        <f t="shared" si="15"/>
        <v>-1.1881079373768225E-3</v>
      </c>
      <c r="K986" s="106">
        <f>I986/'סכום נכסי הקרן'!$C$42</f>
        <v>1.2125171310500867E-5</v>
      </c>
    </row>
    <row r="987" spans="2:11">
      <c r="B987" s="101" t="s">
        <v>4208</v>
      </c>
      <c r="C987" s="102" t="s">
        <v>4209</v>
      </c>
      <c r="D987" s="103" t="s">
        <v>704</v>
      </c>
      <c r="E987" s="103" t="s">
        <v>138</v>
      </c>
      <c r="F987" s="115">
        <v>44804</v>
      </c>
      <c r="G987" s="105">
        <v>24802424.564217001</v>
      </c>
      <c r="H987" s="116">
        <v>3.2850470000000001</v>
      </c>
      <c r="I987" s="105">
        <v>814.77132039599985</v>
      </c>
      <c r="J987" s="106">
        <f t="shared" si="15"/>
        <v>-7.8022284763559356E-4</v>
      </c>
      <c r="K987" s="106">
        <f>I987/'סכום נכסי הקרן'!$C$42</f>
        <v>7.9625220826615258E-6</v>
      </c>
    </row>
    <row r="988" spans="2:11">
      <c r="B988" s="101" t="s">
        <v>4210</v>
      </c>
      <c r="C988" s="102" t="s">
        <v>4211</v>
      </c>
      <c r="D988" s="103" t="s">
        <v>704</v>
      </c>
      <c r="E988" s="103" t="s">
        <v>138</v>
      </c>
      <c r="F988" s="115">
        <v>44804</v>
      </c>
      <c r="G988" s="105">
        <v>6440.3</v>
      </c>
      <c r="H988" s="116">
        <v>3.2052849999999999</v>
      </c>
      <c r="I988" s="105">
        <v>0.20643</v>
      </c>
      <c r="J988" s="106">
        <f t="shared" si="15"/>
        <v>-1.9767681852023901E-7</v>
      </c>
      <c r="K988" s="106">
        <f>I988/'סכום נכסי הקרן'!$C$42</f>
        <v>2.0173800824566783E-9</v>
      </c>
    </row>
    <row r="989" spans="2:11">
      <c r="B989" s="101" t="s">
        <v>4210</v>
      </c>
      <c r="C989" s="102" t="s">
        <v>4212</v>
      </c>
      <c r="D989" s="103" t="s">
        <v>704</v>
      </c>
      <c r="E989" s="103" t="s">
        <v>138</v>
      </c>
      <c r="F989" s="115">
        <v>44804</v>
      </c>
      <c r="G989" s="105">
        <v>649395.66</v>
      </c>
      <c r="H989" s="116">
        <v>3.2053560000000001</v>
      </c>
      <c r="I989" s="105">
        <v>20.815439999999999</v>
      </c>
      <c r="J989" s="106">
        <f t="shared" si="15"/>
        <v>-1.9932809937019442E-5</v>
      </c>
      <c r="K989" s="106">
        <f>I989/'סכום נכסי הקרן'!$C$42</f>
        <v>2.0342321398814142E-7</v>
      </c>
    </row>
    <row r="990" spans="2:11">
      <c r="B990" s="101" t="s">
        <v>4210</v>
      </c>
      <c r="C990" s="102" t="s">
        <v>4213</v>
      </c>
      <c r="D990" s="103" t="s">
        <v>704</v>
      </c>
      <c r="E990" s="103" t="s">
        <v>138</v>
      </c>
      <c r="F990" s="115">
        <v>44804</v>
      </c>
      <c r="G990" s="105">
        <v>7245.34</v>
      </c>
      <c r="H990" s="116">
        <v>3.205371</v>
      </c>
      <c r="I990" s="105">
        <v>0.23224</v>
      </c>
      <c r="J990" s="106">
        <f t="shared" si="15"/>
        <v>-2.223924058186325E-7</v>
      </c>
      <c r="K990" s="106">
        <f>I990/'סכום נכסי הקרן'!$C$42</f>
        <v>2.2696136721878551E-9</v>
      </c>
    </row>
    <row r="991" spans="2:11">
      <c r="B991" s="101" t="s">
        <v>4214</v>
      </c>
      <c r="C991" s="102" t="s">
        <v>4215</v>
      </c>
      <c r="D991" s="103" t="s">
        <v>704</v>
      </c>
      <c r="E991" s="103" t="s">
        <v>140</v>
      </c>
      <c r="F991" s="115">
        <v>44832</v>
      </c>
      <c r="G991" s="105">
        <v>156774.97</v>
      </c>
      <c r="H991" s="116">
        <v>-10.732766</v>
      </c>
      <c r="I991" s="105">
        <v>-16.82629</v>
      </c>
      <c r="J991" s="106">
        <f t="shared" si="15"/>
        <v>1.6112810515423689E-5</v>
      </c>
      <c r="K991" s="106">
        <f>I991/'סכום נכסי הקרן'!$C$42</f>
        <v>-1.6443841644935321E-7</v>
      </c>
    </row>
    <row r="992" spans="2:11">
      <c r="B992" s="101" t="s">
        <v>4214</v>
      </c>
      <c r="C992" s="102" t="s">
        <v>4216</v>
      </c>
      <c r="D992" s="103" t="s">
        <v>704</v>
      </c>
      <c r="E992" s="103" t="s">
        <v>140</v>
      </c>
      <c r="F992" s="115">
        <v>44832</v>
      </c>
      <c r="G992" s="105">
        <v>52485.53</v>
      </c>
      <c r="H992" s="116">
        <v>-10.732768</v>
      </c>
      <c r="I992" s="105">
        <v>-5.6331499999999997</v>
      </c>
      <c r="J992" s="106">
        <f t="shared" si="15"/>
        <v>5.3942894455616158E-6</v>
      </c>
      <c r="K992" s="106">
        <f>I992/'סכום נכסי הקרן'!$C$42</f>
        <v>-5.5051129252002307E-8</v>
      </c>
    </row>
    <row r="993" spans="2:11">
      <c r="B993" s="101" t="s">
        <v>4214</v>
      </c>
      <c r="C993" s="102" t="s">
        <v>4217</v>
      </c>
      <c r="D993" s="103" t="s">
        <v>704</v>
      </c>
      <c r="E993" s="103" t="s">
        <v>140</v>
      </c>
      <c r="F993" s="115">
        <v>44832</v>
      </c>
      <c r="G993" s="105">
        <v>12950.98</v>
      </c>
      <c r="H993" s="116">
        <v>-10.732779000000001</v>
      </c>
      <c r="I993" s="105">
        <v>-1.39</v>
      </c>
      <c r="J993" s="106">
        <f t="shared" si="15"/>
        <v>1.33106030006846E-6</v>
      </c>
      <c r="K993" s="106">
        <f>I993/'סכום נכסי הקרן'!$C$42</f>
        <v>-1.358406391810678E-8</v>
      </c>
    </row>
    <row r="994" spans="2:11">
      <c r="B994" s="101" t="s">
        <v>4214</v>
      </c>
      <c r="C994" s="102" t="s">
        <v>4218</v>
      </c>
      <c r="D994" s="103" t="s">
        <v>704</v>
      </c>
      <c r="E994" s="103" t="s">
        <v>140</v>
      </c>
      <c r="F994" s="115">
        <v>44832</v>
      </c>
      <c r="G994" s="105">
        <v>8861.19</v>
      </c>
      <c r="H994" s="116">
        <v>-10.732756999999999</v>
      </c>
      <c r="I994" s="105">
        <v>-0.95104999999999995</v>
      </c>
      <c r="J994" s="106">
        <f t="shared" si="15"/>
        <v>9.1072294847489849E-7</v>
      </c>
      <c r="K994" s="106">
        <f>I994/'סכום נכסי הקרן'!$C$42</f>
        <v>-9.294333805262916E-9</v>
      </c>
    </row>
    <row r="995" spans="2:11">
      <c r="B995" s="101" t="s">
        <v>4219</v>
      </c>
      <c r="C995" s="102" t="s">
        <v>4220</v>
      </c>
      <c r="D995" s="103" t="s">
        <v>704</v>
      </c>
      <c r="E995" s="103" t="s">
        <v>140</v>
      </c>
      <c r="F995" s="115">
        <v>44832</v>
      </c>
      <c r="G995" s="105">
        <v>13176124.680688001</v>
      </c>
      <c r="H995" s="116">
        <v>-10.748732</v>
      </c>
      <c r="I995" s="105">
        <v>-1416.266314752</v>
      </c>
      <c r="J995" s="106">
        <f t="shared" si="15"/>
        <v>1.3562128531587404E-3</v>
      </c>
      <c r="K995" s="106">
        <f>I995/'סכום נכסי הקרן'!$C$42</f>
        <v>-1.3840756938599067E-5</v>
      </c>
    </row>
    <row r="996" spans="2:11">
      <c r="B996" s="101" t="s">
        <v>4221</v>
      </c>
      <c r="C996" s="102" t="s">
        <v>4222</v>
      </c>
      <c r="D996" s="103" t="s">
        <v>704</v>
      </c>
      <c r="E996" s="103" t="s">
        <v>140</v>
      </c>
      <c r="F996" s="115">
        <v>44832</v>
      </c>
      <c r="G996" s="105">
        <v>621221.67000000004</v>
      </c>
      <c r="H996" s="116">
        <v>-10.741873999999999</v>
      </c>
      <c r="I996" s="105">
        <v>-66.730850000000004</v>
      </c>
      <c r="J996" s="106">
        <f t="shared" si="15"/>
        <v>6.3901284334405328E-5</v>
      </c>
      <c r="K996" s="106">
        <f>I996/'סכום נכסי הקרן'!$C$42</f>
        <v>-6.5214110194934954E-7</v>
      </c>
    </row>
    <row r="997" spans="2:11">
      <c r="B997" s="101" t="s">
        <v>4221</v>
      </c>
      <c r="C997" s="102" t="s">
        <v>4223</v>
      </c>
      <c r="D997" s="103" t="s">
        <v>704</v>
      </c>
      <c r="E997" s="103" t="s">
        <v>140</v>
      </c>
      <c r="F997" s="115">
        <v>44832</v>
      </c>
      <c r="G997" s="105">
        <v>241055.83</v>
      </c>
      <c r="H997" s="116">
        <v>-10.741873</v>
      </c>
      <c r="I997" s="105">
        <v>-25.893909999999998</v>
      </c>
      <c r="J997" s="106">
        <f t="shared" si="15"/>
        <v>2.4795939291040071E-5</v>
      </c>
      <c r="K997" s="106">
        <f>I997/'סכום נכסי הקרן'!$C$42</f>
        <v>-2.5305361764726928E-7</v>
      </c>
    </row>
    <row r="998" spans="2:11">
      <c r="B998" s="101" t="s">
        <v>4221</v>
      </c>
      <c r="C998" s="102" t="s">
        <v>4224</v>
      </c>
      <c r="D998" s="103" t="s">
        <v>704</v>
      </c>
      <c r="E998" s="103" t="s">
        <v>140</v>
      </c>
      <c r="F998" s="115">
        <v>44832</v>
      </c>
      <c r="G998" s="105">
        <v>267309.43</v>
      </c>
      <c r="H998" s="116">
        <v>-10.741873</v>
      </c>
      <c r="I998" s="105">
        <v>-28.714040000000001</v>
      </c>
      <c r="J998" s="106">
        <f t="shared" si="15"/>
        <v>2.7496488272358105E-5</v>
      </c>
      <c r="K998" s="106">
        <f>I998/'סכום נכסי הקרן'!$C$42</f>
        <v>-2.8061392424969411E-7</v>
      </c>
    </row>
    <row r="999" spans="2:11">
      <c r="B999" s="101" t="s">
        <v>4221</v>
      </c>
      <c r="C999" s="102" t="s">
        <v>4225</v>
      </c>
      <c r="D999" s="103" t="s">
        <v>704</v>
      </c>
      <c r="E999" s="103" t="s">
        <v>140</v>
      </c>
      <c r="F999" s="115">
        <v>44832</v>
      </c>
      <c r="G999" s="105">
        <v>9256952.9600000009</v>
      </c>
      <c r="H999" s="116">
        <v>-10.741873999999999</v>
      </c>
      <c r="I999" s="105">
        <v>-994.37018999999998</v>
      </c>
      <c r="J999" s="106">
        <f t="shared" si="15"/>
        <v>9.522062471082961E-4</v>
      </c>
      <c r="K999" s="106">
        <f>I999/'סכום נכסי הקרן'!$C$42</f>
        <v>-9.7176893663453124E-6</v>
      </c>
    </row>
    <row r="1000" spans="2:11">
      <c r="B1000" s="101" t="s">
        <v>4221</v>
      </c>
      <c r="C1000" s="102" t="s">
        <v>4226</v>
      </c>
      <c r="D1000" s="103" t="s">
        <v>704</v>
      </c>
      <c r="E1000" s="103" t="s">
        <v>140</v>
      </c>
      <c r="F1000" s="115">
        <v>44832</v>
      </c>
      <c r="G1000" s="105">
        <v>2591946.83</v>
      </c>
      <c r="H1000" s="116">
        <v>-10.741873999999999</v>
      </c>
      <c r="I1000" s="105">
        <v>-278.42365000000001</v>
      </c>
      <c r="J1000" s="106">
        <f t="shared" si="15"/>
        <v>2.6661774612601142E-4</v>
      </c>
      <c r="K1000" s="106">
        <f>I1000/'סכום נכסי הקרן'!$C$42</f>
        <v>-2.7209529913040223E-6</v>
      </c>
    </row>
    <row r="1001" spans="2:11">
      <c r="B1001" s="101" t="s">
        <v>4221</v>
      </c>
      <c r="C1001" s="102" t="s">
        <v>4227</v>
      </c>
      <c r="D1001" s="103" t="s">
        <v>704</v>
      </c>
      <c r="E1001" s="103" t="s">
        <v>140</v>
      </c>
      <c r="F1001" s="115">
        <v>44832</v>
      </c>
      <c r="G1001" s="105">
        <v>189912.44</v>
      </c>
      <c r="H1001" s="116">
        <v>-10.741871</v>
      </c>
      <c r="I1001" s="105">
        <v>-20.40015</v>
      </c>
      <c r="J1001" s="106">
        <v>1.9535129338447191E-5</v>
      </c>
      <c r="K1001" s="106">
        <v>-1.9936627461877811E-7</v>
      </c>
    </row>
    <row r="1002" spans="2:11">
      <c r="B1002" s="101" t="s">
        <v>4228</v>
      </c>
      <c r="C1002" s="102" t="s">
        <v>4229</v>
      </c>
      <c r="D1002" s="103" t="s">
        <v>704</v>
      </c>
      <c r="E1002" s="103" t="s">
        <v>140</v>
      </c>
      <c r="F1002" s="115">
        <v>44810</v>
      </c>
      <c r="G1002" s="105">
        <v>809531.87</v>
      </c>
      <c r="H1002" s="116">
        <v>-6.9737549999999997</v>
      </c>
      <c r="I1002" s="105">
        <v>-56.454769999999996</v>
      </c>
      <c r="J1002" s="106">
        <v>5.406093747949345E-5</v>
      </c>
      <c r="K1002" s="106">
        <v>-5.5172031477023231E-7</v>
      </c>
    </row>
    <row r="1003" spans="2:11">
      <c r="B1003" s="101" t="s">
        <v>4228</v>
      </c>
      <c r="C1003" s="102" t="s">
        <v>4230</v>
      </c>
      <c r="D1003" s="103" t="s">
        <v>704</v>
      </c>
      <c r="E1003" s="103" t="s">
        <v>140</v>
      </c>
      <c r="F1003" s="115">
        <v>44810</v>
      </c>
      <c r="G1003" s="105">
        <v>351970.38</v>
      </c>
      <c r="H1003" s="116">
        <v>-6.9737539999999996</v>
      </c>
      <c r="I1003" s="105">
        <v>-24.545549999999999</v>
      </c>
      <c r="J1003" s="106">
        <v>2.3504753344133373E-5</v>
      </c>
      <c r="K1003" s="106">
        <v>-2.3987837648100374E-7</v>
      </c>
    </row>
    <row r="1004" spans="2:11">
      <c r="B1004" s="101" t="s">
        <v>4231</v>
      </c>
      <c r="C1004" s="102" t="s">
        <v>3455</v>
      </c>
      <c r="D1004" s="103" t="s">
        <v>704</v>
      </c>
      <c r="E1004" s="103" t="s">
        <v>140</v>
      </c>
      <c r="F1004" s="115">
        <v>44810</v>
      </c>
      <c r="G1004" s="105">
        <v>8816.85</v>
      </c>
      <c r="H1004" s="116">
        <v>-7.0093059999999996</v>
      </c>
      <c r="I1004" s="105">
        <v>-0.61799999999999999</v>
      </c>
      <c r="J1004" s="106">
        <v>5.9179515499446643E-7</v>
      </c>
      <c r="K1004" s="106">
        <v>-6.0395809694735019E-9</v>
      </c>
    </row>
    <row r="1005" spans="2:11">
      <c r="B1005" s="101" t="s">
        <v>4231</v>
      </c>
      <c r="C1005" s="102" t="s">
        <v>3496</v>
      </c>
      <c r="D1005" s="103" t="s">
        <v>704</v>
      </c>
      <c r="E1005" s="103" t="s">
        <v>140</v>
      </c>
      <c r="F1005" s="115">
        <v>44810</v>
      </c>
      <c r="G1005" s="105">
        <v>193970.8</v>
      </c>
      <c r="H1005" s="116">
        <v>-7.0092610000000004</v>
      </c>
      <c r="I1005" s="105">
        <v>-13.59592</v>
      </c>
      <c r="J1005" s="106">
        <v>1.3019416802091207E-5</v>
      </c>
      <c r="K1005" s="106">
        <v>-1.3286999950563782E-7</v>
      </c>
    </row>
    <row r="1006" spans="2:11">
      <c r="B1006" s="101" t="s">
        <v>4232</v>
      </c>
      <c r="C1006" s="102" t="s">
        <v>4233</v>
      </c>
      <c r="D1006" s="103" t="s">
        <v>704</v>
      </c>
      <c r="E1006" s="103" t="s">
        <v>140</v>
      </c>
      <c r="F1006" s="115">
        <v>44825</v>
      </c>
      <c r="G1006" s="105">
        <v>50026172.608665988</v>
      </c>
      <c r="H1006" s="116">
        <v>-6.69991</v>
      </c>
      <c r="I1006" s="105">
        <v>-3351.7084280460003</v>
      </c>
      <c r="J1006" s="106">
        <v>3.2095870690481264E-3</v>
      </c>
      <c r="K1006" s="106">
        <v>-3.2755524979369852E-5</v>
      </c>
    </row>
    <row r="1007" spans="2:11">
      <c r="B1007" s="101" t="s">
        <v>4234</v>
      </c>
      <c r="C1007" s="102" t="s">
        <v>4235</v>
      </c>
      <c r="D1007" s="103" t="s">
        <v>704</v>
      </c>
      <c r="E1007" s="103" t="s">
        <v>140</v>
      </c>
      <c r="F1007" s="115">
        <v>44811</v>
      </c>
      <c r="G1007" s="105">
        <v>40591654.418570995</v>
      </c>
      <c r="H1007" s="116">
        <v>-6.9852280000000002</v>
      </c>
      <c r="I1007" s="105">
        <v>-2835.4196293119999</v>
      </c>
      <c r="J1007" s="106">
        <v>2.7151902896489443E-3</v>
      </c>
      <c r="K1007" s="106">
        <v>-2.7709945685541044E-5</v>
      </c>
    </row>
    <row r="1008" spans="2:11">
      <c r="B1008" s="101" t="s">
        <v>4236</v>
      </c>
      <c r="C1008" s="102" t="s">
        <v>4237</v>
      </c>
      <c r="D1008" s="103" t="s">
        <v>704</v>
      </c>
      <c r="E1008" s="103" t="s">
        <v>140</v>
      </c>
      <c r="F1008" s="115">
        <v>44811</v>
      </c>
      <c r="G1008" s="105">
        <v>1468125.04</v>
      </c>
      <c r="H1008" s="116">
        <v>-6.9373379999999996</v>
      </c>
      <c r="I1008" s="105">
        <v>-101.8488</v>
      </c>
      <c r="J1008" s="106">
        <v>9.7530139776699692E-5</v>
      </c>
      <c r="K1008" s="106">
        <v>-9.9534639845260971E-7</v>
      </c>
    </row>
    <row r="1009" spans="2:11">
      <c r="B1009" s="101" t="s">
        <v>4236</v>
      </c>
      <c r="C1009" s="102" t="s">
        <v>4238</v>
      </c>
      <c r="D1009" s="103" t="s">
        <v>704</v>
      </c>
      <c r="E1009" s="103" t="s">
        <v>140</v>
      </c>
      <c r="F1009" s="115">
        <v>44811</v>
      </c>
      <c r="G1009" s="105">
        <v>2416215.4300000002</v>
      </c>
      <c r="H1009" s="116">
        <v>-6.9373379999999996</v>
      </c>
      <c r="I1009" s="105">
        <v>-167.62104000000002</v>
      </c>
      <c r="J1009" s="106">
        <v>1.605134617267535E-4</v>
      </c>
      <c r="K1009" s="106">
        <v>-1.6381243418565641E-6</v>
      </c>
    </row>
    <row r="1010" spans="2:11">
      <c r="B1010" s="101" t="s">
        <v>4236</v>
      </c>
      <c r="C1010" s="102" t="s">
        <v>4239</v>
      </c>
      <c r="D1010" s="103" t="s">
        <v>704</v>
      </c>
      <c r="E1010" s="103" t="s">
        <v>140</v>
      </c>
      <c r="F1010" s="115">
        <v>44811</v>
      </c>
      <c r="G1010" s="105">
        <v>2299472.96</v>
      </c>
      <c r="H1010" s="116">
        <v>-6.9373379999999996</v>
      </c>
      <c r="I1010" s="105">
        <v>-159.52222</v>
      </c>
      <c r="J1010" s="106">
        <v>1.5275805325236469E-4</v>
      </c>
      <c r="K1010" s="106">
        <v>-1.5589763173465457E-6</v>
      </c>
    </row>
    <row r="1011" spans="2:11">
      <c r="B1011" s="101" t="s">
        <v>4236</v>
      </c>
      <c r="C1011" s="102" t="s">
        <v>4240</v>
      </c>
      <c r="D1011" s="103" t="s">
        <v>704</v>
      </c>
      <c r="E1011" s="103" t="s">
        <v>140</v>
      </c>
      <c r="F1011" s="115">
        <v>44811</v>
      </c>
      <c r="G1011" s="105">
        <v>106939225.58167</v>
      </c>
      <c r="H1011" s="116">
        <v>-6.9373389999999997</v>
      </c>
      <c r="I1011" s="105">
        <v>-7418.7360730369992</v>
      </c>
      <c r="J1011" s="106">
        <v>7.10416191619089E-3</v>
      </c>
      <c r="K1011" s="106">
        <v>-7.2501710686506216E-5</v>
      </c>
    </row>
    <row r="1012" spans="2:11">
      <c r="B1012" s="101" t="s">
        <v>4236</v>
      </c>
      <c r="C1012" s="102" t="s">
        <v>3514</v>
      </c>
      <c r="D1012" s="103" t="s">
        <v>704</v>
      </c>
      <c r="E1012" s="103" t="s">
        <v>140</v>
      </c>
      <c r="F1012" s="115">
        <v>44811</v>
      </c>
      <c r="G1012" s="105">
        <v>1727434.84</v>
      </c>
      <c r="H1012" s="116">
        <v>-6.9373379999999996</v>
      </c>
      <c r="I1012" s="105">
        <v>-119.83799999999999</v>
      </c>
      <c r="J1012" s="106">
        <v>1.1475654981266482E-4</v>
      </c>
      <c r="K1012" s="106">
        <v>-1.1711509777018859E-6</v>
      </c>
    </row>
    <row r="1013" spans="2:11">
      <c r="B1013" s="101" t="s">
        <v>4236</v>
      </c>
      <c r="C1013" s="102" t="s">
        <v>2907</v>
      </c>
      <c r="D1013" s="103" t="s">
        <v>704</v>
      </c>
      <c r="E1013" s="103" t="s">
        <v>140</v>
      </c>
      <c r="F1013" s="115">
        <v>44811</v>
      </c>
      <c r="G1013" s="105">
        <v>23438704.710000001</v>
      </c>
      <c r="H1013" s="116">
        <v>-6.9373389999999997</v>
      </c>
      <c r="I1013" s="105">
        <v>-1626.0222900000001</v>
      </c>
      <c r="J1013" s="106">
        <v>1.5570746167233127E-3</v>
      </c>
      <c r="K1013" s="106">
        <v>-1.5890765823015733E-5</v>
      </c>
    </row>
    <row r="1014" spans="2:11">
      <c r="B1014" s="101" t="s">
        <v>4241</v>
      </c>
      <c r="C1014" s="102" t="s">
        <v>4242</v>
      </c>
      <c r="D1014" s="103" t="s">
        <v>704</v>
      </c>
      <c r="E1014" s="103" t="s">
        <v>140</v>
      </c>
      <c r="F1014" s="115">
        <v>44811</v>
      </c>
      <c r="G1014" s="105">
        <v>94110869.159999996</v>
      </c>
      <c r="H1014" s="116">
        <v>-6.9267019999999997</v>
      </c>
      <c r="I1014" s="105">
        <v>-6518.7796500000004</v>
      </c>
      <c r="J1014" s="106">
        <v>6.2423660410137922E-3</v>
      </c>
      <c r="K1014" s="106">
        <v>-6.3706630288561716E-5</v>
      </c>
    </row>
    <row r="1015" spans="2:11">
      <c r="B1015" s="101" t="s">
        <v>4241</v>
      </c>
      <c r="C1015" s="102" t="s">
        <v>4243</v>
      </c>
      <c r="D1015" s="103" t="s">
        <v>704</v>
      </c>
      <c r="E1015" s="103" t="s">
        <v>140</v>
      </c>
      <c r="F1015" s="115">
        <v>44811</v>
      </c>
      <c r="G1015" s="105">
        <v>27574800.112188999</v>
      </c>
      <c r="H1015" s="116">
        <v>-6.9267019999999997</v>
      </c>
      <c r="I1015" s="105">
        <v>-1910.0242885079999</v>
      </c>
      <c r="J1015" s="106">
        <v>1.8290341745320182E-3</v>
      </c>
      <c r="K1015" s="106">
        <v>-1.8666256220234761E-5</v>
      </c>
    </row>
    <row r="1016" spans="2:11">
      <c r="B1016" s="101" t="s">
        <v>4244</v>
      </c>
      <c r="C1016" s="102" t="s">
        <v>4245</v>
      </c>
      <c r="D1016" s="103" t="s">
        <v>704</v>
      </c>
      <c r="E1016" s="103" t="s">
        <v>140</v>
      </c>
      <c r="F1016" s="115">
        <v>44811</v>
      </c>
      <c r="G1016" s="105">
        <v>20687271.090736002</v>
      </c>
      <c r="H1016" s="116">
        <v>-6.894806</v>
      </c>
      <c r="I1016" s="105">
        <v>-1426.3472102780001</v>
      </c>
      <c r="J1016" s="106">
        <v>1.3658662918808963E-3</v>
      </c>
      <c r="K1016" s="106">
        <v>-1.3939384250900695E-5</v>
      </c>
    </row>
    <row r="1017" spans="2:11">
      <c r="B1017" s="101" t="s">
        <v>4246</v>
      </c>
      <c r="C1017" s="102" t="s">
        <v>4247</v>
      </c>
      <c r="D1017" s="103" t="s">
        <v>704</v>
      </c>
      <c r="E1017" s="103" t="s">
        <v>140</v>
      </c>
      <c r="F1017" s="115">
        <v>44823</v>
      </c>
      <c r="G1017" s="105">
        <v>681938.28</v>
      </c>
      <c r="H1017" s="116">
        <v>-6.0082139999999997</v>
      </c>
      <c r="I1017" s="105">
        <v>-40.97231</v>
      </c>
      <c r="J1017" s="106">
        <v>3.9234974995034508E-5</v>
      </c>
      <c r="K1017" s="106">
        <v>-4.0041356594072626E-7</v>
      </c>
    </row>
    <row r="1018" spans="2:11">
      <c r="B1018" s="101" t="s">
        <v>4246</v>
      </c>
      <c r="C1018" s="102" t="s">
        <v>4248</v>
      </c>
      <c r="D1018" s="103" t="s">
        <v>704</v>
      </c>
      <c r="E1018" s="103" t="s">
        <v>140</v>
      </c>
      <c r="F1018" s="115">
        <v>44823</v>
      </c>
      <c r="G1018" s="105">
        <v>14260323.99</v>
      </c>
      <c r="H1018" s="116">
        <v>-6.0082129999999996</v>
      </c>
      <c r="I1018" s="105">
        <v>-856.79067000000009</v>
      </c>
      <c r="J1018" s="106">
        <v>8.2046046496838635E-4</v>
      </c>
      <c r="K1018" s="106">
        <v>-8.3732307853631907E-6</v>
      </c>
    </row>
    <row r="1019" spans="2:11">
      <c r="B1019" s="101" t="s">
        <v>4246</v>
      </c>
      <c r="C1019" s="102" t="s">
        <v>3533</v>
      </c>
      <c r="D1019" s="103" t="s">
        <v>704</v>
      </c>
      <c r="E1019" s="103" t="s">
        <v>140</v>
      </c>
      <c r="F1019" s="115">
        <v>44823</v>
      </c>
      <c r="G1019" s="105">
        <v>2468474.5099999998</v>
      </c>
      <c r="H1019" s="116">
        <v>-6.0082129999999996</v>
      </c>
      <c r="I1019" s="105">
        <v>-148.31120999999999</v>
      </c>
      <c r="J1019" s="106">
        <v>1.4202241991806934E-4</v>
      </c>
      <c r="K1019" s="106">
        <v>-1.4494135298957737E-6</v>
      </c>
    </row>
    <row r="1020" spans="2:11">
      <c r="B1020" s="101" t="s">
        <v>4246</v>
      </c>
      <c r="C1020" s="102" t="s">
        <v>4249</v>
      </c>
      <c r="D1020" s="103" t="s">
        <v>704</v>
      </c>
      <c r="E1020" s="103" t="s">
        <v>140</v>
      </c>
      <c r="F1020" s="115">
        <v>44823</v>
      </c>
      <c r="G1020" s="105">
        <v>4848154.9800000004</v>
      </c>
      <c r="H1020" s="116">
        <v>-6.0082129999999996</v>
      </c>
      <c r="I1020" s="105">
        <v>-291.28748999999999</v>
      </c>
      <c r="J1020" s="106">
        <v>2.7893612506876874E-4</v>
      </c>
      <c r="K1020" s="106">
        <v>-2.8466899372972539E-6</v>
      </c>
    </row>
    <row r="1021" spans="2:11">
      <c r="B1021" s="101" t="s">
        <v>4246</v>
      </c>
      <c r="C1021" s="102" t="s">
        <v>4250</v>
      </c>
      <c r="D1021" s="103" t="s">
        <v>704</v>
      </c>
      <c r="E1021" s="103" t="s">
        <v>140</v>
      </c>
      <c r="F1021" s="115">
        <v>44823</v>
      </c>
      <c r="G1021" s="105">
        <v>802698.19</v>
      </c>
      <c r="H1021" s="116">
        <v>-6.0082129999999996</v>
      </c>
      <c r="I1021" s="105">
        <v>-48.227820000000001</v>
      </c>
      <c r="J1021" s="106">
        <v>4.6182832058163803E-5</v>
      </c>
      <c r="K1021" s="106">
        <v>-4.7132010335144585E-7</v>
      </c>
    </row>
    <row r="1022" spans="2:11">
      <c r="B1022" s="101" t="s">
        <v>4246</v>
      </c>
      <c r="C1022" s="102" t="s">
        <v>2911</v>
      </c>
      <c r="D1022" s="103" t="s">
        <v>704</v>
      </c>
      <c r="E1022" s="103" t="s">
        <v>140</v>
      </c>
      <c r="F1022" s="115">
        <v>44823</v>
      </c>
      <c r="G1022" s="105">
        <v>15361370.17</v>
      </c>
      <c r="H1022" s="116">
        <v>-6.0082129999999996</v>
      </c>
      <c r="I1022" s="105">
        <v>-922.94388000000004</v>
      </c>
      <c r="J1022" s="106">
        <v>8.8380860277636607E-4</v>
      </c>
      <c r="K1022" s="106">
        <v>-9.019731866569636E-6</v>
      </c>
    </row>
    <row r="1023" spans="2:11">
      <c r="B1023" s="101" t="s">
        <v>4246</v>
      </c>
      <c r="C1023" s="102" t="s">
        <v>4251</v>
      </c>
      <c r="D1023" s="103" t="s">
        <v>704</v>
      </c>
      <c r="E1023" s="103" t="s">
        <v>140</v>
      </c>
      <c r="F1023" s="115">
        <v>44823</v>
      </c>
      <c r="G1023" s="105">
        <v>3871420.46</v>
      </c>
      <c r="H1023" s="116">
        <v>-6.0082129999999996</v>
      </c>
      <c r="I1023" s="105">
        <v>-232.60320000000002</v>
      </c>
      <c r="J1023" s="106">
        <v>2.2274020517185902E-4</v>
      </c>
      <c r="K1023" s="106">
        <v>-2.273181003492943E-6</v>
      </c>
    </row>
    <row r="1024" spans="2:11">
      <c r="B1024" s="101" t="s">
        <v>4252</v>
      </c>
      <c r="C1024" s="102" t="s">
        <v>4253</v>
      </c>
      <c r="D1024" s="103" t="s">
        <v>704</v>
      </c>
      <c r="E1024" s="103" t="s">
        <v>140</v>
      </c>
      <c r="F1024" s="115">
        <v>44823</v>
      </c>
      <c r="G1024" s="105">
        <v>551324.9</v>
      </c>
      <c r="H1024" s="116">
        <v>-6.1009140000000004</v>
      </c>
      <c r="I1024" s="105">
        <v>-33.635860000000001</v>
      </c>
      <c r="J1024" s="106">
        <v>3.2209610003353029E-5</v>
      </c>
      <c r="K1024" s="106">
        <v>-3.2871601933313102E-7</v>
      </c>
    </row>
    <row r="1025" spans="2:11">
      <c r="B1025" s="101" t="s">
        <v>4254</v>
      </c>
      <c r="C1025" s="102" t="s">
        <v>4255</v>
      </c>
      <c r="D1025" s="103" t="s">
        <v>704</v>
      </c>
      <c r="E1025" s="103" t="s">
        <v>140</v>
      </c>
      <c r="F1025" s="115">
        <v>44804</v>
      </c>
      <c r="G1025" s="105">
        <v>72147254.178106993</v>
      </c>
      <c r="H1025" s="116">
        <v>-5.8362429999999996</v>
      </c>
      <c r="I1025" s="105">
        <v>-4210.6889564949997</v>
      </c>
      <c r="J1025" s="106">
        <v>4.032144536638263E-3</v>
      </c>
      <c r="K1025" s="106">
        <v>-4.1150156779966733E-5</v>
      </c>
    </row>
    <row r="1026" spans="2:11">
      <c r="B1026" s="101" t="s">
        <v>4256</v>
      </c>
      <c r="C1026" s="102" t="s">
        <v>4257</v>
      </c>
      <c r="D1026" s="103" t="s">
        <v>704</v>
      </c>
      <c r="E1026" s="103" t="s">
        <v>140</v>
      </c>
      <c r="F1026" s="115">
        <v>44823</v>
      </c>
      <c r="G1026" s="105">
        <v>861263.64</v>
      </c>
      <c r="H1026" s="116">
        <v>-6.0411169999999998</v>
      </c>
      <c r="I1026" s="105">
        <v>-52.029940000000003</v>
      </c>
      <c r="J1026" s="106">
        <v>4.9823732049599982E-5</v>
      </c>
      <c r="K1026" s="106">
        <v>-5.0847740366803907E-7</v>
      </c>
    </row>
    <row r="1027" spans="2:11">
      <c r="B1027" s="101" t="s">
        <v>4256</v>
      </c>
      <c r="C1027" s="102" t="s">
        <v>4258</v>
      </c>
      <c r="D1027" s="103" t="s">
        <v>704</v>
      </c>
      <c r="E1027" s="103" t="s">
        <v>140</v>
      </c>
      <c r="F1027" s="115">
        <v>44823</v>
      </c>
      <c r="G1027" s="105">
        <v>236669.57</v>
      </c>
      <c r="H1027" s="116">
        <v>-6.0411149999999996</v>
      </c>
      <c r="I1027" s="105">
        <v>-14.29748</v>
      </c>
      <c r="J1027" s="106">
        <v>1.3691228790663889E-5</v>
      </c>
      <c r="K1027" s="106">
        <v>-1.3972619436800647E-7</v>
      </c>
    </row>
    <row r="1028" spans="2:11">
      <c r="B1028" s="101" t="s">
        <v>4256</v>
      </c>
      <c r="C1028" s="102" t="s">
        <v>3881</v>
      </c>
      <c r="D1028" s="103" t="s">
        <v>704</v>
      </c>
      <c r="E1028" s="103" t="s">
        <v>140</v>
      </c>
      <c r="F1028" s="115">
        <v>44823</v>
      </c>
      <c r="G1028" s="105">
        <v>159440.54</v>
      </c>
      <c r="H1028" s="116">
        <v>-6.0411169999999998</v>
      </c>
      <c r="I1028" s="105">
        <v>-9.6319900000000001</v>
      </c>
      <c r="J1028" s="106">
        <v>9.223567985364321E-6</v>
      </c>
      <c r="K1028" s="106">
        <v>-9.4131364890225031E-8</v>
      </c>
    </row>
    <row r="1029" spans="2:11">
      <c r="B1029" s="101" t="s">
        <v>4256</v>
      </c>
      <c r="C1029" s="102" t="s">
        <v>4259</v>
      </c>
      <c r="D1029" s="103" t="s">
        <v>704</v>
      </c>
      <c r="E1029" s="103" t="s">
        <v>140</v>
      </c>
      <c r="F1029" s="115">
        <v>44823</v>
      </c>
      <c r="G1029" s="105">
        <v>315678.05</v>
      </c>
      <c r="H1029" s="116">
        <v>-6.0411169999999998</v>
      </c>
      <c r="I1029" s="105">
        <v>-19.07048</v>
      </c>
      <c r="J1029" s="106">
        <v>1.8261840885791055E-5</v>
      </c>
      <c r="K1029" s="106">
        <v>-1.8637169593321201E-7</v>
      </c>
    </row>
    <row r="1030" spans="2:11">
      <c r="B1030" s="101" t="s">
        <v>4260</v>
      </c>
      <c r="C1030" s="102" t="s">
        <v>4261</v>
      </c>
      <c r="D1030" s="103" t="s">
        <v>704</v>
      </c>
      <c r="E1030" s="103" t="s">
        <v>140</v>
      </c>
      <c r="F1030" s="115">
        <v>44810</v>
      </c>
      <c r="G1030" s="105">
        <v>15330542.533928001</v>
      </c>
      <c r="H1030" s="116">
        <v>-6.1960620000000004</v>
      </c>
      <c r="I1030" s="105">
        <v>-949.8899915290001</v>
      </c>
      <c r="J1030" s="106">
        <v>9.0961212745080421E-4</v>
      </c>
      <c r="K1030" s="106">
        <v>-9.283070414129279E-6</v>
      </c>
    </row>
    <row r="1031" spans="2:11">
      <c r="B1031" s="101" t="s">
        <v>4262</v>
      </c>
      <c r="C1031" s="102" t="s">
        <v>4263</v>
      </c>
      <c r="D1031" s="103" t="s">
        <v>704</v>
      </c>
      <c r="E1031" s="103" t="s">
        <v>140</v>
      </c>
      <c r="F1031" s="115">
        <v>44802</v>
      </c>
      <c r="G1031" s="105">
        <v>712.63</v>
      </c>
      <c r="H1031" s="116">
        <v>-5.9161140000000003</v>
      </c>
      <c r="I1031" s="105">
        <v>-4.2159999999999996E-2</v>
      </c>
      <c r="J1031" s="106">
        <v>4.0372303777616023E-8</v>
      </c>
      <c r="K1031" s="106">
        <v>-4.1202060464887186E-10</v>
      </c>
    </row>
    <row r="1032" spans="2:11">
      <c r="B1032" s="101" t="s">
        <v>4262</v>
      </c>
      <c r="C1032" s="102" t="s">
        <v>3425</v>
      </c>
      <c r="D1032" s="103" t="s">
        <v>704</v>
      </c>
      <c r="E1032" s="103" t="s">
        <v>140</v>
      </c>
      <c r="F1032" s="115">
        <v>44802</v>
      </c>
      <c r="G1032" s="105">
        <v>142.52000000000001</v>
      </c>
      <c r="H1032" s="116">
        <v>-5.9149589999999996</v>
      </c>
      <c r="I1032" s="105">
        <v>-8.43E-3</v>
      </c>
      <c r="J1032" s="106">
        <v>8.0725455608468479E-9</v>
      </c>
      <c r="K1032" s="106">
        <v>-8.2384575360293885E-11</v>
      </c>
    </row>
    <row r="1033" spans="2:11">
      <c r="B1033" s="101" t="s">
        <v>4262</v>
      </c>
      <c r="C1033" s="102" t="s">
        <v>4264</v>
      </c>
      <c r="D1033" s="103" t="s">
        <v>704</v>
      </c>
      <c r="E1033" s="103" t="s">
        <v>140</v>
      </c>
      <c r="F1033" s="115">
        <v>44802</v>
      </c>
      <c r="G1033" s="105">
        <v>15677.92</v>
      </c>
      <c r="H1033" s="116">
        <v>-5.9154530000000003</v>
      </c>
      <c r="I1033" s="105">
        <v>-0.92741999999999991</v>
      </c>
      <c r="J1033" s="106">
        <v>8.8809492337373457E-7</v>
      </c>
      <c r="K1033" s="106">
        <v>-9.063476023801157E-9</v>
      </c>
    </row>
    <row r="1034" spans="2:11">
      <c r="B1034" s="101" t="s">
        <v>4265</v>
      </c>
      <c r="C1034" s="102" t="s">
        <v>3501</v>
      </c>
      <c r="D1034" s="103" t="s">
        <v>704</v>
      </c>
      <c r="E1034" s="103" t="s">
        <v>140</v>
      </c>
      <c r="F1034" s="115">
        <v>44802</v>
      </c>
      <c r="G1034" s="105">
        <v>11762.5</v>
      </c>
      <c r="H1034" s="116">
        <v>-5.8788520000000002</v>
      </c>
      <c r="I1034" s="105">
        <v>-0.6915</v>
      </c>
      <c r="J1034" s="106">
        <v>6.6217855935060444E-7</v>
      </c>
      <c r="K1034" s="106">
        <v>-6.7578806478817584E-9</v>
      </c>
    </row>
    <row r="1035" spans="2:11">
      <c r="B1035" s="101" t="s">
        <v>4266</v>
      </c>
      <c r="C1035" s="102" t="s">
        <v>4267</v>
      </c>
      <c r="D1035" s="103" t="s">
        <v>704</v>
      </c>
      <c r="E1035" s="103" t="s">
        <v>140</v>
      </c>
      <c r="F1035" s="115">
        <v>44795</v>
      </c>
      <c r="G1035" s="105">
        <v>1789939.35</v>
      </c>
      <c r="H1035" s="116">
        <v>-5.4209019999999999</v>
      </c>
      <c r="I1035" s="105">
        <v>-97.030850000000001</v>
      </c>
      <c r="J1035" s="106">
        <v>9.2916483681221393E-5</v>
      </c>
      <c r="K1035" s="106">
        <v>-9.4826161021333008E-7</v>
      </c>
    </row>
    <row r="1036" spans="2:11">
      <c r="B1036" s="101" t="s">
        <v>4266</v>
      </c>
      <c r="C1036" s="102" t="s">
        <v>4268</v>
      </c>
      <c r="D1036" s="103" t="s">
        <v>704</v>
      </c>
      <c r="E1036" s="103" t="s">
        <v>140</v>
      </c>
      <c r="F1036" s="115">
        <v>44795</v>
      </c>
      <c r="G1036" s="105">
        <v>17541.41</v>
      </c>
      <c r="H1036" s="116">
        <v>-5.4208869999999996</v>
      </c>
      <c r="I1036" s="105">
        <v>-0.95089999999999997</v>
      </c>
      <c r="J1036" s="106">
        <v>9.1057930887417169E-7</v>
      </c>
      <c r="K1036" s="106">
        <v>-9.2929410095021896E-9</v>
      </c>
    </row>
    <row r="1037" spans="2:11">
      <c r="B1037" s="101" t="s">
        <v>4269</v>
      </c>
      <c r="C1037" s="102" t="s">
        <v>4270</v>
      </c>
      <c r="D1037" s="103" t="s">
        <v>704</v>
      </c>
      <c r="E1037" s="103" t="s">
        <v>140</v>
      </c>
      <c r="F1037" s="115">
        <v>44755</v>
      </c>
      <c r="G1037" s="105">
        <v>40762534.439142004</v>
      </c>
      <c r="H1037" s="116">
        <v>-4.4255389999999997</v>
      </c>
      <c r="I1037" s="105">
        <v>-1803.9617632069999</v>
      </c>
      <c r="J1037" s="106">
        <v>1.7274689826232645E-3</v>
      </c>
      <c r="K1037" s="106">
        <v>-1.7629729991460939E-5</v>
      </c>
    </row>
    <row r="1038" spans="2:11">
      <c r="B1038" s="101" t="s">
        <v>4271</v>
      </c>
      <c r="C1038" s="102" t="s">
        <v>4272</v>
      </c>
      <c r="D1038" s="103" t="s">
        <v>704</v>
      </c>
      <c r="E1038" s="103" t="s">
        <v>140</v>
      </c>
      <c r="F1038" s="115">
        <v>44753</v>
      </c>
      <c r="G1038" s="105">
        <v>55435336.587186992</v>
      </c>
      <c r="H1038" s="116">
        <v>-4.3108890000000004</v>
      </c>
      <c r="I1038" s="105">
        <v>-2389.7558877249994</v>
      </c>
      <c r="J1038" s="106">
        <v>2.288423876982451E-3</v>
      </c>
      <c r="K1038" s="106">
        <v>-2.3354569872477607E-5</v>
      </c>
    </row>
    <row r="1039" spans="2:11">
      <c r="B1039" s="101" t="s">
        <v>4273</v>
      </c>
      <c r="C1039" s="102" t="s">
        <v>4274</v>
      </c>
      <c r="D1039" s="103" t="s">
        <v>704</v>
      </c>
      <c r="E1039" s="103" t="s">
        <v>140</v>
      </c>
      <c r="F1039" s="115">
        <v>44753</v>
      </c>
      <c r="G1039" s="105">
        <v>17668277.533593997</v>
      </c>
      <c r="H1039" s="116">
        <v>-4.1600979999999996</v>
      </c>
      <c r="I1039" s="105">
        <v>-735.01769319200002</v>
      </c>
      <c r="J1039" s="106">
        <v>7.0385098651494309E-4</v>
      </c>
      <c r="K1039" s="106">
        <v>-7.1831696958393469E-6</v>
      </c>
    </row>
    <row r="1040" spans="2:11">
      <c r="B1040" s="101" t="s">
        <v>4275</v>
      </c>
      <c r="C1040" s="102" t="s">
        <v>4276</v>
      </c>
      <c r="D1040" s="103" t="s">
        <v>704</v>
      </c>
      <c r="E1040" s="103" t="s">
        <v>140</v>
      </c>
      <c r="F1040" s="115">
        <v>44753</v>
      </c>
      <c r="G1040" s="105">
        <v>1570612.08</v>
      </c>
      <c r="H1040" s="116">
        <v>-4.1550459999999996</v>
      </c>
      <c r="I1040" s="105">
        <v>-65.259650000000008</v>
      </c>
      <c r="J1040" s="106">
        <v>6.2492467130476753E-5</v>
      </c>
      <c r="K1040" s="106">
        <v>-6.3776851167395052E-7</v>
      </c>
    </row>
    <row r="1041" spans="2:11">
      <c r="B1041" s="101" t="s">
        <v>4275</v>
      </c>
      <c r="C1041" s="102" t="s">
        <v>4277</v>
      </c>
      <c r="D1041" s="103" t="s">
        <v>704</v>
      </c>
      <c r="E1041" s="103" t="s">
        <v>140</v>
      </c>
      <c r="F1041" s="115">
        <v>44753</v>
      </c>
      <c r="G1041" s="105">
        <v>5803647.4100000001</v>
      </c>
      <c r="H1041" s="116">
        <v>-4.1550459999999996</v>
      </c>
      <c r="I1041" s="105">
        <v>-241.14420000000001</v>
      </c>
      <c r="J1041" s="106">
        <v>2.3091904403724372E-4</v>
      </c>
      <c r="K1041" s="106">
        <v>-2.3566503579594046E-6</v>
      </c>
    </row>
    <row r="1042" spans="2:11">
      <c r="B1042" s="101" t="s">
        <v>4275</v>
      </c>
      <c r="C1042" s="102" t="s">
        <v>4278</v>
      </c>
      <c r="D1042" s="103" t="s">
        <v>704</v>
      </c>
      <c r="E1042" s="103" t="s">
        <v>140</v>
      </c>
      <c r="F1042" s="115">
        <v>44753</v>
      </c>
      <c r="G1042" s="105">
        <v>4479690.34</v>
      </c>
      <c r="H1042" s="116">
        <v>-4.1550459999999996</v>
      </c>
      <c r="I1042" s="105">
        <v>-186.13317999999998</v>
      </c>
      <c r="J1042" s="106">
        <v>1.7824063771474581E-4</v>
      </c>
      <c r="K1042" s="106">
        <v>-1.8190395011579057E-6</v>
      </c>
    </row>
    <row r="1043" spans="2:11">
      <c r="B1043" s="101" t="s">
        <v>4275</v>
      </c>
      <c r="C1043" s="102" t="s">
        <v>4279</v>
      </c>
      <c r="D1043" s="103" t="s">
        <v>704</v>
      </c>
      <c r="E1043" s="103" t="s">
        <v>140</v>
      </c>
      <c r="F1043" s="115">
        <v>44753</v>
      </c>
      <c r="G1043" s="105">
        <v>1106320.29</v>
      </c>
      <c r="H1043" s="116">
        <v>-4.1550450000000003</v>
      </c>
      <c r="I1043" s="105">
        <v>-45.968110000000003</v>
      </c>
      <c r="J1043" s="106">
        <v>4.4018939777107904E-5</v>
      </c>
      <c r="K1043" s="106">
        <v>-4.4923644394605918E-7</v>
      </c>
    </row>
    <row r="1044" spans="2:11">
      <c r="B1044" s="101" t="s">
        <v>4275</v>
      </c>
      <c r="C1044" s="102" t="s">
        <v>4280</v>
      </c>
      <c r="D1044" s="103" t="s">
        <v>704</v>
      </c>
      <c r="E1044" s="103" t="s">
        <v>140</v>
      </c>
      <c r="F1044" s="115">
        <v>44753</v>
      </c>
      <c r="G1044" s="105">
        <v>27106660.670000002</v>
      </c>
      <c r="H1044" s="116">
        <v>-4.1550459999999996</v>
      </c>
      <c r="I1044" s="105">
        <v>-1126.29412</v>
      </c>
      <c r="J1044" s="106">
        <v>1.0785362513183758E-3</v>
      </c>
      <c r="K1044" s="106">
        <v>-1.1007029988967484E-5</v>
      </c>
    </row>
    <row r="1045" spans="2:11">
      <c r="B1045" s="101" t="s">
        <v>4275</v>
      </c>
      <c r="C1045" s="102" t="s">
        <v>4281</v>
      </c>
      <c r="D1045" s="103" t="s">
        <v>704</v>
      </c>
      <c r="E1045" s="103" t="s">
        <v>140</v>
      </c>
      <c r="F1045" s="115">
        <v>44753</v>
      </c>
      <c r="G1045" s="105">
        <v>61663753.710000001</v>
      </c>
      <c r="H1045" s="116">
        <v>-4.1550459999999996</v>
      </c>
      <c r="I1045" s="105">
        <v>-2562.1571099999996</v>
      </c>
      <c r="J1045" s="106">
        <v>2.453514828531754E-3</v>
      </c>
      <c r="K1045" s="106">
        <v>-2.50394099067269E-5</v>
      </c>
    </row>
    <row r="1046" spans="2:11">
      <c r="B1046" s="101" t="s">
        <v>4275</v>
      </c>
      <c r="C1046" s="102" t="s">
        <v>4282</v>
      </c>
      <c r="D1046" s="103" t="s">
        <v>704</v>
      </c>
      <c r="E1046" s="103" t="s">
        <v>140</v>
      </c>
      <c r="F1046" s="115">
        <v>44753</v>
      </c>
      <c r="G1046" s="105">
        <v>5168873.47</v>
      </c>
      <c r="H1046" s="116">
        <v>-4.1550459999999996</v>
      </c>
      <c r="I1046" s="105">
        <v>-214.76904999999999</v>
      </c>
      <c r="J1046" s="106">
        <v>2.0566227060317849E-4</v>
      </c>
      <c r="K1046" s="106">
        <v>-2.0988916945176422E-6</v>
      </c>
    </row>
    <row r="1047" spans="2:11">
      <c r="B1047" s="101" t="s">
        <v>4275</v>
      </c>
      <c r="C1047" s="102" t="s">
        <v>4015</v>
      </c>
      <c r="D1047" s="103" t="s">
        <v>704</v>
      </c>
      <c r="E1047" s="103" t="s">
        <v>140</v>
      </c>
      <c r="F1047" s="115">
        <v>44753</v>
      </c>
      <c r="G1047" s="105">
        <v>2573917.62</v>
      </c>
      <c r="H1047" s="116">
        <v>-4.1550459999999996</v>
      </c>
      <c r="I1047" s="105">
        <v>-106.94745</v>
      </c>
      <c r="J1047" s="106">
        <v>1.0241259344500477E-4</v>
      </c>
      <c r="K1047" s="106">
        <v>-1.0451744073684771E-6</v>
      </c>
    </row>
    <row r="1048" spans="2:11">
      <c r="B1048" s="101" t="s">
        <v>4283</v>
      </c>
      <c r="C1048" s="102" t="s">
        <v>4284</v>
      </c>
      <c r="D1048" s="103" t="s">
        <v>704</v>
      </c>
      <c r="E1048" s="103" t="s">
        <v>140</v>
      </c>
      <c r="F1048" s="115">
        <v>44753</v>
      </c>
      <c r="G1048" s="105">
        <v>3273619.88</v>
      </c>
      <c r="H1048" s="116">
        <v>-4.1550459999999996</v>
      </c>
      <c r="I1048" s="105">
        <v>-136.0204</v>
      </c>
      <c r="J1048" s="106">
        <v>1.3025277297800861E-4</v>
      </c>
      <c r="K1048" s="106">
        <v>-1.3292980894824813E-6</v>
      </c>
    </row>
    <row r="1049" spans="2:11">
      <c r="B1049" s="101" t="s">
        <v>4283</v>
      </c>
      <c r="C1049" s="102" t="s">
        <v>4285</v>
      </c>
      <c r="D1049" s="103" t="s">
        <v>704</v>
      </c>
      <c r="E1049" s="103" t="s">
        <v>140</v>
      </c>
      <c r="F1049" s="115">
        <v>44753</v>
      </c>
      <c r="G1049" s="105">
        <v>21625841.149999999</v>
      </c>
      <c r="H1049" s="116">
        <v>-4.1550459999999996</v>
      </c>
      <c r="I1049" s="105">
        <v>-898.56356999999991</v>
      </c>
      <c r="J1049" s="106">
        <v>8.6046208281639327E-4</v>
      </c>
      <c r="K1049" s="106">
        <v>-8.7814683450391113E-6</v>
      </c>
    </row>
    <row r="1050" spans="2:11">
      <c r="B1050" s="101" t="s">
        <v>4283</v>
      </c>
      <c r="C1050" s="102" t="s">
        <v>2973</v>
      </c>
      <c r="D1050" s="103" t="s">
        <v>704</v>
      </c>
      <c r="E1050" s="103" t="s">
        <v>140</v>
      </c>
      <c r="F1050" s="115">
        <v>44753</v>
      </c>
      <c r="G1050" s="105">
        <v>4289620.88</v>
      </c>
      <c r="H1050" s="116">
        <v>-4.1550459999999996</v>
      </c>
      <c r="I1050" s="105">
        <v>-178.23570999999998</v>
      </c>
      <c r="J1050" s="106">
        <v>1.7067804146439928E-4</v>
      </c>
      <c r="K1050" s="106">
        <v>-1.7418592268553363E-6</v>
      </c>
    </row>
    <row r="1051" spans="2:11">
      <c r="B1051" s="101" t="s">
        <v>4283</v>
      </c>
      <c r="C1051" s="102" t="s">
        <v>4286</v>
      </c>
      <c r="D1051" s="103" t="s">
        <v>704</v>
      </c>
      <c r="E1051" s="103" t="s">
        <v>140</v>
      </c>
      <c r="F1051" s="115">
        <v>44753</v>
      </c>
      <c r="G1051" s="105">
        <v>2160770.48</v>
      </c>
      <c r="H1051" s="116">
        <v>-4.1550459999999996</v>
      </c>
      <c r="I1051" s="105">
        <v>-89.781000000000006</v>
      </c>
      <c r="J1051" s="106">
        <v>8.5974046619026199E-5</v>
      </c>
      <c r="K1051" s="106">
        <v>-8.7741038676424018E-7</v>
      </c>
    </row>
    <row r="1052" spans="2:11">
      <c r="B1052" s="101" t="s">
        <v>4283</v>
      </c>
      <c r="C1052" s="102" t="s">
        <v>4287</v>
      </c>
      <c r="D1052" s="103" t="s">
        <v>704</v>
      </c>
      <c r="E1052" s="103" t="s">
        <v>140</v>
      </c>
      <c r="F1052" s="115">
        <v>44753</v>
      </c>
      <c r="G1052" s="105">
        <v>4173257.76</v>
      </c>
      <c r="H1052" s="116">
        <v>-4.1550459999999996</v>
      </c>
      <c r="I1052" s="105">
        <v>-173.40076000000002</v>
      </c>
      <c r="J1052" s="106">
        <v>1.6604810621417197E-4</v>
      </c>
      <c r="K1052" s="106">
        <v>-1.6946083012754727E-6</v>
      </c>
    </row>
    <row r="1053" spans="2:11">
      <c r="B1053" s="101" t="s">
        <v>4283</v>
      </c>
      <c r="C1053" s="102" t="s">
        <v>4288</v>
      </c>
      <c r="D1053" s="103" t="s">
        <v>704</v>
      </c>
      <c r="E1053" s="103" t="s">
        <v>140</v>
      </c>
      <c r="F1053" s="115">
        <v>44753</v>
      </c>
      <c r="G1053" s="105">
        <v>189174602.72</v>
      </c>
      <c r="H1053" s="116">
        <v>-4.1550459999999996</v>
      </c>
      <c r="I1053" s="105">
        <v>-7860.2910899999997</v>
      </c>
      <c r="J1053" s="106">
        <v>7.5269938250941311E-3</v>
      </c>
      <c r="K1053" s="106">
        <v>-7.6816932818262335E-5</v>
      </c>
    </row>
    <row r="1054" spans="2:11">
      <c r="B1054" s="101" t="s">
        <v>4289</v>
      </c>
      <c r="C1054" s="102" t="s">
        <v>4290</v>
      </c>
      <c r="D1054" s="103" t="s">
        <v>704</v>
      </c>
      <c r="E1054" s="103" t="s">
        <v>140</v>
      </c>
      <c r="F1054" s="115">
        <v>44791</v>
      </c>
      <c r="G1054" s="105">
        <v>3422972.47</v>
      </c>
      <c r="H1054" s="116">
        <v>-3.7483629999999999</v>
      </c>
      <c r="I1054" s="105">
        <v>-128.30544</v>
      </c>
      <c r="J1054" s="106">
        <v>1.228649478178531E-4</v>
      </c>
      <c r="K1054" s="106">
        <v>-1.2539014461228546E-6</v>
      </c>
    </row>
    <row r="1055" spans="2:11">
      <c r="B1055" s="101" t="s">
        <v>4291</v>
      </c>
      <c r="C1055" s="102" t="s">
        <v>4292</v>
      </c>
      <c r="D1055" s="103" t="s">
        <v>704</v>
      </c>
      <c r="E1055" s="103" t="s">
        <v>140</v>
      </c>
      <c r="F1055" s="115">
        <v>44777</v>
      </c>
      <c r="G1055" s="105">
        <v>29126059.199999999</v>
      </c>
      <c r="H1055" s="116">
        <v>-3.5554290000000002</v>
      </c>
      <c r="I1055" s="105">
        <v>-1035.5562299999999</v>
      </c>
      <c r="J1055" s="106">
        <v>9.9164588938241947E-4</v>
      </c>
      <c r="K1055" s="106">
        <v>-1.0120268122213147E-5</v>
      </c>
    </row>
    <row r="1056" spans="2:11">
      <c r="B1056" s="101" t="s">
        <v>4293</v>
      </c>
      <c r="C1056" s="102" t="s">
        <v>3403</v>
      </c>
      <c r="D1056" s="103" t="s">
        <v>704</v>
      </c>
      <c r="E1056" s="103" t="s">
        <v>140</v>
      </c>
      <c r="F1056" s="115">
        <v>44769</v>
      </c>
      <c r="G1056" s="105">
        <v>11116164.66203</v>
      </c>
      <c r="H1056" s="116">
        <v>-3.8455020000000002</v>
      </c>
      <c r="I1056" s="105">
        <v>-427.47233700499987</v>
      </c>
      <c r="J1056" s="106">
        <v>4.093463720610367E-4</v>
      </c>
      <c r="K1056" s="106">
        <v>-4.1775951319607775E-6</v>
      </c>
    </row>
    <row r="1057" spans="2:11">
      <c r="B1057" s="101" t="s">
        <v>4294</v>
      </c>
      <c r="C1057" s="102" t="s">
        <v>4295</v>
      </c>
      <c r="D1057" s="103" t="s">
        <v>704</v>
      </c>
      <c r="E1057" s="103" t="s">
        <v>140</v>
      </c>
      <c r="F1057" s="115">
        <v>44777</v>
      </c>
      <c r="G1057" s="105">
        <v>3641813.1</v>
      </c>
      <c r="H1057" s="116">
        <v>-3.5254099999999999</v>
      </c>
      <c r="I1057" s="105">
        <v>-128.38883000000001</v>
      </c>
      <c r="J1057" s="106">
        <v>1.2294480185988382E-4</v>
      </c>
      <c r="K1057" s="106">
        <v>-1.2547163986423441E-6</v>
      </c>
    </row>
    <row r="1058" spans="2:11">
      <c r="B1058" s="101" t="s">
        <v>4294</v>
      </c>
      <c r="C1058" s="102" t="s">
        <v>4296</v>
      </c>
      <c r="D1058" s="103" t="s">
        <v>704</v>
      </c>
      <c r="E1058" s="103" t="s">
        <v>140</v>
      </c>
      <c r="F1058" s="115">
        <v>44777</v>
      </c>
      <c r="G1058" s="105">
        <v>3641813.1</v>
      </c>
      <c r="H1058" s="116">
        <v>-3.5254099999999999</v>
      </c>
      <c r="I1058" s="105">
        <v>-128.38883000000001</v>
      </c>
      <c r="J1058" s="106">
        <v>1.2294480185988382E-4</v>
      </c>
      <c r="K1058" s="106">
        <v>-1.2547163986423441E-6</v>
      </c>
    </row>
    <row r="1059" spans="2:11">
      <c r="B1059" s="101" t="s">
        <v>4294</v>
      </c>
      <c r="C1059" s="102" t="s">
        <v>4297</v>
      </c>
      <c r="D1059" s="103" t="s">
        <v>704</v>
      </c>
      <c r="E1059" s="103" t="s">
        <v>140</v>
      </c>
      <c r="F1059" s="115">
        <v>44777</v>
      </c>
      <c r="G1059" s="105">
        <v>309554.11</v>
      </c>
      <c r="H1059" s="116">
        <v>-3.5254089999999998</v>
      </c>
      <c r="I1059" s="105">
        <v>-10.91305</v>
      </c>
      <c r="J1059" s="106">
        <v>1.0450307631411589E-5</v>
      </c>
      <c r="K1059" s="106">
        <v>-1.0665088850956763E-7</v>
      </c>
    </row>
    <row r="1060" spans="2:11">
      <c r="B1060" s="101" t="s">
        <v>4294</v>
      </c>
      <c r="C1060" s="102" t="s">
        <v>4298</v>
      </c>
      <c r="D1060" s="103" t="s">
        <v>704</v>
      </c>
      <c r="E1060" s="103" t="s">
        <v>140</v>
      </c>
      <c r="F1060" s="115">
        <v>44777</v>
      </c>
      <c r="G1060" s="105">
        <v>910453.28</v>
      </c>
      <c r="H1060" s="116">
        <v>-3.5254099999999999</v>
      </c>
      <c r="I1060" s="105">
        <v>-32.097209999999997</v>
      </c>
      <c r="J1060" s="106">
        <v>3.0736202858964298E-5</v>
      </c>
      <c r="K1060" s="106">
        <v>-3.1367912409254786E-7</v>
      </c>
    </row>
    <row r="1061" spans="2:11">
      <c r="B1061" s="101" t="s">
        <v>4294</v>
      </c>
      <c r="C1061" s="102" t="s">
        <v>4299</v>
      </c>
      <c r="D1061" s="103" t="s">
        <v>704</v>
      </c>
      <c r="E1061" s="103" t="s">
        <v>140</v>
      </c>
      <c r="F1061" s="115">
        <v>44777</v>
      </c>
      <c r="G1061" s="105">
        <v>1274634.5900000001</v>
      </c>
      <c r="H1061" s="116">
        <v>-3.5254099999999999</v>
      </c>
      <c r="I1061" s="105">
        <v>-44.936089999999993</v>
      </c>
      <c r="J1061" s="106">
        <v>4.3030680172160659E-5</v>
      </c>
      <c r="K1061" s="106">
        <v>-4.3915073463842803E-7</v>
      </c>
    </row>
    <row r="1062" spans="2:11">
      <c r="B1062" s="101" t="s">
        <v>4300</v>
      </c>
      <c r="C1062" s="102" t="s">
        <v>4301</v>
      </c>
      <c r="D1062" s="103" t="s">
        <v>704</v>
      </c>
      <c r="E1062" s="103" t="s">
        <v>140</v>
      </c>
      <c r="F1062" s="115">
        <v>44769</v>
      </c>
      <c r="G1062" s="105">
        <v>8558260.7899999991</v>
      </c>
      <c r="H1062" s="116">
        <v>-3.8153990000000002</v>
      </c>
      <c r="I1062" s="105">
        <v>-326.53179</v>
      </c>
      <c r="J1062" s="106">
        <v>3.1268597293474199E-4</v>
      </c>
      <c r="K1062" s="106">
        <v>-3.19112489451799E-6</v>
      </c>
    </row>
    <row r="1063" spans="2:11">
      <c r="B1063" s="101" t="s">
        <v>4300</v>
      </c>
      <c r="C1063" s="102" t="s">
        <v>4302</v>
      </c>
      <c r="D1063" s="103" t="s">
        <v>704</v>
      </c>
      <c r="E1063" s="103" t="s">
        <v>140</v>
      </c>
      <c r="F1063" s="115">
        <v>44769</v>
      </c>
      <c r="G1063" s="105">
        <v>4111606.99</v>
      </c>
      <c r="H1063" s="116">
        <v>-3.8153990000000002</v>
      </c>
      <c r="I1063" s="105">
        <v>-156.87421000000001</v>
      </c>
      <c r="J1063" s="106">
        <v>1.5022232592489397E-4</v>
      </c>
      <c r="K1063" s="106">
        <v>-1.5330978856265205E-6</v>
      </c>
    </row>
    <row r="1064" spans="2:11">
      <c r="B1064" s="101" t="s">
        <v>4300</v>
      </c>
      <c r="C1064" s="102" t="s">
        <v>2863</v>
      </c>
      <c r="D1064" s="103" t="s">
        <v>704</v>
      </c>
      <c r="E1064" s="103" t="s">
        <v>140</v>
      </c>
      <c r="F1064" s="115">
        <v>44769</v>
      </c>
      <c r="G1064" s="105">
        <v>24400147.77</v>
      </c>
      <c r="H1064" s="116">
        <v>-3.8153990000000002</v>
      </c>
      <c r="I1064" s="105">
        <v>-930.96298999999999</v>
      </c>
      <c r="J1064" s="106">
        <v>8.9148768116692858E-4</v>
      </c>
      <c r="K1064" s="106">
        <v>-9.0981009024080093E-6</v>
      </c>
    </row>
    <row r="1065" spans="2:11">
      <c r="B1065" s="101" t="s">
        <v>4300</v>
      </c>
      <c r="C1065" s="102" t="s">
        <v>4303</v>
      </c>
      <c r="D1065" s="103" t="s">
        <v>704</v>
      </c>
      <c r="E1065" s="103" t="s">
        <v>140</v>
      </c>
      <c r="F1065" s="115">
        <v>44769</v>
      </c>
      <c r="G1065" s="105">
        <v>155516632.08134198</v>
      </c>
      <c r="H1065" s="116">
        <v>-3.8153990000000002</v>
      </c>
      <c r="I1065" s="105">
        <v>-5933.5799881969997</v>
      </c>
      <c r="J1065" s="106">
        <v>5.6819804025681356E-3</v>
      </c>
      <c r="K1065" s="106">
        <v>-5.7987599963694833E-5</v>
      </c>
    </row>
    <row r="1066" spans="2:11">
      <c r="B1066" s="101" t="s">
        <v>4300</v>
      </c>
      <c r="C1066" s="102" t="s">
        <v>4304</v>
      </c>
      <c r="D1066" s="103" t="s">
        <v>704</v>
      </c>
      <c r="E1066" s="103" t="s">
        <v>140</v>
      </c>
      <c r="F1066" s="115">
        <v>44769</v>
      </c>
      <c r="G1066" s="105">
        <v>637317.29</v>
      </c>
      <c r="H1066" s="116">
        <v>-3.8153990000000002</v>
      </c>
      <c r="I1066" s="105">
        <v>-24.316200000000002</v>
      </c>
      <c r="J1066" s="106">
        <v>2.3285128394622081E-5</v>
      </c>
      <c r="K1066" s="106">
        <v>-2.3763698830082778E-7</v>
      </c>
    </row>
    <row r="1067" spans="2:11">
      <c r="B1067" s="101" t="s">
        <v>4300</v>
      </c>
      <c r="C1067" s="102" t="s">
        <v>4305</v>
      </c>
      <c r="D1067" s="103" t="s">
        <v>704</v>
      </c>
      <c r="E1067" s="103" t="s">
        <v>140</v>
      </c>
      <c r="F1067" s="115">
        <v>44769</v>
      </c>
      <c r="G1067" s="105">
        <v>3084615.7</v>
      </c>
      <c r="H1067" s="116">
        <v>-3.8153990000000002</v>
      </c>
      <c r="I1067" s="105">
        <v>-117.6904</v>
      </c>
      <c r="J1067" s="106">
        <v>1.1270001376919215E-4</v>
      </c>
      <c r="K1067" s="106">
        <v>-1.1501629451937285E-6</v>
      </c>
    </row>
    <row r="1068" spans="2:11">
      <c r="B1068" s="101" t="s">
        <v>4300</v>
      </c>
      <c r="C1068" s="102" t="s">
        <v>4306</v>
      </c>
      <c r="D1068" s="103" t="s">
        <v>704</v>
      </c>
      <c r="E1068" s="103" t="s">
        <v>140</v>
      </c>
      <c r="F1068" s="115">
        <v>44769</v>
      </c>
      <c r="G1068" s="105">
        <v>2818763.34</v>
      </c>
      <c r="H1068" s="116">
        <v>-3.8153990000000002</v>
      </c>
      <c r="I1068" s="105">
        <v>-107.54707000000001</v>
      </c>
      <c r="J1068" s="106">
        <v>1.0298678796092351E-4</v>
      </c>
      <c r="K1068" s="106">
        <v>-1.0510343645544249E-6</v>
      </c>
    </row>
    <row r="1069" spans="2:11">
      <c r="B1069" s="101" t="s">
        <v>4300</v>
      </c>
      <c r="C1069" s="102" t="s">
        <v>4307</v>
      </c>
      <c r="D1069" s="103" t="s">
        <v>704</v>
      </c>
      <c r="E1069" s="103" t="s">
        <v>140</v>
      </c>
      <c r="F1069" s="115">
        <v>44769</v>
      </c>
      <c r="G1069" s="105">
        <v>3842112.82</v>
      </c>
      <c r="H1069" s="116">
        <v>-3.8153990000000002</v>
      </c>
      <c r="I1069" s="105">
        <v>-146.59192999999999</v>
      </c>
      <c r="J1069" s="106">
        <v>1.4037604196648538E-4</v>
      </c>
      <c r="K1069" s="106">
        <v>-1.4326113765475594E-6</v>
      </c>
    </row>
    <row r="1070" spans="2:11">
      <c r="B1070" s="101" t="s">
        <v>4300</v>
      </c>
      <c r="C1070" s="102" t="s">
        <v>4308</v>
      </c>
      <c r="D1070" s="103" t="s">
        <v>704</v>
      </c>
      <c r="E1070" s="103" t="s">
        <v>140</v>
      </c>
      <c r="F1070" s="115">
        <v>44769</v>
      </c>
      <c r="G1070" s="105">
        <v>43701757.200000003</v>
      </c>
      <c r="H1070" s="116">
        <v>-3.8153990000000002</v>
      </c>
      <c r="I1070" s="105">
        <v>-1667.3963999999999</v>
      </c>
      <c r="J1070" s="106">
        <v>1.5966943543288272E-3</v>
      </c>
      <c r="K1070" s="106">
        <v>-1.629510609386509E-5</v>
      </c>
    </row>
    <row r="1071" spans="2:11">
      <c r="B1071" s="101" t="s">
        <v>4309</v>
      </c>
      <c r="C1071" s="102" t="s">
        <v>4310</v>
      </c>
      <c r="D1071" s="103" t="s">
        <v>704</v>
      </c>
      <c r="E1071" s="103" t="s">
        <v>140</v>
      </c>
      <c r="F1071" s="115">
        <v>44763</v>
      </c>
      <c r="G1071" s="105">
        <v>33454131.983164001</v>
      </c>
      <c r="H1071" s="116">
        <v>-3.4954079999999998</v>
      </c>
      <c r="I1071" s="105">
        <v>-1169.3584174750004</v>
      </c>
      <c r="J1071" s="106">
        <v>1.1197745079509738E-3</v>
      </c>
      <c r="K1071" s="106">
        <v>-1.1427888098180683E-5</v>
      </c>
    </row>
    <row r="1072" spans="2:11">
      <c r="B1072" s="101" t="s">
        <v>4311</v>
      </c>
      <c r="C1072" s="102" t="s">
        <v>4312</v>
      </c>
      <c r="D1072" s="103" t="s">
        <v>704</v>
      </c>
      <c r="E1072" s="103" t="s">
        <v>140</v>
      </c>
      <c r="F1072" s="115">
        <v>44769</v>
      </c>
      <c r="G1072" s="105">
        <v>171772043.328141</v>
      </c>
      <c r="H1072" s="116">
        <v>-3.765266</v>
      </c>
      <c r="I1072" s="105">
        <v>-6467.6743177999997</v>
      </c>
      <c r="J1072" s="106">
        <v>6.1934277109323308E-3</v>
      </c>
      <c r="K1072" s="106">
        <v>-6.3207188877892215E-5</v>
      </c>
    </row>
    <row r="1073" spans="2:11">
      <c r="B1073" s="101" t="s">
        <v>4313</v>
      </c>
      <c r="C1073" s="102" t="s">
        <v>4314</v>
      </c>
      <c r="D1073" s="103" t="s">
        <v>704</v>
      </c>
      <c r="E1073" s="103" t="s">
        <v>140</v>
      </c>
      <c r="F1073" s="115">
        <v>44777</v>
      </c>
      <c r="G1073" s="105">
        <v>328111.56</v>
      </c>
      <c r="H1073" s="116">
        <v>-3.5180349999999998</v>
      </c>
      <c r="I1073" s="105">
        <v>-11.54308</v>
      </c>
      <c r="J1073" s="106">
        <v>1.1053622682384346E-5</v>
      </c>
      <c r="K1073" s="106">
        <v>-1.1280803607946633E-7</v>
      </c>
    </row>
    <row r="1074" spans="2:11">
      <c r="B1074" s="101" t="s">
        <v>4313</v>
      </c>
      <c r="C1074" s="102" t="s">
        <v>4315</v>
      </c>
      <c r="D1074" s="103" t="s">
        <v>704</v>
      </c>
      <c r="E1074" s="103" t="s">
        <v>140</v>
      </c>
      <c r="F1074" s="115">
        <v>44777</v>
      </c>
      <c r="G1074" s="105">
        <v>36456.839999999997</v>
      </c>
      <c r="H1074" s="116">
        <v>-3.5180229999999999</v>
      </c>
      <c r="I1074" s="105">
        <v>-1.2825599999999999</v>
      </c>
      <c r="J1074" s="106">
        <v>1.2281760420545352E-6</v>
      </c>
      <c r="K1074" s="106">
        <v>-1.2534182796452967E-8</v>
      </c>
    </row>
    <row r="1075" spans="2:11">
      <c r="B1075" s="101" t="s">
        <v>4313</v>
      </c>
      <c r="C1075" s="102" t="s">
        <v>4316</v>
      </c>
      <c r="D1075" s="103" t="s">
        <v>704</v>
      </c>
      <c r="E1075" s="103" t="s">
        <v>140</v>
      </c>
      <c r="F1075" s="115">
        <v>44777</v>
      </c>
      <c r="G1075" s="105">
        <v>6197.66</v>
      </c>
      <c r="H1075" s="116">
        <v>-3.5181019999999998</v>
      </c>
      <c r="I1075" s="105">
        <v>-0.21803999999999998</v>
      </c>
      <c r="J1075" s="106">
        <v>2.0879452361649424E-7</v>
      </c>
      <c r="K1075" s="106">
        <v>-2.1308579847637579E-9</v>
      </c>
    </row>
    <row r="1076" spans="2:11">
      <c r="B1076" s="101" t="s">
        <v>4313</v>
      </c>
      <c r="C1076" s="102" t="s">
        <v>4317</v>
      </c>
      <c r="D1076" s="103" t="s">
        <v>704</v>
      </c>
      <c r="E1076" s="103" t="s">
        <v>140</v>
      </c>
      <c r="F1076" s="115">
        <v>44777</v>
      </c>
      <c r="G1076" s="105">
        <v>729.14</v>
      </c>
      <c r="H1076" s="116">
        <v>-3.5178430000000001</v>
      </c>
      <c r="I1076" s="105">
        <v>-2.5649999999999999E-2</v>
      </c>
      <c r="J1076" s="106">
        <v>2.4562371724284891E-8</v>
      </c>
      <c r="K1076" s="106">
        <v>-2.5067192858737108E-10</v>
      </c>
    </row>
    <row r="1077" spans="2:11">
      <c r="B1077" s="101" t="s">
        <v>4318</v>
      </c>
      <c r="C1077" s="102" t="s">
        <v>4319</v>
      </c>
      <c r="D1077" s="103" t="s">
        <v>704</v>
      </c>
      <c r="E1077" s="103" t="s">
        <v>140</v>
      </c>
      <c r="F1077" s="115">
        <v>44777</v>
      </c>
      <c r="G1077" s="105">
        <v>18162999.722056996</v>
      </c>
      <c r="H1077" s="116">
        <v>-3.4096000000000002</v>
      </c>
      <c r="I1077" s="105">
        <v>-619.28571689800015</v>
      </c>
      <c r="J1077" s="106">
        <v>5.9302635407364277E-4</v>
      </c>
      <c r="K1077" s="106">
        <v>-6.0521460039545563E-6</v>
      </c>
    </row>
    <row r="1078" spans="2:11">
      <c r="B1078" s="101" t="s">
        <v>4320</v>
      </c>
      <c r="C1078" s="102" t="s">
        <v>4321</v>
      </c>
      <c r="D1078" s="103" t="s">
        <v>704</v>
      </c>
      <c r="E1078" s="103" t="s">
        <v>140</v>
      </c>
      <c r="F1078" s="115">
        <v>44748</v>
      </c>
      <c r="G1078" s="105">
        <v>9266657.7619919982</v>
      </c>
      <c r="H1078" s="116">
        <v>-2.9195359999999999</v>
      </c>
      <c r="I1078" s="105">
        <v>-270.54341535700001</v>
      </c>
      <c r="J1078" s="106">
        <v>2.5907165440765072E-4</v>
      </c>
      <c r="K1078" s="106">
        <v>-2.6439625611755705E-6</v>
      </c>
    </row>
    <row r="1079" spans="2:11">
      <c r="B1079" s="101" t="s">
        <v>4322</v>
      </c>
      <c r="C1079" s="102" t="s">
        <v>4323</v>
      </c>
      <c r="D1079" s="103" t="s">
        <v>704</v>
      </c>
      <c r="E1079" s="103" t="s">
        <v>140</v>
      </c>
      <c r="F1079" s="115">
        <v>44783</v>
      </c>
      <c r="G1079" s="105">
        <v>40646</v>
      </c>
      <c r="H1079" s="116">
        <v>-3.0624169999999999</v>
      </c>
      <c r="I1079" s="105">
        <v>-1.24475</v>
      </c>
      <c r="J1079" s="106">
        <v>1.1919692866979968E-6</v>
      </c>
      <c r="K1079" s="106">
        <v>-1.2164673805424178E-8</v>
      </c>
    </row>
    <row r="1080" spans="2:11">
      <c r="B1080" s="101" t="s">
        <v>4322</v>
      </c>
      <c r="C1080" s="102" t="s">
        <v>4324</v>
      </c>
      <c r="D1080" s="103" t="s">
        <v>704</v>
      </c>
      <c r="E1080" s="103" t="s">
        <v>140</v>
      </c>
      <c r="F1080" s="115">
        <v>44783</v>
      </c>
      <c r="G1080" s="105">
        <v>2227473.5499999998</v>
      </c>
      <c r="H1080" s="116">
        <v>-3.0624099999999999</v>
      </c>
      <c r="I1080" s="105">
        <v>-68.214380000000006</v>
      </c>
      <c r="J1080" s="106">
        <v>6.532190871351365E-5</v>
      </c>
      <c r="K1080" s="106">
        <v>-6.6664445192950462E-7</v>
      </c>
    </row>
    <row r="1081" spans="2:11">
      <c r="B1081" s="101" t="s">
        <v>4325</v>
      </c>
      <c r="C1081" s="102" t="s">
        <v>4326</v>
      </c>
      <c r="D1081" s="103" t="s">
        <v>704</v>
      </c>
      <c r="E1081" s="103" t="s">
        <v>140</v>
      </c>
      <c r="F1081" s="115">
        <v>44761</v>
      </c>
      <c r="G1081" s="105">
        <v>330236.68</v>
      </c>
      <c r="H1081" s="116">
        <v>-2.8518789999999998</v>
      </c>
      <c r="I1081" s="105">
        <v>-9.4179500000000012</v>
      </c>
      <c r="J1081" s="106">
        <v>9.0186038511005437E-6</v>
      </c>
      <c r="K1081" s="106">
        <v>-9.2039598044422279E-8</v>
      </c>
    </row>
    <row r="1082" spans="2:11">
      <c r="B1082" s="101" t="s">
        <v>4325</v>
      </c>
      <c r="C1082" s="102" t="s">
        <v>4327</v>
      </c>
      <c r="D1082" s="103" t="s">
        <v>704</v>
      </c>
      <c r="E1082" s="103" t="s">
        <v>140</v>
      </c>
      <c r="F1082" s="115">
        <v>44761</v>
      </c>
      <c r="G1082" s="105">
        <v>15411.04</v>
      </c>
      <c r="H1082" s="116">
        <v>-2.8518520000000001</v>
      </c>
      <c r="I1082" s="105">
        <v>-0.4395</v>
      </c>
      <c r="J1082" s="106">
        <v>4.2086403012955986E-7</v>
      </c>
      <c r="K1082" s="106">
        <v>-4.2951388933391647E-9</v>
      </c>
    </row>
    <row r="1083" spans="2:11">
      <c r="B1083" s="101" t="s">
        <v>4325</v>
      </c>
      <c r="C1083" s="102" t="s">
        <v>4328</v>
      </c>
      <c r="D1083" s="103" t="s">
        <v>704</v>
      </c>
      <c r="E1083" s="103" t="s">
        <v>140</v>
      </c>
      <c r="F1083" s="115">
        <v>44761</v>
      </c>
      <c r="G1083" s="105">
        <v>5503.96</v>
      </c>
      <c r="H1083" s="116">
        <v>-2.851947</v>
      </c>
      <c r="I1083" s="105">
        <v>-0.15697</v>
      </c>
      <c r="J1083" s="106">
        <v>1.5031405417391811E-7</v>
      </c>
      <c r="K1083" s="106">
        <v>-1.5340340206767889E-9</v>
      </c>
    </row>
    <row r="1084" spans="2:11">
      <c r="B1084" s="101" t="s">
        <v>4329</v>
      </c>
      <c r="C1084" s="102" t="s">
        <v>4330</v>
      </c>
      <c r="D1084" s="103" t="s">
        <v>704</v>
      </c>
      <c r="E1084" s="103" t="s">
        <v>140</v>
      </c>
      <c r="F1084" s="115">
        <v>44747</v>
      </c>
      <c r="G1084" s="105">
        <v>3250876.13</v>
      </c>
      <c r="H1084" s="116">
        <v>-2.1530930000000001</v>
      </c>
      <c r="I1084" s="105">
        <v>-69.994389999999996</v>
      </c>
      <c r="J1084" s="106">
        <v>6.7026441551445193E-5</v>
      </c>
      <c r="K1084" s="106">
        <v>-6.8404010649499413E-7</v>
      </c>
    </row>
    <row r="1085" spans="2:11">
      <c r="B1085" s="101" t="s">
        <v>4329</v>
      </c>
      <c r="C1085" s="102" t="s">
        <v>4331</v>
      </c>
      <c r="D1085" s="103" t="s">
        <v>704</v>
      </c>
      <c r="E1085" s="103" t="s">
        <v>140</v>
      </c>
      <c r="F1085" s="115">
        <v>44747</v>
      </c>
      <c r="G1085" s="105">
        <v>641329.30000000005</v>
      </c>
      <c r="H1085" s="116">
        <v>-2.1530939999999998</v>
      </c>
      <c r="I1085" s="105">
        <v>-13.80842</v>
      </c>
      <c r="J1085" s="106">
        <v>1.322290623645419E-5</v>
      </c>
      <c r="K1085" s="106">
        <v>-1.349467162629406E-7</v>
      </c>
    </row>
    <row r="1086" spans="2:11">
      <c r="B1086" s="101" t="s">
        <v>4329</v>
      </c>
      <c r="C1086" s="102" t="s">
        <v>3411</v>
      </c>
      <c r="D1086" s="103" t="s">
        <v>704</v>
      </c>
      <c r="E1086" s="103" t="s">
        <v>140</v>
      </c>
      <c r="F1086" s="115">
        <v>44747</v>
      </c>
      <c r="G1086" s="105">
        <v>147432.01999999999</v>
      </c>
      <c r="H1086" s="116">
        <v>-2.1530939999999998</v>
      </c>
      <c r="I1086" s="105">
        <v>-3.17435</v>
      </c>
      <c r="J1086" s="106">
        <v>3.0397491104477094E-6</v>
      </c>
      <c r="K1086" s="106">
        <v>-3.1022239240207458E-8</v>
      </c>
    </row>
    <row r="1087" spans="2:11">
      <c r="B1087" s="101" t="s">
        <v>4329</v>
      </c>
      <c r="C1087" s="102" t="s">
        <v>4332</v>
      </c>
      <c r="D1087" s="103" t="s">
        <v>704</v>
      </c>
      <c r="E1087" s="103" t="s">
        <v>140</v>
      </c>
      <c r="F1087" s="115">
        <v>44747</v>
      </c>
      <c r="G1087" s="105">
        <v>589728.1</v>
      </c>
      <c r="H1087" s="116">
        <v>-2.153092</v>
      </c>
      <c r="I1087" s="105">
        <v>-12.697389999999999</v>
      </c>
      <c r="J1087" s="106">
        <v>1.2158986865817455E-5</v>
      </c>
      <c r="K1087" s="106">
        <v>-1.2408885923298243E-7</v>
      </c>
    </row>
    <row r="1088" spans="2:11">
      <c r="B1088" s="101" t="s">
        <v>4329</v>
      </c>
      <c r="C1088" s="102" t="s">
        <v>4333</v>
      </c>
      <c r="D1088" s="103" t="s">
        <v>704</v>
      </c>
      <c r="E1088" s="103" t="s">
        <v>140</v>
      </c>
      <c r="F1088" s="115">
        <v>44747</v>
      </c>
      <c r="G1088" s="105">
        <v>191661.63</v>
      </c>
      <c r="H1088" s="116">
        <v>-2.1530909999999999</v>
      </c>
      <c r="I1088" s="105">
        <v>-4.1266499999999997</v>
      </c>
      <c r="J1088" s="106">
        <v>3.9516690555953311E-6</v>
      </c>
      <c r="K1088" s="106">
        <v>-4.0328862148345994E-8</v>
      </c>
    </row>
    <row r="1089" spans="2:11">
      <c r="B1089" s="101" t="s">
        <v>4329</v>
      </c>
      <c r="C1089" s="102" t="s">
        <v>4334</v>
      </c>
      <c r="D1089" s="103" t="s">
        <v>704</v>
      </c>
      <c r="E1089" s="103" t="s">
        <v>140</v>
      </c>
      <c r="F1089" s="115">
        <v>44747</v>
      </c>
      <c r="G1089" s="105">
        <v>147432.01999999999</v>
      </c>
      <c r="H1089" s="116">
        <v>-2.1530939999999998</v>
      </c>
      <c r="I1089" s="105">
        <v>-3.17435</v>
      </c>
      <c r="J1089" s="106">
        <v>3.0397491104477094E-6</v>
      </c>
      <c r="K1089" s="106">
        <v>-3.1022239240207458E-8</v>
      </c>
    </row>
    <row r="1090" spans="2:11">
      <c r="B1090" s="101" t="s">
        <v>4329</v>
      </c>
      <c r="C1090" s="102" t="s">
        <v>4335</v>
      </c>
      <c r="D1090" s="103" t="s">
        <v>704</v>
      </c>
      <c r="E1090" s="103" t="s">
        <v>140</v>
      </c>
      <c r="F1090" s="115">
        <v>44747</v>
      </c>
      <c r="G1090" s="105">
        <v>10651963.73</v>
      </c>
      <c r="H1090" s="116">
        <v>-2.1530930000000001</v>
      </c>
      <c r="I1090" s="105">
        <v>-229.34669</v>
      </c>
      <c r="J1090" s="106">
        <v>2.1962177986410654E-4</v>
      </c>
      <c r="K1090" s="106">
        <v>-2.2413558322584769E-6</v>
      </c>
    </row>
    <row r="1091" spans="2:11">
      <c r="B1091" s="101" t="s">
        <v>4336</v>
      </c>
      <c r="C1091" s="102" t="s">
        <v>4337</v>
      </c>
      <c r="D1091" s="103" t="s">
        <v>704</v>
      </c>
      <c r="E1091" s="103" t="s">
        <v>140</v>
      </c>
      <c r="F1091" s="115">
        <v>44747</v>
      </c>
      <c r="G1091" s="105">
        <v>72051.53</v>
      </c>
      <c r="H1091" s="116">
        <v>-2.1377890000000002</v>
      </c>
      <c r="I1091" s="105">
        <v>-1.5403099999999998</v>
      </c>
      <c r="J1091" s="106">
        <v>1.4749967559701075E-6</v>
      </c>
      <c r="K1091" s="106">
        <v>-1.5053118063251991E-8</v>
      </c>
    </row>
    <row r="1092" spans="2:11">
      <c r="B1092" s="101" t="s">
        <v>4336</v>
      </c>
      <c r="C1092" s="102" t="s">
        <v>3410</v>
      </c>
      <c r="D1092" s="103" t="s">
        <v>704</v>
      </c>
      <c r="E1092" s="103" t="s">
        <v>140</v>
      </c>
      <c r="F1092" s="115">
        <v>44747</v>
      </c>
      <c r="G1092" s="105">
        <v>24017.18</v>
      </c>
      <c r="H1092" s="116">
        <v>-2.1378029999999999</v>
      </c>
      <c r="I1092" s="105">
        <v>-0.51344000000000001</v>
      </c>
      <c r="J1092" s="106">
        <v>4.9166877731449647E-7</v>
      </c>
      <c r="K1092" s="106">
        <v>-5.0177385970331315E-9</v>
      </c>
    </row>
    <row r="1093" spans="2:11">
      <c r="B1093" s="101" t="s">
        <v>4338</v>
      </c>
      <c r="C1093" s="102" t="s">
        <v>4339</v>
      </c>
      <c r="D1093" s="103" t="s">
        <v>704</v>
      </c>
      <c r="E1093" s="103" t="s">
        <v>140</v>
      </c>
      <c r="F1093" s="115">
        <v>44784</v>
      </c>
      <c r="G1093" s="105">
        <v>70773327.901015982</v>
      </c>
      <c r="H1093" s="116">
        <v>-2.1307990000000001</v>
      </c>
      <c r="I1093" s="105">
        <v>-1508.0376954970002</v>
      </c>
      <c r="J1093" s="106">
        <v>1.4440928830811411E-3</v>
      </c>
      <c r="K1093" s="106">
        <v>-1.4737727778272424E-5</v>
      </c>
    </row>
    <row r="1094" spans="2:11">
      <c r="B1094" s="101" t="s">
        <v>4340</v>
      </c>
      <c r="C1094" s="102" t="s">
        <v>4341</v>
      </c>
      <c r="D1094" s="103" t="s">
        <v>704</v>
      </c>
      <c r="E1094" s="103" t="s">
        <v>140</v>
      </c>
      <c r="F1094" s="115">
        <v>44728</v>
      </c>
      <c r="G1094" s="105">
        <v>35852898.059827991</v>
      </c>
      <c r="H1094" s="116">
        <v>-0.59475699999999998</v>
      </c>
      <c r="I1094" s="105">
        <v>-213.237774651</v>
      </c>
      <c r="J1094" s="106">
        <v>2.0419592540495734E-4</v>
      </c>
      <c r="K1094" s="106">
        <v>-2.0839268701538164E-6</v>
      </c>
    </row>
    <row r="1095" spans="2:11">
      <c r="B1095" s="101" t="s">
        <v>4342</v>
      </c>
      <c r="C1095" s="102" t="s">
        <v>4343</v>
      </c>
      <c r="D1095" s="103" t="s">
        <v>704</v>
      </c>
      <c r="E1095" s="103" t="s">
        <v>140</v>
      </c>
      <c r="F1095" s="115">
        <v>44728</v>
      </c>
      <c r="G1095" s="105">
        <v>61532039.213151</v>
      </c>
      <c r="H1095" s="116">
        <v>-0.52396900000000002</v>
      </c>
      <c r="I1095" s="105">
        <v>-322.40894971</v>
      </c>
      <c r="J1095" s="106">
        <v>3.087379520473019E-4</v>
      </c>
      <c r="K1095" s="106">
        <v>-3.1508332638453969E-6</v>
      </c>
    </row>
    <row r="1096" spans="2:11">
      <c r="B1096" s="101" t="s">
        <v>4344</v>
      </c>
      <c r="C1096" s="102" t="s">
        <v>2886</v>
      </c>
      <c r="D1096" s="103" t="s">
        <v>704</v>
      </c>
      <c r="E1096" s="103" t="s">
        <v>140</v>
      </c>
      <c r="F1096" s="115">
        <v>44742</v>
      </c>
      <c r="G1096" s="105">
        <v>210030.81</v>
      </c>
      <c r="H1096" s="116">
        <v>-0.67348699999999995</v>
      </c>
      <c r="I1096" s="105">
        <v>-1.4145300000000001</v>
      </c>
      <c r="J1096" s="106">
        <v>1.3545501627739848E-6</v>
      </c>
      <c r="K1096" s="106">
        <v>-1.3823897198623547E-8</v>
      </c>
    </row>
    <row r="1097" spans="2:11">
      <c r="B1097" s="101" t="s">
        <v>4344</v>
      </c>
      <c r="C1097" s="102" t="s">
        <v>4345</v>
      </c>
      <c r="D1097" s="103" t="s">
        <v>704</v>
      </c>
      <c r="E1097" s="103" t="s">
        <v>140</v>
      </c>
      <c r="F1097" s="115">
        <v>44742</v>
      </c>
      <c r="G1097" s="105">
        <v>241160.38</v>
      </c>
      <c r="H1097" s="116">
        <v>-0.673485</v>
      </c>
      <c r="I1097" s="105">
        <v>-1.62418</v>
      </c>
      <c r="J1097" s="106">
        <v>1.5553104447231594E-6</v>
      </c>
      <c r="K1097" s="106">
        <v>-1.5872761519416623E-8</v>
      </c>
    </row>
    <row r="1098" spans="2:11">
      <c r="B1098" s="101" t="s">
        <v>4344</v>
      </c>
      <c r="C1098" s="102" t="s">
        <v>4346</v>
      </c>
      <c r="D1098" s="103" t="s">
        <v>704</v>
      </c>
      <c r="E1098" s="103" t="s">
        <v>140</v>
      </c>
      <c r="F1098" s="115">
        <v>44742</v>
      </c>
      <c r="G1098" s="105">
        <v>720105.64</v>
      </c>
      <c r="H1098" s="116">
        <v>-0.67348600000000003</v>
      </c>
      <c r="I1098" s="105">
        <v>-4.8498100000000006</v>
      </c>
      <c r="J1098" s="106">
        <v>4.6441651466726754E-6</v>
      </c>
      <c r="K1098" s="106">
        <v>-4.739614916110402E-8</v>
      </c>
    </row>
    <row r="1099" spans="2:11">
      <c r="B1099" s="101" t="s">
        <v>4344</v>
      </c>
      <c r="C1099" s="102" t="s">
        <v>4347</v>
      </c>
      <c r="D1099" s="103" t="s">
        <v>704</v>
      </c>
      <c r="E1099" s="103" t="s">
        <v>140</v>
      </c>
      <c r="F1099" s="115">
        <v>44742</v>
      </c>
      <c r="G1099" s="105">
        <v>3844313.96</v>
      </c>
      <c r="H1099" s="116">
        <v>-0.67348600000000003</v>
      </c>
      <c r="I1099" s="105">
        <v>-25.890919999999998</v>
      </c>
      <c r="J1099" s="106">
        <v>2.4793076074998915E-5</v>
      </c>
      <c r="K1099" s="106">
        <v>-2.5302638788699168E-7</v>
      </c>
    </row>
    <row r="1100" spans="2:11">
      <c r="B1100" s="70" t="s">
        <v>4348</v>
      </c>
      <c r="C1100" s="69" t="s">
        <v>4349</v>
      </c>
      <c r="D1100" s="76" t="s">
        <v>704</v>
      </c>
      <c r="E1100" s="76" t="s">
        <v>140</v>
      </c>
      <c r="F1100" s="77">
        <v>44732</v>
      </c>
      <c r="G1100" s="78">
        <v>60980884.645032994</v>
      </c>
      <c r="H1100" s="80">
        <v>7.1401999999999993E-2</v>
      </c>
      <c r="I1100" s="78">
        <v>43.541540055999995</v>
      </c>
      <c r="J1100" s="79">
        <v>-4.1695262857828941E-5</v>
      </c>
      <c r="K1100" s="79">
        <v>4.2552209822619057E-7</v>
      </c>
    </row>
    <row r="1101" spans="2:11">
      <c r="B1101" s="70" t="s">
        <v>4348</v>
      </c>
      <c r="C1101" s="69" t="s">
        <v>4350</v>
      </c>
      <c r="D1101" s="76" t="s">
        <v>704</v>
      </c>
      <c r="E1101" s="76" t="s">
        <v>140</v>
      </c>
      <c r="F1101" s="77">
        <v>44732</v>
      </c>
      <c r="G1101" s="78">
        <v>754579.17</v>
      </c>
      <c r="H1101" s="80">
        <v>7.1401000000000006E-2</v>
      </c>
      <c r="I1101" s="78">
        <v>0.53877999999999993</v>
      </c>
      <c r="J1101" s="79">
        <v>-5.1593429386394586E-7</v>
      </c>
      <c r="K1101" s="79">
        <v>5.2653809623510243E-9</v>
      </c>
    </row>
    <row r="1102" spans="2:11">
      <c r="B1102" s="70" t="s">
        <v>4348</v>
      </c>
      <c r="C1102" s="69" t="s">
        <v>3374</v>
      </c>
      <c r="D1102" s="76" t="s">
        <v>704</v>
      </c>
      <c r="E1102" s="76" t="s">
        <v>140</v>
      </c>
      <c r="F1102" s="77">
        <v>44732</v>
      </c>
      <c r="G1102" s="78">
        <v>2546704.7000000002</v>
      </c>
      <c r="H1102" s="80">
        <v>7.1401999999999993E-2</v>
      </c>
      <c r="I1102" s="78">
        <v>1.8184</v>
      </c>
      <c r="J1102" s="79">
        <v>-1.7412949997442359E-6</v>
      </c>
      <c r="K1102" s="79">
        <v>1.7770831771667665E-8</v>
      </c>
    </row>
    <row r="1103" spans="2:11">
      <c r="B1103" s="70" t="s">
        <v>4348</v>
      </c>
      <c r="C1103" s="69" t="s">
        <v>4351</v>
      </c>
      <c r="D1103" s="76" t="s">
        <v>704</v>
      </c>
      <c r="E1103" s="76" t="s">
        <v>140</v>
      </c>
      <c r="F1103" s="77">
        <v>44732</v>
      </c>
      <c r="G1103" s="78">
        <v>848901.57</v>
      </c>
      <c r="H1103" s="80">
        <v>7.1401999999999993E-2</v>
      </c>
      <c r="I1103" s="78">
        <v>0.60612999999999995</v>
      </c>
      <c r="J1103" s="79">
        <v>-5.804284745902846E-7</v>
      </c>
      <c r="K1103" s="79">
        <v>5.9235780146067532E-9</v>
      </c>
    </row>
    <row r="1104" spans="2:11">
      <c r="B1104" s="70" t="s">
        <v>4348</v>
      </c>
      <c r="C1104" s="69" t="s">
        <v>4352</v>
      </c>
      <c r="D1104" s="76" t="s">
        <v>704</v>
      </c>
      <c r="E1104" s="76" t="s">
        <v>140</v>
      </c>
      <c r="F1104" s="77">
        <v>44732</v>
      </c>
      <c r="G1104" s="78">
        <v>1758169.47</v>
      </c>
      <c r="H1104" s="80">
        <v>7.1401999999999993E-2</v>
      </c>
      <c r="I1104" s="78">
        <v>1.2553699999999999</v>
      </c>
      <c r="J1104" s="79">
        <v>-1.202138970429455E-6</v>
      </c>
      <c r="K1104" s="79">
        <v>1.2268460779365613E-8</v>
      </c>
    </row>
    <row r="1105" spans="2:11">
      <c r="B1105" s="70" t="s">
        <v>4353</v>
      </c>
      <c r="C1105" s="69" t="s">
        <v>4354</v>
      </c>
      <c r="D1105" s="76" t="s">
        <v>704</v>
      </c>
      <c r="E1105" s="76" t="s">
        <v>140</v>
      </c>
      <c r="F1105" s="77">
        <v>44732</v>
      </c>
      <c r="G1105" s="78">
        <v>65004210.992238</v>
      </c>
      <c r="H1105" s="80">
        <v>0.13101699999999999</v>
      </c>
      <c r="I1105" s="78">
        <v>85.166488646999994</v>
      </c>
      <c r="J1105" s="79">
        <v>-8.1555202830397783E-5</v>
      </c>
      <c r="K1105" s="79">
        <v>8.3231376062993883E-7</v>
      </c>
    </row>
    <row r="1106" spans="2:11">
      <c r="B1106" s="70" t="s">
        <v>4353</v>
      </c>
      <c r="C1106" s="69" t="s">
        <v>4355</v>
      </c>
      <c r="D1106" s="76" t="s">
        <v>704</v>
      </c>
      <c r="E1106" s="76" t="s">
        <v>140</v>
      </c>
      <c r="F1106" s="77">
        <v>44732</v>
      </c>
      <c r="G1106" s="78">
        <v>11325444.029999999</v>
      </c>
      <c r="H1106" s="80">
        <v>0.13101699999999999</v>
      </c>
      <c r="I1106" s="78">
        <v>14.838239999999999</v>
      </c>
      <c r="J1106" s="79">
        <v>-1.4209059127257429E-5</v>
      </c>
      <c r="K1106" s="79">
        <v>1.450109254441432E-7</v>
      </c>
    </row>
    <row r="1107" spans="2:11">
      <c r="B1107" s="70" t="s">
        <v>4356</v>
      </c>
      <c r="C1107" s="69" t="s">
        <v>4357</v>
      </c>
      <c r="D1107" s="76" t="s">
        <v>704</v>
      </c>
      <c r="E1107" s="76" t="s">
        <v>140</v>
      </c>
      <c r="F1107" s="77">
        <v>44732</v>
      </c>
      <c r="G1107" s="78">
        <v>36114460.444618993</v>
      </c>
      <c r="H1107" s="80">
        <v>0.13381000000000001</v>
      </c>
      <c r="I1107" s="78">
        <v>48.324610141999997</v>
      </c>
      <c r="J1107" s="79">
        <v>-4.6275518040504936E-5</v>
      </c>
      <c r="K1107" s="79">
        <v>4.7226601257418989E-7</v>
      </c>
    </row>
    <row r="1108" spans="2:11">
      <c r="B1108" s="70" t="s">
        <v>4358</v>
      </c>
      <c r="C1108" s="69" t="s">
        <v>4359</v>
      </c>
      <c r="D1108" s="76" t="s">
        <v>704</v>
      </c>
      <c r="E1108" s="76" t="s">
        <v>140</v>
      </c>
      <c r="F1108" s="77">
        <v>44741</v>
      </c>
      <c r="G1108" s="78">
        <v>13593.19</v>
      </c>
      <c r="H1108" s="80">
        <v>5.1569999999999998E-2</v>
      </c>
      <c r="I1108" s="78">
        <v>7.0099999999999997E-3</v>
      </c>
      <c r="J1108" s="79">
        <v>-6.7127573406330248E-9</v>
      </c>
      <c r="K1108" s="79">
        <v>6.8507221029141169E-11</v>
      </c>
    </row>
    <row r="1109" spans="2:11">
      <c r="B1109" s="70" t="s">
        <v>4360</v>
      </c>
      <c r="C1109" s="69" t="s">
        <v>4361</v>
      </c>
      <c r="D1109" s="76" t="s">
        <v>704</v>
      </c>
      <c r="E1109" s="76" t="s">
        <v>140</v>
      </c>
      <c r="F1109" s="77">
        <v>44741</v>
      </c>
      <c r="G1109" s="78">
        <v>1132766.1000000001</v>
      </c>
      <c r="H1109" s="80">
        <v>5.1553000000000002E-2</v>
      </c>
      <c r="I1109" s="78">
        <v>0.58398000000000005</v>
      </c>
      <c r="J1109" s="79">
        <v>-5.5921769354962549E-7</v>
      </c>
      <c r="K1109" s="79">
        <v>5.7071108326102515E-9</v>
      </c>
    </row>
    <row r="1110" spans="2:11">
      <c r="B1110" s="70" t="s">
        <v>4360</v>
      </c>
      <c r="C1110" s="69" t="s">
        <v>4362</v>
      </c>
      <c r="D1110" s="76" t="s">
        <v>704</v>
      </c>
      <c r="E1110" s="76" t="s">
        <v>140</v>
      </c>
      <c r="F1110" s="77">
        <v>44741</v>
      </c>
      <c r="G1110" s="78">
        <v>354933.38</v>
      </c>
      <c r="H1110" s="80">
        <v>5.1553000000000002E-2</v>
      </c>
      <c r="I1110" s="78">
        <v>0.18297999999999998</v>
      </c>
      <c r="J1110" s="79">
        <v>-1.7522116093994733E-7</v>
      </c>
      <c r="K1110" s="79">
        <v>1.7882241517706493E-9</v>
      </c>
    </row>
    <row r="1111" spans="2:11">
      <c r="B1111" s="70" t="s">
        <v>4360</v>
      </c>
      <c r="C1111" s="69" t="s">
        <v>3947</v>
      </c>
      <c r="D1111" s="76" t="s">
        <v>704</v>
      </c>
      <c r="E1111" s="76" t="s">
        <v>140</v>
      </c>
      <c r="F1111" s="77">
        <v>44741</v>
      </c>
      <c r="G1111" s="78">
        <v>415347.57</v>
      </c>
      <c r="H1111" s="80">
        <v>5.1554000000000003E-2</v>
      </c>
      <c r="I1111" s="78">
        <v>0.21412999999999999</v>
      </c>
      <c r="J1111" s="79">
        <v>-2.0505031802421536E-7</v>
      </c>
      <c r="K1111" s="79">
        <v>2.0926463964293867E-9</v>
      </c>
    </row>
    <row r="1112" spans="2:11">
      <c r="B1112" s="70" t="s">
        <v>4360</v>
      </c>
      <c r="C1112" s="69" t="s">
        <v>4363</v>
      </c>
      <c r="D1112" s="76" t="s">
        <v>704</v>
      </c>
      <c r="E1112" s="76" t="s">
        <v>140</v>
      </c>
      <c r="F1112" s="77">
        <v>44741</v>
      </c>
      <c r="G1112" s="78">
        <v>203897.9</v>
      </c>
      <c r="H1112" s="80">
        <v>5.1554999999999997E-2</v>
      </c>
      <c r="I1112" s="78">
        <v>0.10512000000000001</v>
      </c>
      <c r="J1112" s="79">
        <v>-1.0066263218935003E-7</v>
      </c>
      <c r="K1112" s="79">
        <v>1.0273151318949103E-9</v>
      </c>
    </row>
    <row r="1113" spans="2:11">
      <c r="B1113" s="70" t="s">
        <v>4364</v>
      </c>
      <c r="C1113" s="69" t="s">
        <v>3512</v>
      </c>
      <c r="D1113" s="76" t="s">
        <v>704</v>
      </c>
      <c r="E1113" s="76" t="s">
        <v>140</v>
      </c>
      <c r="F1113" s="77">
        <v>44734</v>
      </c>
      <c r="G1113" s="78">
        <v>35871.599999999999</v>
      </c>
      <c r="H1113" s="80">
        <v>5.3413000000000002E-2</v>
      </c>
      <c r="I1113" s="78">
        <v>1.916E-2</v>
      </c>
      <c r="J1113" s="79">
        <v>-1.8347564999504817E-8</v>
      </c>
      <c r="K1113" s="79">
        <v>1.8724655562315906E-10</v>
      </c>
    </row>
    <row r="1114" spans="2:11">
      <c r="B1114" s="70" t="s">
        <v>4364</v>
      </c>
      <c r="C1114" s="69" t="s">
        <v>4365</v>
      </c>
      <c r="D1114" s="76" t="s">
        <v>704</v>
      </c>
      <c r="E1114" s="76" t="s">
        <v>140</v>
      </c>
      <c r="F1114" s="77">
        <v>44734</v>
      </c>
      <c r="G1114" s="78">
        <v>105726.81</v>
      </c>
      <c r="H1114" s="80">
        <v>5.3421000000000003E-2</v>
      </c>
      <c r="I1114" s="78">
        <v>5.6479999999999995E-2</v>
      </c>
      <c r="J1114" s="79">
        <v>-5.4085097660335694E-8</v>
      </c>
      <c r="K1114" s="79">
        <v>5.5196688212922873E-10</v>
      </c>
    </row>
    <row r="1115" spans="2:11">
      <c r="B1115" s="70" t="s">
        <v>4366</v>
      </c>
      <c r="C1115" s="69" t="s">
        <v>4367</v>
      </c>
      <c r="D1115" s="76" t="s">
        <v>704</v>
      </c>
      <c r="E1115" s="76" t="s">
        <v>140</v>
      </c>
      <c r="F1115" s="77">
        <v>44741</v>
      </c>
      <c r="G1115" s="78">
        <v>20359238.550000001</v>
      </c>
      <c r="H1115" s="80">
        <v>3.7449999999999997E-2</v>
      </c>
      <c r="I1115" s="78">
        <v>7.6246299999999998</v>
      </c>
      <c r="J1115" s="79">
        <v>-7.3013253925978287E-6</v>
      </c>
      <c r="K1115" s="79">
        <v>7.4513867714040048E-8</v>
      </c>
    </row>
    <row r="1116" spans="2:11">
      <c r="B1116" s="70" t="s">
        <v>4366</v>
      </c>
      <c r="C1116" s="69" t="s">
        <v>4368</v>
      </c>
      <c r="D1116" s="76" t="s">
        <v>704</v>
      </c>
      <c r="E1116" s="76" t="s">
        <v>140</v>
      </c>
      <c r="F1116" s="77">
        <v>44741</v>
      </c>
      <c r="G1116" s="78">
        <v>3399501.8</v>
      </c>
      <c r="H1116" s="80">
        <v>3.7449999999999997E-2</v>
      </c>
      <c r="I1116" s="78">
        <v>1.2731300000000001</v>
      </c>
      <c r="J1116" s="79">
        <v>-1.2191458991555098E-6</v>
      </c>
      <c r="K1116" s="79">
        <v>1.2442025436352427E-8</v>
      </c>
    </row>
    <row r="1117" spans="2:11">
      <c r="B1117" s="70" t="s">
        <v>4366</v>
      </c>
      <c r="C1117" s="69" t="s">
        <v>4369</v>
      </c>
      <c r="D1117" s="76" t="s">
        <v>704</v>
      </c>
      <c r="E1117" s="76" t="s">
        <v>140</v>
      </c>
      <c r="F1117" s="77">
        <v>44741</v>
      </c>
      <c r="G1117" s="78">
        <v>5288113.91</v>
      </c>
      <c r="H1117" s="80">
        <v>3.7449999999999997E-2</v>
      </c>
      <c r="I1117" s="78">
        <v>1.9804200000000001</v>
      </c>
      <c r="J1117" s="79">
        <v>-1.8964449204759568E-6</v>
      </c>
      <c r="K1117" s="79">
        <v>1.9354218355282708E-8</v>
      </c>
    </row>
    <row r="1118" spans="2:11">
      <c r="B1118" s="70" t="s">
        <v>4366</v>
      </c>
      <c r="C1118" s="69" t="s">
        <v>4370</v>
      </c>
      <c r="D1118" s="76" t="s">
        <v>704</v>
      </c>
      <c r="E1118" s="76" t="s">
        <v>140</v>
      </c>
      <c r="F1118" s="77">
        <v>44741</v>
      </c>
      <c r="G1118" s="78">
        <v>6043558.75</v>
      </c>
      <c r="H1118" s="80">
        <v>3.7449999999999997E-2</v>
      </c>
      <c r="I1118" s="78">
        <v>2.2633400000000004</v>
      </c>
      <c r="J1118" s="79">
        <v>-2.1673683593934886E-6</v>
      </c>
      <c r="K1118" s="79">
        <v>2.2119134613993779E-8</v>
      </c>
    </row>
    <row r="1119" spans="2:11">
      <c r="B1119" s="70" t="s">
        <v>4366</v>
      </c>
      <c r="C1119" s="69" t="s">
        <v>4371</v>
      </c>
      <c r="D1119" s="76" t="s">
        <v>704</v>
      </c>
      <c r="E1119" s="76" t="s">
        <v>140</v>
      </c>
      <c r="F1119" s="77">
        <v>44741</v>
      </c>
      <c r="G1119" s="78">
        <v>64212811.740000002</v>
      </c>
      <c r="H1119" s="80">
        <v>3.7449999999999997E-2</v>
      </c>
      <c r="I1119" s="78">
        <v>24.048009999999998</v>
      </c>
      <c r="J1119" s="79">
        <v>-2.3028310364495918E-5</v>
      </c>
      <c r="K1119" s="79">
        <v>2.3501602516134054E-7</v>
      </c>
    </row>
    <row r="1120" spans="2:11">
      <c r="B1120" s="70" t="s">
        <v>4372</v>
      </c>
      <c r="C1120" s="69" t="s">
        <v>4373</v>
      </c>
      <c r="D1120" s="76" t="s">
        <v>704</v>
      </c>
      <c r="E1120" s="76" t="s">
        <v>140</v>
      </c>
      <c r="F1120" s="77">
        <v>44734</v>
      </c>
      <c r="G1120" s="78">
        <v>717752.84</v>
      </c>
      <c r="H1120" s="80">
        <v>4.8625000000000002E-2</v>
      </c>
      <c r="I1120" s="78">
        <v>0.34900999999999999</v>
      </c>
      <c r="J1120" s="79">
        <v>-3.342110469977649E-7</v>
      </c>
      <c r="K1120" s="79">
        <v>3.4107996021940888E-9</v>
      </c>
    </row>
    <row r="1121" spans="2:11">
      <c r="B1121" s="70" t="s">
        <v>4372</v>
      </c>
      <c r="C1121" s="69" t="s">
        <v>4374</v>
      </c>
      <c r="D1121" s="76" t="s">
        <v>704</v>
      </c>
      <c r="E1121" s="76" t="s">
        <v>140</v>
      </c>
      <c r="F1121" s="77">
        <v>44734</v>
      </c>
      <c r="G1121" s="78">
        <v>14751709.58</v>
      </c>
      <c r="H1121" s="80">
        <v>4.8625000000000002E-2</v>
      </c>
      <c r="I1121" s="78">
        <v>7.1729700000000003</v>
      </c>
      <c r="J1121" s="79">
        <v>-6.8688169788360162E-6</v>
      </c>
      <c r="K1121" s="79">
        <v>7.0099891758259461E-8</v>
      </c>
    </row>
    <row r="1122" spans="2:11">
      <c r="B1122" s="70" t="s">
        <v>4372</v>
      </c>
      <c r="C1122" s="69" t="s">
        <v>4375</v>
      </c>
      <c r="D1122" s="76" t="s">
        <v>704</v>
      </c>
      <c r="E1122" s="76" t="s">
        <v>140</v>
      </c>
      <c r="F1122" s="77">
        <v>44734</v>
      </c>
      <c r="G1122" s="78">
        <v>3958973.53</v>
      </c>
      <c r="H1122" s="80">
        <v>4.8625000000000002E-2</v>
      </c>
      <c r="I1122" s="78">
        <v>1.9250399999999999</v>
      </c>
      <c r="J1122" s="79">
        <v>-1.8434131798876173E-6</v>
      </c>
      <c r="K1122" s="79">
        <v>1.881300153636775E-8</v>
      </c>
    </row>
    <row r="1123" spans="2:11">
      <c r="B1123" s="70" t="s">
        <v>4372</v>
      </c>
      <c r="C1123" s="69" t="s">
        <v>4376</v>
      </c>
      <c r="D1123" s="76" t="s">
        <v>704</v>
      </c>
      <c r="E1123" s="76" t="s">
        <v>140</v>
      </c>
      <c r="F1123" s="77">
        <v>44734</v>
      </c>
      <c r="G1123" s="78">
        <v>812194</v>
      </c>
      <c r="H1123" s="80">
        <v>4.8625000000000002E-2</v>
      </c>
      <c r="I1123" s="78">
        <v>0.39493</v>
      </c>
      <c r="J1123" s="79">
        <v>-3.7818391676693304E-7</v>
      </c>
      <c r="K1123" s="79">
        <v>3.8595658774662949E-9</v>
      </c>
    </row>
    <row r="1124" spans="2:11">
      <c r="B1124" s="70" t="s">
        <v>4372</v>
      </c>
      <c r="C1124" s="69" t="s">
        <v>4377</v>
      </c>
      <c r="D1124" s="76" t="s">
        <v>704</v>
      </c>
      <c r="E1124" s="76" t="s">
        <v>140</v>
      </c>
      <c r="F1124" s="77">
        <v>44734</v>
      </c>
      <c r="G1124" s="78">
        <v>181327.03</v>
      </c>
      <c r="H1124" s="80">
        <v>4.8625000000000002E-2</v>
      </c>
      <c r="I1124" s="78">
        <v>8.8169999999999998E-2</v>
      </c>
      <c r="J1124" s="79">
        <v>-8.4431357307220234E-8</v>
      </c>
      <c r="K1124" s="79">
        <v>8.6166643054770007E-10</v>
      </c>
    </row>
    <row r="1125" spans="2:11">
      <c r="B1125" s="70" t="s">
        <v>4372</v>
      </c>
      <c r="C1125" s="69" t="s">
        <v>4378</v>
      </c>
      <c r="D1125" s="76" t="s">
        <v>704</v>
      </c>
      <c r="E1125" s="76" t="s">
        <v>140</v>
      </c>
      <c r="F1125" s="77">
        <v>44734</v>
      </c>
      <c r="G1125" s="78">
        <v>245547.02</v>
      </c>
      <c r="H1125" s="80">
        <v>4.8626000000000003E-2</v>
      </c>
      <c r="I1125" s="78">
        <v>0.11940000000000001</v>
      </c>
      <c r="J1125" s="79">
        <v>-1.1433712217854255E-7</v>
      </c>
      <c r="K1125" s="79">
        <v>1.1668704979856571E-9</v>
      </c>
    </row>
    <row r="1126" spans="2:11">
      <c r="B1126" s="70" t="s">
        <v>4379</v>
      </c>
      <c r="C1126" s="69" t="s">
        <v>4380</v>
      </c>
      <c r="D1126" s="76" t="s">
        <v>704</v>
      </c>
      <c r="E1126" s="76" t="s">
        <v>140</v>
      </c>
      <c r="F1126" s="77">
        <v>44732</v>
      </c>
      <c r="G1126" s="78">
        <v>7360982.3603659999</v>
      </c>
      <c r="H1126" s="80">
        <v>5.3280000000000001E-2</v>
      </c>
      <c r="I1126" s="78">
        <v>3.9219220449999996</v>
      </c>
      <c r="J1126" s="79">
        <v>-3.7556221108365526E-6</v>
      </c>
      <c r="K1126" s="79">
        <v>3.8328099913819734E-8</v>
      </c>
    </row>
    <row r="1127" spans="2:11">
      <c r="B1127" s="70" t="s">
        <v>4379</v>
      </c>
      <c r="C1127" s="69" t="s">
        <v>4381</v>
      </c>
      <c r="D1127" s="76" t="s">
        <v>704</v>
      </c>
      <c r="E1127" s="76" t="s">
        <v>140</v>
      </c>
      <c r="F1127" s="77">
        <v>44732</v>
      </c>
      <c r="G1127" s="78">
        <v>28911227.613445997</v>
      </c>
      <c r="H1127" s="80">
        <v>5.3280000000000001E-2</v>
      </c>
      <c r="I1127" s="78">
        <v>15.403861503</v>
      </c>
      <c r="J1127" s="79">
        <v>-1.4750696772946892E-5</v>
      </c>
      <c r="K1127" s="79">
        <v>1.5053862263741794E-7</v>
      </c>
    </row>
    <row r="1128" spans="2:11">
      <c r="B1128" s="70" t="s">
        <v>4379</v>
      </c>
      <c r="C1128" s="69" t="s">
        <v>4382</v>
      </c>
      <c r="D1128" s="76" t="s">
        <v>704</v>
      </c>
      <c r="E1128" s="76" t="s">
        <v>140</v>
      </c>
      <c r="F1128" s="77">
        <v>44732</v>
      </c>
      <c r="G1128" s="78">
        <v>60445159.200000003</v>
      </c>
      <c r="H1128" s="80">
        <v>5.3280000000000001E-2</v>
      </c>
      <c r="I1128" s="78">
        <v>32.205100000000002</v>
      </c>
      <c r="J1128" s="79">
        <v>-3.0839518035780404E-5</v>
      </c>
      <c r="K1128" s="79">
        <v>3.1473350983817323E-7</v>
      </c>
    </row>
    <row r="1129" spans="2:11">
      <c r="B1129" s="70" t="s">
        <v>4383</v>
      </c>
      <c r="C1129" s="69" t="s">
        <v>4384</v>
      </c>
      <c r="D1129" s="76" t="s">
        <v>704</v>
      </c>
      <c r="E1129" s="76" t="s">
        <v>140</v>
      </c>
      <c r="F1129" s="77">
        <v>44732</v>
      </c>
      <c r="G1129" s="78">
        <v>43369265.164275996</v>
      </c>
      <c r="H1129" s="80">
        <v>5.8866000000000002E-2</v>
      </c>
      <c r="I1129" s="78">
        <v>25.529538273</v>
      </c>
      <c r="J1129" s="79">
        <v>-2.4447017895157278E-5</v>
      </c>
      <c r="K1129" s="79">
        <v>2.494946820599615E-7</v>
      </c>
    </row>
    <row r="1130" spans="2:11">
      <c r="B1130" s="70" t="s">
        <v>4383</v>
      </c>
      <c r="C1130" s="69" t="s">
        <v>4385</v>
      </c>
      <c r="D1130" s="76" t="s">
        <v>704</v>
      </c>
      <c r="E1130" s="76" t="s">
        <v>140</v>
      </c>
      <c r="F1130" s="77">
        <v>44732</v>
      </c>
      <c r="G1130" s="78">
        <v>19789339.940000001</v>
      </c>
      <c r="H1130" s="80">
        <v>5.8866000000000002E-2</v>
      </c>
      <c r="I1130" s="78">
        <v>11.649100000000001</v>
      </c>
      <c r="J1130" s="79">
        <v>-1.1155147152178057E-5</v>
      </c>
      <c r="K1130" s="79">
        <v>1.1384414671762746E-7</v>
      </c>
    </row>
    <row r="1131" spans="2:11">
      <c r="B1131" s="70" t="s">
        <v>4386</v>
      </c>
      <c r="C1131" s="69" t="s">
        <v>4387</v>
      </c>
      <c r="D1131" s="76" t="s">
        <v>704</v>
      </c>
      <c r="E1131" s="76" t="s">
        <v>140</v>
      </c>
      <c r="F1131" s="77">
        <v>44732</v>
      </c>
      <c r="G1131" s="78">
        <v>34006736.25</v>
      </c>
      <c r="H1131" s="80">
        <v>7.1896000000000002E-2</v>
      </c>
      <c r="I1131" s="78">
        <v>24.449570000000001</v>
      </c>
      <c r="J1131" s="79">
        <v>-2.3412843151614979E-5</v>
      </c>
      <c r="K1131" s="79">
        <v>2.389403846016347E-7</v>
      </c>
    </row>
    <row r="1132" spans="2:11">
      <c r="B1132" s="70" t="s">
        <v>4388</v>
      </c>
      <c r="C1132" s="69" t="s">
        <v>4102</v>
      </c>
      <c r="D1132" s="76" t="s">
        <v>704</v>
      </c>
      <c r="E1132" s="76" t="s">
        <v>140</v>
      </c>
      <c r="F1132" s="77">
        <v>44732</v>
      </c>
      <c r="G1132" s="78">
        <v>1211155.3400000001</v>
      </c>
      <c r="H1132" s="80">
        <v>0.23913200000000001</v>
      </c>
      <c r="I1132" s="78">
        <v>2.8962600000000003</v>
      </c>
      <c r="J1132" s="79">
        <v>-2.7734508666735818E-6</v>
      </c>
      <c r="K1132" s="79">
        <v>2.830452553179179E-8</v>
      </c>
    </row>
    <row r="1133" spans="2:11">
      <c r="B1133" s="70" t="s">
        <v>4388</v>
      </c>
      <c r="C1133" s="69" t="s">
        <v>4389</v>
      </c>
      <c r="D1133" s="76" t="s">
        <v>704</v>
      </c>
      <c r="E1133" s="76" t="s">
        <v>140</v>
      </c>
      <c r="F1133" s="77">
        <v>44732</v>
      </c>
      <c r="G1133" s="78">
        <v>1362549.76</v>
      </c>
      <c r="H1133" s="80">
        <v>0.23913200000000001</v>
      </c>
      <c r="I1133" s="78">
        <v>3.2582900000000001</v>
      </c>
      <c r="J1133" s="79">
        <v>-3.1201298310144338E-6</v>
      </c>
      <c r="K1133" s="79">
        <v>3.1842566791303907E-8</v>
      </c>
    </row>
    <row r="1134" spans="2:11">
      <c r="B1134" s="70" t="s">
        <v>4388</v>
      </c>
      <c r="C1134" s="69" t="s">
        <v>4390</v>
      </c>
      <c r="D1134" s="76" t="s">
        <v>704</v>
      </c>
      <c r="E1134" s="76" t="s">
        <v>140</v>
      </c>
      <c r="F1134" s="77">
        <v>44732</v>
      </c>
      <c r="G1134" s="78">
        <v>104274318.936903</v>
      </c>
      <c r="H1134" s="80">
        <v>0.23913200000000001</v>
      </c>
      <c r="I1134" s="78">
        <v>249.35343679000002</v>
      </c>
      <c r="J1134" s="79">
        <v>-2.3878018733582677E-4</v>
      </c>
      <c r="K1134" s="79">
        <v>2.4368774619898023E-6</v>
      </c>
    </row>
    <row r="1135" spans="2:11">
      <c r="B1135" s="70" t="s">
        <v>4388</v>
      </c>
      <c r="C1135" s="69" t="s">
        <v>4391</v>
      </c>
      <c r="D1135" s="76" t="s">
        <v>704</v>
      </c>
      <c r="E1135" s="76" t="s">
        <v>140</v>
      </c>
      <c r="F1135" s="77">
        <v>44732</v>
      </c>
      <c r="G1135" s="78">
        <v>2240637.39</v>
      </c>
      <c r="H1135" s="80">
        <v>0.23913200000000001</v>
      </c>
      <c r="I1135" s="78">
        <v>5.3580800000000002</v>
      </c>
      <c r="J1135" s="79">
        <v>-5.1308831457487877E-6</v>
      </c>
      <c r="K1135" s="79">
        <v>5.2363362461030067E-8</v>
      </c>
    </row>
    <row r="1136" spans="2:11">
      <c r="B1136" s="70" t="s">
        <v>4388</v>
      </c>
      <c r="C1136" s="69" t="s">
        <v>4392</v>
      </c>
      <c r="D1136" s="76" t="s">
        <v>704</v>
      </c>
      <c r="E1136" s="76" t="s">
        <v>140</v>
      </c>
      <c r="F1136" s="77">
        <v>44732</v>
      </c>
      <c r="G1136" s="78">
        <v>9222056.9838190004</v>
      </c>
      <c r="H1136" s="80">
        <v>0.23913200000000001</v>
      </c>
      <c r="I1136" s="78">
        <v>22.052904853000005</v>
      </c>
      <c r="J1136" s="79">
        <v>-2.1117802986342005E-5</v>
      </c>
      <c r="K1136" s="79">
        <v>2.1551829202554798E-7</v>
      </c>
    </row>
    <row r="1137" spans="2:11">
      <c r="B1137" s="70" t="s">
        <v>4388</v>
      </c>
      <c r="C1137" s="69" t="s">
        <v>4393</v>
      </c>
      <c r="D1137" s="76" t="s">
        <v>704</v>
      </c>
      <c r="E1137" s="76" t="s">
        <v>140</v>
      </c>
      <c r="F1137" s="77">
        <v>44732</v>
      </c>
      <c r="G1137" s="78">
        <v>1608565.69</v>
      </c>
      <c r="H1137" s="80">
        <v>0.23913200000000001</v>
      </c>
      <c r="I1137" s="78">
        <v>3.8466</v>
      </c>
      <c r="J1137" s="79">
        <v>-3.683493921038373E-6</v>
      </c>
      <c r="K1137" s="79">
        <v>3.7591993781839433E-8</v>
      </c>
    </row>
    <row r="1138" spans="2:11">
      <c r="B1138" s="70" t="s">
        <v>4388</v>
      </c>
      <c r="C1138" s="69" t="s">
        <v>4394</v>
      </c>
      <c r="D1138" s="76" t="s">
        <v>704</v>
      </c>
      <c r="E1138" s="76" t="s">
        <v>140</v>
      </c>
      <c r="F1138" s="77">
        <v>44732</v>
      </c>
      <c r="G1138" s="78">
        <v>927290.81</v>
      </c>
      <c r="H1138" s="80">
        <v>0.23913200000000001</v>
      </c>
      <c r="I1138" s="78">
        <v>2.2174499999999999</v>
      </c>
      <c r="J1138" s="79">
        <v>-2.1234242175444651E-6</v>
      </c>
      <c r="K1138" s="79">
        <v>2.167066152226378E-8</v>
      </c>
    </row>
    <row r="1139" spans="2:11">
      <c r="B1139" s="70" t="s">
        <v>4395</v>
      </c>
      <c r="C1139" s="69" t="s">
        <v>4396</v>
      </c>
      <c r="D1139" s="76" t="s">
        <v>704</v>
      </c>
      <c r="E1139" s="76" t="s">
        <v>140</v>
      </c>
      <c r="F1139" s="77">
        <v>44733</v>
      </c>
      <c r="G1139" s="78">
        <v>733420.58</v>
      </c>
      <c r="H1139" s="80">
        <v>0.32836799999999999</v>
      </c>
      <c r="I1139" s="78">
        <v>2.4083200000000002</v>
      </c>
      <c r="J1139" s="79">
        <v>-2.3062008214826431E-6</v>
      </c>
      <c r="K1139" s="79">
        <v>2.3535992945634991E-8</v>
      </c>
    </row>
    <row r="1140" spans="2:11">
      <c r="B1140" s="70" t="s">
        <v>4395</v>
      </c>
      <c r="C1140" s="69" t="s">
        <v>4397</v>
      </c>
      <c r="D1140" s="76" t="s">
        <v>704</v>
      </c>
      <c r="E1140" s="76" t="s">
        <v>140</v>
      </c>
      <c r="F1140" s="77">
        <v>44733</v>
      </c>
      <c r="G1140" s="78">
        <v>4467920.87</v>
      </c>
      <c r="H1140" s="80">
        <v>0.32836799999999999</v>
      </c>
      <c r="I1140" s="78">
        <v>14.671209999999999</v>
      </c>
      <c r="J1140" s="79">
        <v>-1.4049111643861432E-5</v>
      </c>
      <c r="K1140" s="79">
        <v>1.433785772089795E-7</v>
      </c>
    </row>
    <row r="1141" spans="2:11">
      <c r="B1141" s="70" t="s">
        <v>4395</v>
      </c>
      <c r="C1141" s="69" t="s">
        <v>4398</v>
      </c>
      <c r="D1141" s="76" t="s">
        <v>704</v>
      </c>
      <c r="E1141" s="76" t="s">
        <v>140</v>
      </c>
      <c r="F1141" s="77">
        <v>44733</v>
      </c>
      <c r="G1141" s="78">
        <v>2190795.7799999998</v>
      </c>
      <c r="H1141" s="80">
        <v>0.32836700000000002</v>
      </c>
      <c r="I1141" s="78">
        <v>7.1938599999999999</v>
      </c>
      <c r="J1141" s="79">
        <v>-6.8888211872305699E-6</v>
      </c>
      <c r="K1141" s="79">
        <v>7.0304045231483235E-8</v>
      </c>
    </row>
    <row r="1142" spans="2:11">
      <c r="B1142" s="70" t="s">
        <v>4395</v>
      </c>
      <c r="C1142" s="69" t="s">
        <v>3220</v>
      </c>
      <c r="D1142" s="76" t="s">
        <v>704</v>
      </c>
      <c r="E1142" s="76" t="s">
        <v>140</v>
      </c>
      <c r="F1142" s="77">
        <v>44733</v>
      </c>
      <c r="G1142" s="78">
        <v>68154.73</v>
      </c>
      <c r="H1142" s="80">
        <v>0.32837</v>
      </c>
      <c r="I1142" s="78">
        <v>0.2238</v>
      </c>
      <c r="J1142" s="79">
        <v>-2.1431028428440385E-7</v>
      </c>
      <c r="K1142" s="79">
        <v>2.1871492248675887E-9</v>
      </c>
    </row>
    <row r="1143" spans="2:11">
      <c r="B1143" s="70" t="s">
        <v>4395</v>
      </c>
      <c r="C1143" s="69" t="s">
        <v>2927</v>
      </c>
      <c r="D1143" s="76" t="s">
        <v>704</v>
      </c>
      <c r="E1143" s="76" t="s">
        <v>140</v>
      </c>
      <c r="F1143" s="77">
        <v>44733</v>
      </c>
      <c r="G1143" s="78">
        <v>36576.379999999997</v>
      </c>
      <c r="H1143" s="80">
        <v>0.32835399999999998</v>
      </c>
      <c r="I1143" s="78">
        <v>0.1201</v>
      </c>
      <c r="J1143" s="79">
        <v>-1.1500744031526766E-7</v>
      </c>
      <c r="K1143" s="79">
        <v>1.173711447303831E-9</v>
      </c>
    </row>
    <row r="1144" spans="2:11">
      <c r="B1144" s="70" t="s">
        <v>4395</v>
      </c>
      <c r="C1144" s="69" t="s">
        <v>4399</v>
      </c>
      <c r="D1144" s="76" t="s">
        <v>704</v>
      </c>
      <c r="E1144" s="76" t="s">
        <v>140</v>
      </c>
      <c r="F1144" s="77">
        <v>44733</v>
      </c>
      <c r="G1144" s="78">
        <v>549024.17000000004</v>
      </c>
      <c r="H1144" s="80">
        <v>0.32836799999999999</v>
      </c>
      <c r="I1144" s="78">
        <v>1.8028199999999999</v>
      </c>
      <c r="J1144" s="79">
        <v>-1.7263756332154108E-6</v>
      </c>
      <c r="K1144" s="79">
        <v>1.7618571785414592E-8</v>
      </c>
    </row>
    <row r="1145" spans="2:11">
      <c r="B1145" s="70" t="s">
        <v>4395</v>
      </c>
      <c r="C1145" s="69" t="s">
        <v>4400</v>
      </c>
      <c r="D1145" s="76" t="s">
        <v>704</v>
      </c>
      <c r="E1145" s="76" t="s">
        <v>140</v>
      </c>
      <c r="F1145" s="77">
        <v>44733</v>
      </c>
      <c r="G1145" s="78">
        <v>776206.59</v>
      </c>
      <c r="H1145" s="80">
        <v>0.32836700000000002</v>
      </c>
      <c r="I1145" s="78">
        <v>2.54881</v>
      </c>
      <c r="J1145" s="79">
        <v>-2.4407336715233754E-6</v>
      </c>
      <c r="K1145" s="79">
        <v>2.4908971473792484E-8</v>
      </c>
    </row>
    <row r="1146" spans="2:11">
      <c r="B1146" s="70" t="s">
        <v>4395</v>
      </c>
      <c r="C1146" s="69" t="s">
        <v>4401</v>
      </c>
      <c r="D1146" s="76" t="s">
        <v>704</v>
      </c>
      <c r="E1146" s="76" t="s">
        <v>140</v>
      </c>
      <c r="F1146" s="77">
        <v>44733</v>
      </c>
      <c r="G1146" s="78">
        <v>30726.43</v>
      </c>
      <c r="H1146" s="80">
        <v>0.32838200000000001</v>
      </c>
      <c r="I1146" s="78">
        <v>0.1009</v>
      </c>
      <c r="J1146" s="79">
        <v>-9.6621571422235702E-8</v>
      </c>
      <c r="K1146" s="79">
        <v>9.8607398029106215E-10</v>
      </c>
    </row>
    <row r="1147" spans="2:11">
      <c r="B1147" s="70" t="s">
        <v>4395</v>
      </c>
      <c r="C1147" s="69" t="s">
        <v>3938</v>
      </c>
      <c r="D1147" s="76" t="s">
        <v>704</v>
      </c>
      <c r="E1147" s="76" t="s">
        <v>140</v>
      </c>
      <c r="F1147" s="77">
        <v>44733</v>
      </c>
      <c r="G1147" s="78">
        <v>134908.5</v>
      </c>
      <c r="H1147" s="80">
        <v>0.32837100000000002</v>
      </c>
      <c r="I1147" s="78">
        <v>0.443</v>
      </c>
      <c r="J1147" s="79">
        <v>-4.2421562081318547E-7</v>
      </c>
      <c r="K1147" s="79">
        <v>4.3293436399300345E-9</v>
      </c>
    </row>
    <row r="1148" spans="2:11">
      <c r="B1148" s="70" t="s">
        <v>4395</v>
      </c>
      <c r="C1148" s="69" t="s">
        <v>3674</v>
      </c>
      <c r="D1148" s="76" t="s">
        <v>704</v>
      </c>
      <c r="E1148" s="76" t="s">
        <v>140</v>
      </c>
      <c r="F1148" s="77">
        <v>44733</v>
      </c>
      <c r="G1148" s="78">
        <v>75727.47</v>
      </c>
      <c r="H1148" s="80">
        <v>0.32836199999999999</v>
      </c>
      <c r="I1148" s="78">
        <v>0.24865999999999999</v>
      </c>
      <c r="J1148" s="79">
        <v>-2.3811615411152752E-7</v>
      </c>
      <c r="K1148" s="79">
        <v>2.4301006535101632E-9</v>
      </c>
    </row>
    <row r="1149" spans="2:11">
      <c r="B1149" s="70" t="s">
        <v>4395</v>
      </c>
      <c r="C1149" s="69" t="s">
        <v>4402</v>
      </c>
      <c r="D1149" s="76" t="s">
        <v>704</v>
      </c>
      <c r="E1149" s="76" t="s">
        <v>140</v>
      </c>
      <c r="F1149" s="77">
        <v>44733</v>
      </c>
      <c r="G1149" s="78">
        <v>8330.0400000000009</v>
      </c>
      <c r="H1149" s="80">
        <v>0.32833000000000001</v>
      </c>
      <c r="I1149" s="78">
        <v>2.7350000000000003E-2</v>
      </c>
      <c r="J1149" s="79">
        <v>-2.6190287199188768E-8</v>
      </c>
      <c r="K1149" s="79">
        <v>2.6728566264579335E-10</v>
      </c>
    </row>
    <row r="1150" spans="2:11">
      <c r="B1150" s="70" t="s">
        <v>4395</v>
      </c>
      <c r="C1150" s="69" t="s">
        <v>4403</v>
      </c>
      <c r="D1150" s="76" t="s">
        <v>704</v>
      </c>
      <c r="E1150" s="76" t="s">
        <v>140</v>
      </c>
      <c r="F1150" s="77">
        <v>44733</v>
      </c>
      <c r="G1150" s="78">
        <v>984.44</v>
      </c>
      <c r="H1150" s="80">
        <v>0.32810499999999998</v>
      </c>
      <c r="I1150" s="78">
        <v>3.2299999999999998E-3</v>
      </c>
      <c r="J1150" s="79">
        <v>-3.0930394023173565E-9</v>
      </c>
      <c r="K1150" s="79">
        <v>3.1566094711002282E-11</v>
      </c>
    </row>
    <row r="1151" spans="2:11">
      <c r="B1151" s="70" t="s">
        <v>4395</v>
      </c>
      <c r="C1151" s="69" t="s">
        <v>4404</v>
      </c>
      <c r="D1151" s="76" t="s">
        <v>704</v>
      </c>
      <c r="E1151" s="76" t="s">
        <v>140</v>
      </c>
      <c r="F1151" s="77">
        <v>44733</v>
      </c>
      <c r="G1151" s="78">
        <v>751917.01</v>
      </c>
      <c r="H1151" s="80">
        <v>0.32836700000000002</v>
      </c>
      <c r="I1151" s="78">
        <v>2.4690500000000002</v>
      </c>
      <c r="J1151" s="79">
        <v>-2.3643557078302385E-6</v>
      </c>
      <c r="K1151" s="79">
        <v>2.4129494162910276E-8</v>
      </c>
    </row>
    <row r="1152" spans="2:11">
      <c r="B1152" s="70" t="s">
        <v>4395</v>
      </c>
      <c r="C1152" s="69" t="s">
        <v>4405</v>
      </c>
      <c r="D1152" s="76" t="s">
        <v>704</v>
      </c>
      <c r="E1152" s="76" t="s">
        <v>140</v>
      </c>
      <c r="F1152" s="77">
        <v>44733</v>
      </c>
      <c r="G1152" s="78">
        <v>4791277.17</v>
      </c>
      <c r="H1152" s="80">
        <v>0.32836799999999999</v>
      </c>
      <c r="I1152" s="78">
        <v>15.733000000000001</v>
      </c>
      <c r="J1152" s="79">
        <v>-1.5065878921566247E-5</v>
      </c>
      <c r="K1152" s="79">
        <v>1.5375522231832785E-7</v>
      </c>
    </row>
    <row r="1153" spans="2:11">
      <c r="B1153" s="70" t="s">
        <v>4395</v>
      </c>
      <c r="C1153" s="69" t="s">
        <v>4406</v>
      </c>
      <c r="D1153" s="76" t="s">
        <v>704</v>
      </c>
      <c r="E1153" s="76" t="s">
        <v>140</v>
      </c>
      <c r="F1153" s="77">
        <v>44733</v>
      </c>
      <c r="G1153" s="78">
        <v>25690.53</v>
      </c>
      <c r="H1153" s="80">
        <v>0.32837</v>
      </c>
      <c r="I1153" s="78">
        <v>8.4360000000000004E-2</v>
      </c>
      <c r="J1153" s="79">
        <v>-8.0782911448759204E-8</v>
      </c>
      <c r="K1153" s="79">
        <v>8.2443212068735374E-10</v>
      </c>
    </row>
    <row r="1154" spans="2:11">
      <c r="B1154" s="70" t="s">
        <v>4395</v>
      </c>
      <c r="C1154" s="69" t="s">
        <v>3369</v>
      </c>
      <c r="D1154" s="76" t="s">
        <v>704</v>
      </c>
      <c r="E1154" s="76" t="s">
        <v>140</v>
      </c>
      <c r="F1154" s="77">
        <v>44733</v>
      </c>
      <c r="G1154" s="78">
        <v>206698.14</v>
      </c>
      <c r="H1154" s="80">
        <v>0.32836799999999999</v>
      </c>
      <c r="I1154" s="78">
        <v>0.67873000000000006</v>
      </c>
      <c r="J1154" s="79">
        <v>-6.4995004134206182E-7</v>
      </c>
      <c r="K1154" s="79">
        <v>6.6330821867487861E-9</v>
      </c>
    </row>
    <row r="1155" spans="2:11">
      <c r="B1155" s="70" t="s">
        <v>4407</v>
      </c>
      <c r="C1155" s="69" t="s">
        <v>4408</v>
      </c>
      <c r="D1155" s="76" t="s">
        <v>704</v>
      </c>
      <c r="E1155" s="76" t="s">
        <v>140</v>
      </c>
      <c r="F1155" s="77">
        <v>44740</v>
      </c>
      <c r="G1155" s="78">
        <v>11717695.140000001</v>
      </c>
      <c r="H1155" s="80">
        <v>0.64707700000000001</v>
      </c>
      <c r="I1155" s="78">
        <v>75.82253</v>
      </c>
      <c r="J1155" s="79">
        <v>-7.2607452901978282E-5</v>
      </c>
      <c r="K1155" s="79">
        <v>7.4099726415102535E-7</v>
      </c>
    </row>
    <row r="1156" spans="2:11">
      <c r="B1156" s="70" t="s">
        <v>4407</v>
      </c>
      <c r="C1156" s="69" t="s">
        <v>4409</v>
      </c>
      <c r="D1156" s="76" t="s">
        <v>704</v>
      </c>
      <c r="E1156" s="76" t="s">
        <v>140</v>
      </c>
      <c r="F1156" s="77">
        <v>44740</v>
      </c>
      <c r="G1156" s="78">
        <v>5760315.8499999996</v>
      </c>
      <c r="H1156" s="80">
        <v>0.64707700000000001</v>
      </c>
      <c r="I1156" s="78">
        <v>37.273690000000002</v>
      </c>
      <c r="J1156" s="79">
        <v>-3.5693186328099826E-5</v>
      </c>
      <c r="K1156" s="79">
        <v>3.6426774884474882E-7</v>
      </c>
    </row>
    <row r="1157" spans="2:11">
      <c r="B1157" s="70" t="s">
        <v>4407</v>
      </c>
      <c r="C1157" s="69" t="s">
        <v>4410</v>
      </c>
      <c r="D1157" s="76" t="s">
        <v>704</v>
      </c>
      <c r="E1157" s="76" t="s">
        <v>140</v>
      </c>
      <c r="F1157" s="77">
        <v>44740</v>
      </c>
      <c r="G1157" s="78">
        <v>397916.56</v>
      </c>
      <c r="H1157" s="80">
        <v>0.64707800000000004</v>
      </c>
      <c r="I1157" s="78">
        <v>2.57483</v>
      </c>
      <c r="J1157" s="79">
        <v>-2.4656503542627861E-6</v>
      </c>
      <c r="K1157" s="79">
        <v>2.5163259332733747E-8</v>
      </c>
    </row>
    <row r="1158" spans="2:11">
      <c r="B1158" s="70" t="s">
        <v>4407</v>
      </c>
      <c r="C1158" s="69" t="s">
        <v>4411</v>
      </c>
      <c r="D1158" s="76" t="s">
        <v>704</v>
      </c>
      <c r="E1158" s="76" t="s">
        <v>140</v>
      </c>
      <c r="F1158" s="77">
        <v>44740</v>
      </c>
      <c r="G1158" s="78">
        <v>1220277.44</v>
      </c>
      <c r="H1158" s="80">
        <v>0.64707700000000001</v>
      </c>
      <c r="I1158" s="78">
        <v>7.8961399999999999</v>
      </c>
      <c r="J1158" s="79">
        <v>-7.5613226458867408E-6</v>
      </c>
      <c r="K1158" s="79">
        <v>7.7167276498864886E-8</v>
      </c>
    </row>
    <row r="1159" spans="2:11">
      <c r="B1159" s="70" t="s">
        <v>4407</v>
      </c>
      <c r="C1159" s="69" t="s">
        <v>4412</v>
      </c>
      <c r="D1159" s="76" t="s">
        <v>704</v>
      </c>
      <c r="E1159" s="76" t="s">
        <v>140</v>
      </c>
      <c r="F1159" s="77">
        <v>44740</v>
      </c>
      <c r="G1159" s="78">
        <v>2451923.92</v>
      </c>
      <c r="H1159" s="80">
        <v>0.64707700000000001</v>
      </c>
      <c r="I1159" s="78">
        <v>15.86584</v>
      </c>
      <c r="J1159" s="79">
        <v>-1.5193086151969912E-5</v>
      </c>
      <c r="K1159" s="79">
        <v>1.5505343904322243E-7</v>
      </c>
    </row>
    <row r="1160" spans="2:11">
      <c r="B1160" s="70" t="s">
        <v>4407</v>
      </c>
      <c r="C1160" s="69" t="s">
        <v>4413</v>
      </c>
      <c r="D1160" s="76" t="s">
        <v>704</v>
      </c>
      <c r="E1160" s="76" t="s">
        <v>140</v>
      </c>
      <c r="F1160" s="77">
        <v>44740</v>
      </c>
      <c r="G1160" s="78">
        <v>1216487.76</v>
      </c>
      <c r="H1160" s="80">
        <v>0.64707700000000001</v>
      </c>
      <c r="I1160" s="78">
        <v>7.8716099999999996</v>
      </c>
      <c r="J1160" s="79">
        <v>-7.537832783181216E-6</v>
      </c>
      <c r="K1160" s="79">
        <v>7.6927550089186582E-8</v>
      </c>
    </row>
    <row r="1161" spans="2:11">
      <c r="B1161" s="70" t="s">
        <v>4407</v>
      </c>
      <c r="C1161" s="69" t="s">
        <v>4414</v>
      </c>
      <c r="D1161" s="76" t="s">
        <v>704</v>
      </c>
      <c r="E1161" s="76" t="s">
        <v>140</v>
      </c>
      <c r="F1161" s="77">
        <v>44740</v>
      </c>
      <c r="G1161" s="78">
        <v>1686408.26</v>
      </c>
      <c r="H1161" s="80">
        <v>0.64707700000000001</v>
      </c>
      <c r="I1161" s="78">
        <v>10.912360000000001</v>
      </c>
      <c r="J1161" s="79">
        <v>-1.0449646889248246E-5</v>
      </c>
      <c r="K1161" s="79">
        <v>1.0664414528809686E-7</v>
      </c>
    </row>
    <row r="1162" spans="2:11">
      <c r="B1162" s="70" t="s">
        <v>4415</v>
      </c>
      <c r="C1162" s="69" t="s">
        <v>4416</v>
      </c>
      <c r="D1162" s="76" t="s">
        <v>704</v>
      </c>
      <c r="E1162" s="76" t="s">
        <v>140</v>
      </c>
      <c r="F1162" s="77">
        <v>44740</v>
      </c>
      <c r="G1162" s="78">
        <v>93227895.760000005</v>
      </c>
      <c r="H1162" s="80">
        <v>0.648922</v>
      </c>
      <c r="I1162" s="78">
        <v>604.97653000000003</v>
      </c>
      <c r="J1162" s="79">
        <v>-5.793239147886157E-4</v>
      </c>
      <c r="K1162" s="79">
        <v>5.9123054005924193E-6</v>
      </c>
    </row>
    <row r="1163" spans="2:11">
      <c r="B1163" s="70" t="s">
        <v>4415</v>
      </c>
      <c r="C1163" s="69" t="s">
        <v>4417</v>
      </c>
      <c r="D1163" s="76" t="s">
        <v>704</v>
      </c>
      <c r="E1163" s="76" t="s">
        <v>140</v>
      </c>
      <c r="F1163" s="77">
        <v>44740</v>
      </c>
      <c r="G1163" s="78">
        <v>710578.47</v>
      </c>
      <c r="H1163" s="80">
        <v>0.648922</v>
      </c>
      <c r="I1163" s="78">
        <v>4.6111000000000004</v>
      </c>
      <c r="J1163" s="79">
        <v>-4.4155770860760261E-6</v>
      </c>
      <c r="K1163" s="79">
        <v>4.5063287715759331E-8</v>
      </c>
    </row>
    <row r="1164" spans="2:11">
      <c r="B1164" s="70" t="s">
        <v>4415</v>
      </c>
      <c r="C1164" s="69" t="s">
        <v>4418</v>
      </c>
      <c r="D1164" s="76" t="s">
        <v>704</v>
      </c>
      <c r="E1164" s="76" t="s">
        <v>140</v>
      </c>
      <c r="F1164" s="77">
        <v>44740</v>
      </c>
      <c r="G1164" s="78">
        <v>2698303.32</v>
      </c>
      <c r="H1164" s="80">
        <v>0.648922</v>
      </c>
      <c r="I1164" s="78">
        <v>17.509889999999999</v>
      </c>
      <c r="J1164" s="79">
        <v>-1.676742405580268E-5</v>
      </c>
      <c r="K1164" s="79">
        <v>1.7112038579542779E-7</v>
      </c>
    </row>
    <row r="1165" spans="2:11">
      <c r="B1165" s="70" t="s">
        <v>4415</v>
      </c>
      <c r="C1165" s="69" t="s">
        <v>4419</v>
      </c>
      <c r="D1165" s="76" t="s">
        <v>704</v>
      </c>
      <c r="E1165" s="76" t="s">
        <v>140</v>
      </c>
      <c r="F1165" s="77">
        <v>44740</v>
      </c>
      <c r="G1165" s="78">
        <v>2198056.08</v>
      </c>
      <c r="H1165" s="80">
        <v>0.648922</v>
      </c>
      <c r="I1165" s="78">
        <v>14.263669999999999</v>
      </c>
      <c r="J1165" s="79">
        <v>-1.3658852424660066E-5</v>
      </c>
      <c r="K1165" s="79">
        <v>1.3939577651593867E-7</v>
      </c>
    </row>
    <row r="1166" spans="2:11">
      <c r="B1166" s="70" t="s">
        <v>4415</v>
      </c>
      <c r="C1166" s="69" t="s">
        <v>4420</v>
      </c>
      <c r="D1166" s="76" t="s">
        <v>704</v>
      </c>
      <c r="E1166" s="76" t="s">
        <v>140</v>
      </c>
      <c r="F1166" s="77">
        <v>44740</v>
      </c>
      <c r="G1166" s="78">
        <v>11411101.273457998</v>
      </c>
      <c r="H1166" s="80">
        <v>0.648922</v>
      </c>
      <c r="I1166" s="78">
        <v>74.049172528000028</v>
      </c>
      <c r="J1166" s="79">
        <v>-7.0909290507151722E-5</v>
      </c>
      <c r="K1166" s="79">
        <v>7.2366662330965852E-7</v>
      </c>
    </row>
    <row r="1167" spans="2:11">
      <c r="B1167" s="70" t="s">
        <v>4421</v>
      </c>
      <c r="C1167" s="69" t="s">
        <v>4422</v>
      </c>
      <c r="D1167" s="76" t="s">
        <v>704</v>
      </c>
      <c r="E1167" s="76" t="s">
        <v>140</v>
      </c>
      <c r="F1167" s="77">
        <v>44740</v>
      </c>
      <c r="G1167" s="78">
        <v>37897870.5</v>
      </c>
      <c r="H1167" s="80">
        <v>0.64984500000000001</v>
      </c>
      <c r="I1167" s="78">
        <v>246.27732</v>
      </c>
      <c r="J1167" s="79">
        <v>-2.3583450608579581E-4</v>
      </c>
      <c r="K1167" s="79">
        <v>2.4068152347652684E-6</v>
      </c>
    </row>
    <row r="1168" spans="2:11">
      <c r="B1168" s="70" t="s">
        <v>4423</v>
      </c>
      <c r="C1168" s="69" t="s">
        <v>3612</v>
      </c>
      <c r="D1168" s="76" t="s">
        <v>704</v>
      </c>
      <c r="E1168" s="76" t="s">
        <v>140</v>
      </c>
      <c r="F1168" s="77">
        <v>44733</v>
      </c>
      <c r="G1168" s="78">
        <v>325557.82</v>
      </c>
      <c r="H1168" s="80">
        <v>0.42276399999999997</v>
      </c>
      <c r="I1168" s="78">
        <v>1.3763399999999999</v>
      </c>
      <c r="J1168" s="79">
        <v>-1.3179795204289383E-6</v>
      </c>
      <c r="K1168" s="79">
        <v>1.345067454939346E-8</v>
      </c>
    </row>
    <row r="1169" spans="2:11">
      <c r="B1169" s="70" t="s">
        <v>4423</v>
      </c>
      <c r="C1169" s="69" t="s">
        <v>3326</v>
      </c>
      <c r="D1169" s="76" t="s">
        <v>704</v>
      </c>
      <c r="E1169" s="76" t="s">
        <v>140</v>
      </c>
      <c r="F1169" s="77">
        <v>44733</v>
      </c>
      <c r="G1169" s="78">
        <v>183434.21</v>
      </c>
      <c r="H1169" s="80">
        <v>0.42276200000000003</v>
      </c>
      <c r="I1169" s="78">
        <v>0.77549000000000001</v>
      </c>
      <c r="J1169" s="79">
        <v>-7.4260715978423755E-7</v>
      </c>
      <c r="K1169" s="79">
        <v>7.5786968382152204E-9</v>
      </c>
    </row>
    <row r="1170" spans="2:11">
      <c r="B1170" s="70" t="s">
        <v>4423</v>
      </c>
      <c r="C1170" s="69" t="s">
        <v>4424</v>
      </c>
      <c r="D1170" s="76" t="s">
        <v>704</v>
      </c>
      <c r="E1170" s="76" t="s">
        <v>140</v>
      </c>
      <c r="F1170" s="77">
        <v>44733</v>
      </c>
      <c r="G1170" s="78">
        <v>1923406.22</v>
      </c>
      <c r="H1170" s="80">
        <v>0.42276399999999997</v>
      </c>
      <c r="I1170" s="78">
        <v>8.1314700000000002</v>
      </c>
      <c r="J1170" s="79">
        <v>-7.7866740274803459E-6</v>
      </c>
      <c r="K1170" s="79">
        <v>7.946710593178753E-8</v>
      </c>
    </row>
    <row r="1171" spans="2:11">
      <c r="B1171" s="70" t="s">
        <v>4423</v>
      </c>
      <c r="C1171" s="69" t="s">
        <v>4425</v>
      </c>
      <c r="D1171" s="76" t="s">
        <v>704</v>
      </c>
      <c r="E1171" s="76" t="s">
        <v>140</v>
      </c>
      <c r="F1171" s="77">
        <v>44733</v>
      </c>
      <c r="G1171" s="78">
        <v>65755.86</v>
      </c>
      <c r="H1171" s="80">
        <v>0.422761</v>
      </c>
      <c r="I1171" s="78">
        <v>0.27799000000000001</v>
      </c>
      <c r="J1171" s="79">
        <v>-2.6620248404031024E-7</v>
      </c>
      <c r="K1171" s="79">
        <v>2.7167364299416485E-9</v>
      </c>
    </row>
    <row r="1172" spans="2:11">
      <c r="B1172" s="70" t="s">
        <v>4426</v>
      </c>
      <c r="C1172" s="69" t="s">
        <v>3363</v>
      </c>
      <c r="D1172" s="76" t="s">
        <v>704</v>
      </c>
      <c r="E1172" s="76" t="s">
        <v>140</v>
      </c>
      <c r="F1172" s="77">
        <v>44733</v>
      </c>
      <c r="G1172" s="78">
        <v>26216.3</v>
      </c>
      <c r="H1172" s="80">
        <v>0.67175799999999997</v>
      </c>
      <c r="I1172" s="78">
        <v>0.17611000000000002</v>
      </c>
      <c r="J1172" s="79">
        <v>-1.6864246722665938E-7</v>
      </c>
      <c r="K1172" s="79">
        <v>1.7210851206051431E-9</v>
      </c>
    </row>
    <row r="1173" spans="2:11">
      <c r="B1173" s="70" t="s">
        <v>4426</v>
      </c>
      <c r="C1173" s="69" t="s">
        <v>3435</v>
      </c>
      <c r="D1173" s="76" t="s">
        <v>704</v>
      </c>
      <c r="E1173" s="76" t="s">
        <v>140</v>
      </c>
      <c r="F1173" s="77">
        <v>44733</v>
      </c>
      <c r="G1173" s="78">
        <v>34195.18</v>
      </c>
      <c r="H1173" s="80">
        <v>0.67179100000000003</v>
      </c>
      <c r="I1173" s="78">
        <v>0.22972000000000001</v>
      </c>
      <c r="J1173" s="79">
        <v>-2.1997926052642206E-7</v>
      </c>
      <c r="K1173" s="79">
        <v>2.2450041105298591E-9</v>
      </c>
    </row>
    <row r="1174" spans="2:11">
      <c r="B1174" s="70" t="s">
        <v>4426</v>
      </c>
      <c r="C1174" s="69" t="s">
        <v>4427</v>
      </c>
      <c r="D1174" s="76" t="s">
        <v>704</v>
      </c>
      <c r="E1174" s="76" t="s">
        <v>140</v>
      </c>
      <c r="F1174" s="77">
        <v>44733</v>
      </c>
      <c r="G1174" s="78">
        <v>98786.07</v>
      </c>
      <c r="H1174" s="80">
        <v>0.67177500000000001</v>
      </c>
      <c r="I1174" s="78">
        <v>0.66361999999999999</v>
      </c>
      <c r="J1174" s="79">
        <v>-6.3548074556218088E-7</v>
      </c>
      <c r="K1174" s="79">
        <v>6.4854154093236332E-9</v>
      </c>
    </row>
    <row r="1175" spans="2:11">
      <c r="B1175" s="70" t="s">
        <v>4426</v>
      </c>
      <c r="C1175" s="69" t="s">
        <v>4243</v>
      </c>
      <c r="D1175" s="76" t="s">
        <v>704</v>
      </c>
      <c r="E1175" s="76" t="s">
        <v>140</v>
      </c>
      <c r="F1175" s="77">
        <v>44733</v>
      </c>
      <c r="G1175" s="78">
        <v>17097.59</v>
      </c>
      <c r="H1175" s="80">
        <v>0.67179100000000003</v>
      </c>
      <c r="I1175" s="78">
        <v>0.11486</v>
      </c>
      <c r="J1175" s="79">
        <v>-1.0998963026321103E-7</v>
      </c>
      <c r="K1175" s="79">
        <v>1.1225020552649296E-9</v>
      </c>
    </row>
    <row r="1176" spans="2:11">
      <c r="B1176" s="70" t="s">
        <v>4428</v>
      </c>
      <c r="C1176" s="69" t="s">
        <v>4425</v>
      </c>
      <c r="D1176" s="76" t="s">
        <v>704</v>
      </c>
      <c r="E1176" s="76" t="s">
        <v>141</v>
      </c>
      <c r="F1176" s="77">
        <v>44811</v>
      </c>
      <c r="G1176" s="78">
        <v>3954929.556574</v>
      </c>
      <c r="H1176" s="80">
        <v>-4.512308</v>
      </c>
      <c r="I1176" s="78">
        <v>-178.45861882600002</v>
      </c>
      <c r="J1176" s="79">
        <v>1.7089149836283348E-4</v>
      </c>
      <c r="K1176" s="79">
        <v>-1.7440376668285361E-6</v>
      </c>
    </row>
    <row r="1177" spans="2:11">
      <c r="B1177" s="70" t="s">
        <v>4429</v>
      </c>
      <c r="C1177" s="69" t="s">
        <v>3581</v>
      </c>
      <c r="D1177" s="76" t="s">
        <v>704</v>
      </c>
      <c r="E1177" s="76" t="s">
        <v>141</v>
      </c>
      <c r="F1177" s="77">
        <v>44810</v>
      </c>
      <c r="G1177" s="78">
        <v>11930612.740006998</v>
      </c>
      <c r="H1177" s="80">
        <v>-3.935689</v>
      </c>
      <c r="I1177" s="78">
        <v>-469.55178813800001</v>
      </c>
      <c r="J1177" s="79">
        <v>4.4964154245802037E-4</v>
      </c>
      <c r="K1177" s="79">
        <v>-4.5888285498713887E-6</v>
      </c>
    </row>
    <row r="1178" spans="2:11">
      <c r="B1178" s="70" t="s">
        <v>4430</v>
      </c>
      <c r="C1178" s="69" t="s">
        <v>4431</v>
      </c>
      <c r="D1178" s="76" t="s">
        <v>704</v>
      </c>
      <c r="E1178" s="76" t="s">
        <v>141</v>
      </c>
      <c r="F1178" s="77">
        <v>44796</v>
      </c>
      <c r="G1178" s="78">
        <v>16265002.290863998</v>
      </c>
      <c r="H1178" s="80">
        <v>-2.1593490000000002</v>
      </c>
      <c r="I1178" s="78">
        <v>-351.21817638300001</v>
      </c>
      <c r="J1178" s="79">
        <v>3.3632559082435494E-4</v>
      </c>
      <c r="K1178" s="79">
        <v>-3.4323796346536485E-6</v>
      </c>
    </row>
    <row r="1179" spans="2:11">
      <c r="B1179" s="70" t="s">
        <v>4432</v>
      </c>
      <c r="C1179" s="69" t="s">
        <v>4433</v>
      </c>
      <c r="D1179" s="76" t="s">
        <v>704</v>
      </c>
      <c r="E1179" s="76" t="s">
        <v>141</v>
      </c>
      <c r="F1179" s="77">
        <v>44781</v>
      </c>
      <c r="G1179" s="78">
        <v>65611830.174416006</v>
      </c>
      <c r="H1179" s="80">
        <v>0.88769699999999996</v>
      </c>
      <c r="I1179" s="78">
        <v>582.43432586500001</v>
      </c>
      <c r="J1179" s="79">
        <v>-5.5773756011225767E-4</v>
      </c>
      <c r="K1179" s="79">
        <v>5.692005292010327E-6</v>
      </c>
    </row>
    <row r="1180" spans="2:11">
      <c r="B1180" s="70" t="s">
        <v>4432</v>
      </c>
      <c r="C1180" s="69" t="s">
        <v>4434</v>
      </c>
      <c r="D1180" s="76" t="s">
        <v>704</v>
      </c>
      <c r="E1180" s="76" t="s">
        <v>141</v>
      </c>
      <c r="F1180" s="77">
        <v>44781</v>
      </c>
      <c r="G1180" s="78">
        <v>31593275.5</v>
      </c>
      <c r="H1180" s="80">
        <v>0.88769699999999996</v>
      </c>
      <c r="I1180" s="78">
        <v>280.45259999999996</v>
      </c>
      <c r="J1180" s="79">
        <v>-2.685606632453092E-4</v>
      </c>
      <c r="K1180" s="79">
        <v>2.7408028896429839E-6</v>
      </c>
    </row>
    <row r="1181" spans="2:11">
      <c r="B1181" s="70" t="s">
        <v>4432</v>
      </c>
      <c r="C1181" s="69" t="s">
        <v>4435</v>
      </c>
      <c r="D1181" s="76" t="s">
        <v>704</v>
      </c>
      <c r="E1181" s="76" t="s">
        <v>141</v>
      </c>
      <c r="F1181" s="77">
        <v>44781</v>
      </c>
      <c r="G1181" s="78">
        <v>857348.05</v>
      </c>
      <c r="H1181" s="80">
        <v>0.88769699999999996</v>
      </c>
      <c r="I1181" s="78">
        <v>7.6106499999999997</v>
      </c>
      <c r="J1181" s="79">
        <v>-7.2879381818100901E-6</v>
      </c>
      <c r="K1181" s="79">
        <v>7.437724418337136E-8</v>
      </c>
    </row>
    <row r="1182" spans="2:11">
      <c r="B1182" s="70" t="s">
        <v>4432</v>
      </c>
      <c r="C1182" s="69" t="s">
        <v>4436</v>
      </c>
      <c r="D1182" s="76" t="s">
        <v>704</v>
      </c>
      <c r="E1182" s="76" t="s">
        <v>141</v>
      </c>
      <c r="F1182" s="77">
        <v>44781</v>
      </c>
      <c r="G1182" s="78">
        <v>2757561.38</v>
      </c>
      <c r="H1182" s="80">
        <v>0.88769699999999996</v>
      </c>
      <c r="I1182" s="78">
        <v>24.47879</v>
      </c>
      <c r="J1182" s="79">
        <v>-2.3440824145836563E-5</v>
      </c>
      <c r="K1182" s="79">
        <v>2.3922594537174477E-7</v>
      </c>
    </row>
    <row r="1183" spans="2:11">
      <c r="B1183" s="70" t="s">
        <v>4437</v>
      </c>
      <c r="C1183" s="69" t="s">
        <v>4438</v>
      </c>
      <c r="D1183" s="76" t="s">
        <v>704</v>
      </c>
      <c r="E1183" s="76" t="s">
        <v>141</v>
      </c>
      <c r="F1183" s="77">
        <v>44781</v>
      </c>
      <c r="G1183" s="78">
        <v>95631974.510000005</v>
      </c>
      <c r="H1183" s="80">
        <v>0.92673499999999998</v>
      </c>
      <c r="I1183" s="78">
        <v>886.25529000000006</v>
      </c>
      <c r="J1183" s="79">
        <v>-8.4867570665083465E-4</v>
      </c>
      <c r="K1183" s="79">
        <v>8.6611821740764076E-6</v>
      </c>
    </row>
    <row r="1184" spans="2:11">
      <c r="B1184" s="70" t="s">
        <v>4439</v>
      </c>
      <c r="C1184" s="69" t="s">
        <v>4440</v>
      </c>
      <c r="D1184" s="76" t="s">
        <v>704</v>
      </c>
      <c r="E1184" s="76" t="s">
        <v>141</v>
      </c>
      <c r="F1184" s="77">
        <v>44781</v>
      </c>
      <c r="G1184" s="78">
        <v>2875063.12</v>
      </c>
      <c r="H1184" s="80">
        <v>0.98929500000000004</v>
      </c>
      <c r="I1184" s="78">
        <v>28.44285</v>
      </c>
      <c r="J1184" s="79">
        <v>-2.723679745021741E-5</v>
      </c>
      <c r="K1184" s="79">
        <v>2.7796585044917376E-7</v>
      </c>
    </row>
    <row r="1185" spans="2:11">
      <c r="B1185" s="70" t="s">
        <v>4439</v>
      </c>
      <c r="C1185" s="69" t="s">
        <v>4441</v>
      </c>
      <c r="D1185" s="76" t="s">
        <v>704</v>
      </c>
      <c r="E1185" s="76" t="s">
        <v>141</v>
      </c>
      <c r="F1185" s="77">
        <v>44781</v>
      </c>
      <c r="G1185" s="78">
        <v>4557189.5999999996</v>
      </c>
      <c r="H1185" s="80">
        <v>0.98929500000000004</v>
      </c>
      <c r="I1185" s="78">
        <v>45.084040000000002</v>
      </c>
      <c r="J1185" s="79">
        <v>-4.3172356698344214E-5</v>
      </c>
      <c r="K1185" s="79">
        <v>4.4059661814074779E-7</v>
      </c>
    </row>
    <row r="1186" spans="2:11">
      <c r="B1186" s="70" t="s">
        <v>4439</v>
      </c>
      <c r="C1186" s="69" t="s">
        <v>4442</v>
      </c>
      <c r="D1186" s="76" t="s">
        <v>704</v>
      </c>
      <c r="E1186" s="76" t="s">
        <v>141</v>
      </c>
      <c r="F1186" s="77">
        <v>44781</v>
      </c>
      <c r="G1186" s="78">
        <v>3475822.57</v>
      </c>
      <c r="H1186" s="80">
        <v>0.98929500000000004</v>
      </c>
      <c r="I1186" s="78">
        <v>34.386139999999997</v>
      </c>
      <c r="J1186" s="79">
        <v>-3.2928076134241781E-5</v>
      </c>
      <c r="K1186" s="79">
        <v>3.360483442680446E-7</v>
      </c>
    </row>
    <row r="1187" spans="2:11">
      <c r="B1187" s="70" t="s">
        <v>4439</v>
      </c>
      <c r="C1187" s="69" t="s">
        <v>4443</v>
      </c>
      <c r="D1187" s="76" t="s">
        <v>704</v>
      </c>
      <c r="E1187" s="76" t="s">
        <v>141</v>
      </c>
      <c r="F1187" s="77">
        <v>44781</v>
      </c>
      <c r="G1187" s="78">
        <v>45056959.289999999</v>
      </c>
      <c r="H1187" s="80">
        <v>0.98929500000000004</v>
      </c>
      <c r="I1187" s="78">
        <v>445.74621000000002</v>
      </c>
      <c r="J1187" s="79">
        <v>-4.2684538419926536E-4</v>
      </c>
      <c r="K1187" s="79">
        <v>4.356181759111552E-6</v>
      </c>
    </row>
    <row r="1188" spans="2:11">
      <c r="B1188" s="70" t="s">
        <v>4439</v>
      </c>
      <c r="C1188" s="69" t="s">
        <v>4444</v>
      </c>
      <c r="D1188" s="76" t="s">
        <v>704</v>
      </c>
      <c r="E1188" s="76" t="s">
        <v>141</v>
      </c>
      <c r="F1188" s="77">
        <v>44781</v>
      </c>
      <c r="G1188" s="78">
        <v>3947847.86</v>
      </c>
      <c r="H1188" s="80">
        <v>0.98929500000000004</v>
      </c>
      <c r="I1188" s="78">
        <v>39.055860000000003</v>
      </c>
      <c r="J1188" s="79">
        <v>-3.7399787576281852E-5</v>
      </c>
      <c r="K1188" s="79">
        <v>3.8168451262527731E-7</v>
      </c>
    </row>
    <row r="1189" spans="2:11">
      <c r="B1189" s="70" t="s">
        <v>4439</v>
      </c>
      <c r="C1189" s="69" t="s">
        <v>4445</v>
      </c>
      <c r="D1189" s="76" t="s">
        <v>704</v>
      </c>
      <c r="E1189" s="76" t="s">
        <v>141</v>
      </c>
      <c r="F1189" s="77">
        <v>44781</v>
      </c>
      <c r="G1189" s="78">
        <v>16442448.413475998</v>
      </c>
      <c r="H1189" s="80">
        <v>0.98929500000000004</v>
      </c>
      <c r="I1189" s="78">
        <v>162.66430405200001</v>
      </c>
      <c r="J1189" s="79">
        <v>-1.5576690457689378E-4</v>
      </c>
      <c r="K1189" s="79">
        <v>1.5896832284225091E-6</v>
      </c>
    </row>
    <row r="1190" spans="2:11">
      <c r="B1190" s="70" t="s">
        <v>4439</v>
      </c>
      <c r="C1190" s="69" t="s">
        <v>3019</v>
      </c>
      <c r="D1190" s="76" t="s">
        <v>704</v>
      </c>
      <c r="E1190" s="76" t="s">
        <v>141</v>
      </c>
      <c r="F1190" s="77">
        <v>44781</v>
      </c>
      <c r="G1190" s="78">
        <v>4479949.0999999996</v>
      </c>
      <c r="H1190" s="80">
        <v>0.98929500000000004</v>
      </c>
      <c r="I1190" s="78">
        <v>44.31991</v>
      </c>
      <c r="J1190" s="79">
        <v>-4.2440627844321685E-5</v>
      </c>
      <c r="K1190" s="79">
        <v>4.3312894013718184E-7</v>
      </c>
    </row>
    <row r="1191" spans="2:11">
      <c r="B1191" s="70" t="s">
        <v>4439</v>
      </c>
      <c r="C1191" s="69" t="s">
        <v>4446</v>
      </c>
      <c r="D1191" s="76" t="s">
        <v>704</v>
      </c>
      <c r="E1191" s="76" t="s">
        <v>141</v>
      </c>
      <c r="F1191" s="77">
        <v>44781</v>
      </c>
      <c r="G1191" s="78">
        <v>29179745.059999999</v>
      </c>
      <c r="H1191" s="80">
        <v>0.98929500000000004</v>
      </c>
      <c r="I1191" s="78">
        <v>288.67372999999998</v>
      </c>
      <c r="J1191" s="79">
        <v>-2.7643319545013066E-4</v>
      </c>
      <c r="K1191" s="79">
        <v>2.8211462234545823E-6</v>
      </c>
    </row>
    <row r="1192" spans="2:11">
      <c r="B1192" s="70" t="s">
        <v>4447</v>
      </c>
      <c r="C1192" s="69" t="s">
        <v>4448</v>
      </c>
      <c r="D1192" s="76" t="s">
        <v>704</v>
      </c>
      <c r="E1192" s="76" t="s">
        <v>141</v>
      </c>
      <c r="F1192" s="77">
        <v>44725</v>
      </c>
      <c r="G1192" s="78">
        <v>22007317.552062005</v>
      </c>
      <c r="H1192" s="80">
        <v>1.522994</v>
      </c>
      <c r="I1192" s="78">
        <v>335.17002624099985</v>
      </c>
      <c r="J1192" s="79">
        <v>-3.2095792496568263E-4</v>
      </c>
      <c r="K1192" s="79">
        <v>3.2755445178366943E-6</v>
      </c>
    </row>
    <row r="1193" spans="2:11">
      <c r="B1193" s="70" t="s">
        <v>4449</v>
      </c>
      <c r="C1193" s="69" t="s">
        <v>4450</v>
      </c>
      <c r="D1193" s="76" t="s">
        <v>704</v>
      </c>
      <c r="E1193" s="76" t="s">
        <v>141</v>
      </c>
      <c r="F1193" s="77">
        <v>44739</v>
      </c>
      <c r="G1193" s="78">
        <v>17004126.377716001</v>
      </c>
      <c r="H1193" s="80">
        <v>2.2812459999999999</v>
      </c>
      <c r="I1193" s="78">
        <v>387.90590852299999</v>
      </c>
      <c r="J1193" s="79">
        <v>-3.7145766546543379E-4</v>
      </c>
      <c r="K1193" s="79">
        <v>3.7909209434657604E-6</v>
      </c>
    </row>
    <row r="1194" spans="2:11">
      <c r="B1194" s="70" t="s">
        <v>4451</v>
      </c>
      <c r="C1194" s="69" t="s">
        <v>3232</v>
      </c>
      <c r="D1194" s="76" t="s">
        <v>704</v>
      </c>
      <c r="E1194" s="76" t="s">
        <v>141</v>
      </c>
      <c r="F1194" s="77">
        <v>44713</v>
      </c>
      <c r="G1194" s="78">
        <v>12931858.559181003</v>
      </c>
      <c r="H1194" s="80">
        <v>4.1115050000000002</v>
      </c>
      <c r="I1194" s="78">
        <v>531.69403103400009</v>
      </c>
      <c r="J1194" s="79">
        <v>-5.0914878884368727E-4</v>
      </c>
      <c r="K1194" s="79">
        <v>5.1961313129702273E-6</v>
      </c>
    </row>
    <row r="1195" spans="2:11">
      <c r="B1195" s="70" t="s">
        <v>4452</v>
      </c>
      <c r="C1195" s="69" t="s">
        <v>4453</v>
      </c>
      <c r="D1195" s="76" t="s">
        <v>704</v>
      </c>
      <c r="E1195" s="76" t="s">
        <v>141</v>
      </c>
      <c r="F1195" s="77">
        <v>44713</v>
      </c>
      <c r="G1195" s="78">
        <v>42358294.567089997</v>
      </c>
      <c r="H1195" s="80">
        <v>4.1839000000000004</v>
      </c>
      <c r="I1195" s="78">
        <v>1772.2285619340003</v>
      </c>
      <c r="J1195" s="79">
        <v>-1.6970813535523495E-3</v>
      </c>
      <c r="K1195" s="79">
        <v>1.731960824630094E-5</v>
      </c>
    </row>
    <row r="1196" spans="2:11">
      <c r="B1196" s="70" t="s">
        <v>4454</v>
      </c>
      <c r="C1196" s="69" t="s">
        <v>4455</v>
      </c>
      <c r="D1196" s="76" t="s">
        <v>704</v>
      </c>
      <c r="E1196" s="76" t="s">
        <v>141</v>
      </c>
      <c r="F1196" s="77">
        <v>44714</v>
      </c>
      <c r="G1196" s="78">
        <v>25426085.567405</v>
      </c>
      <c r="H1196" s="80">
        <v>4.2257619999999996</v>
      </c>
      <c r="I1196" s="78">
        <v>1074.445965079</v>
      </c>
      <c r="J1196" s="79">
        <v>-1.0288865961765466E-3</v>
      </c>
      <c r="K1196" s="79">
        <v>1.05003291317455E-5</v>
      </c>
    </row>
    <row r="1197" spans="2:11">
      <c r="B1197" s="70" t="s">
        <v>4456</v>
      </c>
      <c r="C1197" s="69" t="s">
        <v>3562</v>
      </c>
      <c r="D1197" s="76" t="s">
        <v>704</v>
      </c>
      <c r="E1197" s="76" t="s">
        <v>141</v>
      </c>
      <c r="F1197" s="77">
        <v>44712</v>
      </c>
      <c r="G1197" s="78">
        <v>266289.77</v>
      </c>
      <c r="H1197" s="80">
        <v>4.404217</v>
      </c>
      <c r="I1197" s="78">
        <v>11.727979999999999</v>
      </c>
      <c r="J1197" s="79">
        <v>-1.1230682430213595E-5</v>
      </c>
      <c r="K1197" s="79">
        <v>1.1461502397793825E-7</v>
      </c>
    </row>
    <row r="1198" spans="2:11">
      <c r="B1198" s="70" t="s">
        <v>4456</v>
      </c>
      <c r="C1198" s="69" t="s">
        <v>4457</v>
      </c>
      <c r="D1198" s="76" t="s">
        <v>704</v>
      </c>
      <c r="E1198" s="76" t="s">
        <v>141</v>
      </c>
      <c r="F1198" s="77">
        <v>44712</v>
      </c>
      <c r="G1198" s="78">
        <v>133144.88</v>
      </c>
      <c r="H1198" s="80">
        <v>4.404217</v>
      </c>
      <c r="I1198" s="78">
        <v>5.8639899999999994</v>
      </c>
      <c r="J1198" s="79">
        <v>-5.6153412151067977E-6</v>
      </c>
      <c r="K1198" s="79">
        <v>5.7307511988969126E-8</v>
      </c>
    </row>
    <row r="1199" spans="2:11">
      <c r="B1199" s="70" t="s">
        <v>4456</v>
      </c>
      <c r="C1199" s="69" t="s">
        <v>4458</v>
      </c>
      <c r="D1199" s="76" t="s">
        <v>704</v>
      </c>
      <c r="E1199" s="76" t="s">
        <v>141</v>
      </c>
      <c r="F1199" s="77">
        <v>44712</v>
      </c>
      <c r="G1199" s="78">
        <v>266289.77</v>
      </c>
      <c r="H1199" s="80">
        <v>4.404217</v>
      </c>
      <c r="I1199" s="78">
        <v>11.727979999999999</v>
      </c>
      <c r="J1199" s="79">
        <v>-1.1230682430213595E-5</v>
      </c>
      <c r="K1199" s="79">
        <v>1.1461502397793825E-7</v>
      </c>
    </row>
    <row r="1200" spans="2:11">
      <c r="B1200" s="70" t="s">
        <v>4456</v>
      </c>
      <c r="C1200" s="69" t="s">
        <v>4459</v>
      </c>
      <c r="D1200" s="76" t="s">
        <v>704</v>
      </c>
      <c r="E1200" s="76" t="s">
        <v>141</v>
      </c>
      <c r="F1200" s="77">
        <v>44712</v>
      </c>
      <c r="G1200" s="78">
        <v>177526.51</v>
      </c>
      <c r="H1200" s="80">
        <v>4.4042209999999997</v>
      </c>
      <c r="I1200" s="78">
        <v>7.8186599999999995</v>
      </c>
      <c r="J1200" s="79">
        <v>-7.4871280041246513E-6</v>
      </c>
      <c r="K1200" s="79">
        <v>7.6410081137190429E-8</v>
      </c>
    </row>
    <row r="1201" spans="2:11">
      <c r="B1201" s="70" t="s">
        <v>4456</v>
      </c>
      <c r="C1201" s="69" t="s">
        <v>4460</v>
      </c>
      <c r="D1201" s="76" t="s">
        <v>704</v>
      </c>
      <c r="E1201" s="76" t="s">
        <v>141</v>
      </c>
      <c r="F1201" s="77">
        <v>44712</v>
      </c>
      <c r="G1201" s="78">
        <v>576961.16</v>
      </c>
      <c r="H1201" s="80">
        <v>4.4042180000000002</v>
      </c>
      <c r="I1201" s="78">
        <v>25.410630000000001</v>
      </c>
      <c r="J1201" s="79">
        <v>-2.4333151649445049E-5</v>
      </c>
      <c r="K1201" s="79">
        <v>2.4833261710409783E-7</v>
      </c>
    </row>
    <row r="1202" spans="2:11">
      <c r="B1202" s="70" t="s">
        <v>4456</v>
      </c>
      <c r="C1202" s="69" t="s">
        <v>4461</v>
      </c>
      <c r="D1202" s="76" t="s">
        <v>704</v>
      </c>
      <c r="E1202" s="76" t="s">
        <v>141</v>
      </c>
      <c r="F1202" s="77">
        <v>44712</v>
      </c>
      <c r="G1202" s="78">
        <v>1730.89</v>
      </c>
      <c r="H1202" s="80">
        <v>4.4040929999999996</v>
      </c>
      <c r="I1202" s="78">
        <v>7.6230000000000006E-2</v>
      </c>
      <c r="J1202" s="79">
        <v>-7.2997645089365985E-8</v>
      </c>
      <c r="K1202" s="79">
        <v>7.4497938074913444E-10</v>
      </c>
    </row>
    <row r="1203" spans="2:11">
      <c r="B1203" s="70" t="s">
        <v>4462</v>
      </c>
      <c r="C1203" s="69" t="s">
        <v>4463</v>
      </c>
      <c r="D1203" s="76" t="s">
        <v>704</v>
      </c>
      <c r="E1203" s="76" t="s">
        <v>141</v>
      </c>
      <c r="F1203" s="77">
        <v>44712</v>
      </c>
      <c r="G1203" s="78">
        <v>368922.46</v>
      </c>
      <c r="H1203" s="80">
        <v>4.5480179999999999</v>
      </c>
      <c r="I1203" s="78">
        <v>16.778659999999999</v>
      </c>
      <c r="J1203" s="79">
        <v>-1.6067200154206235E-5</v>
      </c>
      <c r="K1203" s="79">
        <v>1.6397423240981596E-7</v>
      </c>
    </row>
    <row r="1204" spans="2:11">
      <c r="B1204" s="70" t="s">
        <v>4462</v>
      </c>
      <c r="C1204" s="69" t="s">
        <v>3128</v>
      </c>
      <c r="D1204" s="76" t="s">
        <v>704</v>
      </c>
      <c r="E1204" s="76" t="s">
        <v>141</v>
      </c>
      <c r="F1204" s="77">
        <v>44712</v>
      </c>
      <c r="G1204" s="78">
        <v>35558.79</v>
      </c>
      <c r="H1204" s="80">
        <v>4.5480179999999999</v>
      </c>
      <c r="I1204" s="78">
        <v>1.6172200000000001</v>
      </c>
      <c r="J1204" s="79">
        <v>-1.5486455672494354E-6</v>
      </c>
      <c r="K1204" s="79">
        <v>1.5804742937624493E-8</v>
      </c>
    </row>
    <row r="1205" spans="2:11">
      <c r="B1205" s="70" t="s">
        <v>4462</v>
      </c>
      <c r="C1205" s="69" t="s">
        <v>4464</v>
      </c>
      <c r="D1205" s="76" t="s">
        <v>704</v>
      </c>
      <c r="E1205" s="76" t="s">
        <v>141</v>
      </c>
      <c r="F1205" s="77">
        <v>44712</v>
      </c>
      <c r="G1205" s="78">
        <v>85039755.015006006</v>
      </c>
      <c r="H1205" s="80">
        <v>4.5480179999999999</v>
      </c>
      <c r="I1205" s="78">
        <v>3867.6230046969995</v>
      </c>
      <c r="J1205" s="79">
        <v>-3.7036254943767391E-3</v>
      </c>
      <c r="K1205" s="79">
        <v>3.7797447081336447E-5</v>
      </c>
    </row>
    <row r="1206" spans="2:11">
      <c r="B1206" s="70" t="s">
        <v>4462</v>
      </c>
      <c r="C1206" s="69" t="s">
        <v>4465</v>
      </c>
      <c r="D1206" s="76" t="s">
        <v>704</v>
      </c>
      <c r="E1206" s="76" t="s">
        <v>141</v>
      </c>
      <c r="F1206" s="77">
        <v>44712</v>
      </c>
      <c r="G1206" s="78">
        <v>42226.06</v>
      </c>
      <c r="H1206" s="80">
        <v>4.5480210000000003</v>
      </c>
      <c r="I1206" s="78">
        <v>1.92045</v>
      </c>
      <c r="J1206" s="79">
        <v>-1.8390178081053771E-6</v>
      </c>
      <c r="K1206" s="79">
        <v>1.8768144454410011E-8</v>
      </c>
    </row>
    <row r="1207" spans="2:11">
      <c r="B1207" s="70" t="s">
        <v>4462</v>
      </c>
      <c r="C1207" s="69" t="s">
        <v>3537</v>
      </c>
      <c r="D1207" s="76" t="s">
        <v>704</v>
      </c>
      <c r="E1207" s="76" t="s">
        <v>141</v>
      </c>
      <c r="F1207" s="77">
        <v>44712</v>
      </c>
      <c r="G1207" s="78">
        <v>120010.92</v>
      </c>
      <c r="H1207" s="80">
        <v>4.548019</v>
      </c>
      <c r="I1207" s="78">
        <v>5.4581200000000001</v>
      </c>
      <c r="J1207" s="79">
        <v>-5.2266811834601891E-6</v>
      </c>
      <c r="K1207" s="79">
        <v>5.3341031846444512E-8</v>
      </c>
    </row>
    <row r="1208" spans="2:11">
      <c r="B1208" s="70" t="s">
        <v>4466</v>
      </c>
      <c r="C1208" s="69" t="s">
        <v>4467</v>
      </c>
      <c r="D1208" s="76" t="s">
        <v>704</v>
      </c>
      <c r="E1208" s="76" t="s">
        <v>141</v>
      </c>
      <c r="F1208" s="77">
        <v>44712</v>
      </c>
      <c r="G1208" s="78">
        <v>93554839.34366101</v>
      </c>
      <c r="H1208" s="80">
        <v>4.5593519999999996</v>
      </c>
      <c r="I1208" s="78">
        <v>4265.4941338479994</v>
      </c>
      <c r="J1208" s="79">
        <v>-4.0846258285899099E-3</v>
      </c>
      <c r="K1208" s="79">
        <v>4.1685755980888727E-5</v>
      </c>
    </row>
    <row r="1209" spans="2:11">
      <c r="B1209" s="70" t="s">
        <v>4468</v>
      </c>
      <c r="C1209" s="69" t="s">
        <v>4469</v>
      </c>
      <c r="D1209" s="76" t="s">
        <v>704</v>
      </c>
      <c r="E1209" s="76" t="s">
        <v>141</v>
      </c>
      <c r="F1209" s="77">
        <v>44712</v>
      </c>
      <c r="G1209" s="78">
        <v>102067903.88555901</v>
      </c>
      <c r="H1209" s="80">
        <v>4.5669060000000004</v>
      </c>
      <c r="I1209" s="78">
        <v>4661.3454724200001</v>
      </c>
      <c r="J1209" s="79">
        <v>-4.4636920167209519E-3</v>
      </c>
      <c r="K1209" s="79">
        <v>4.555432590189208E-5</v>
      </c>
    </row>
    <row r="1210" spans="2:11">
      <c r="B1210" s="70" t="s">
        <v>4468</v>
      </c>
      <c r="C1210" s="69" t="s">
        <v>3399</v>
      </c>
      <c r="D1210" s="76" t="s">
        <v>704</v>
      </c>
      <c r="E1210" s="76" t="s">
        <v>141</v>
      </c>
      <c r="F1210" s="77">
        <v>44712</v>
      </c>
      <c r="G1210" s="78">
        <v>259941.74</v>
      </c>
      <c r="H1210" s="80">
        <v>4.5669079999999997</v>
      </c>
      <c r="I1210" s="78">
        <v>11.8713</v>
      </c>
      <c r="J1210" s="79">
        <v>-1.1367925280721374E-5</v>
      </c>
      <c r="K1210" s="79">
        <v>1.1601565948691065E-7</v>
      </c>
    </row>
    <row r="1211" spans="2:11">
      <c r="B1211" s="70" t="s">
        <v>4468</v>
      </c>
      <c r="C1211" s="69" t="s">
        <v>4470</v>
      </c>
      <c r="D1211" s="76" t="s">
        <v>704</v>
      </c>
      <c r="E1211" s="76" t="s">
        <v>141</v>
      </c>
      <c r="F1211" s="77">
        <v>44712</v>
      </c>
      <c r="G1211" s="78">
        <v>155.61000000000001</v>
      </c>
      <c r="H1211" s="80">
        <v>4.569115</v>
      </c>
      <c r="I1211" s="78">
        <v>7.11E-3</v>
      </c>
      <c r="J1211" s="79">
        <v>-6.8085170744509004E-9</v>
      </c>
      <c r="K1211" s="79">
        <v>6.9484499503166013E-11</v>
      </c>
    </row>
    <row r="1212" spans="2:11">
      <c r="B1212" s="70" t="s">
        <v>4468</v>
      </c>
      <c r="C1212" s="69" t="s">
        <v>4471</v>
      </c>
      <c r="D1212" s="76" t="s">
        <v>704</v>
      </c>
      <c r="E1212" s="76" t="s">
        <v>141</v>
      </c>
      <c r="F1212" s="77">
        <v>44712</v>
      </c>
      <c r="G1212" s="78">
        <v>38966.800000000003</v>
      </c>
      <c r="H1212" s="80">
        <v>4.5669129999999996</v>
      </c>
      <c r="I1212" s="78">
        <v>1.7795799999999999</v>
      </c>
      <c r="J1212" s="79">
        <v>-1.7041210710761368E-6</v>
      </c>
      <c r="K1212" s="79">
        <v>1.7391452268051221E-8</v>
      </c>
    </row>
    <row r="1213" spans="2:11">
      <c r="B1213" s="70" t="s">
        <v>4468</v>
      </c>
      <c r="C1213" s="69" t="s">
        <v>4472</v>
      </c>
      <c r="D1213" s="76" t="s">
        <v>704</v>
      </c>
      <c r="E1213" s="76" t="s">
        <v>141</v>
      </c>
      <c r="F1213" s="77">
        <v>44712</v>
      </c>
      <c r="G1213" s="78">
        <v>266743.71999999997</v>
      </c>
      <c r="H1213" s="80">
        <v>4.5669079999999997</v>
      </c>
      <c r="I1213" s="78">
        <v>12.181940000000001</v>
      </c>
      <c r="J1213" s="79">
        <v>-1.1665393317853221E-5</v>
      </c>
      <c r="K1213" s="79">
        <v>1.1905147733862141E-7</v>
      </c>
    </row>
    <row r="1214" spans="2:11">
      <c r="B1214" s="70" t="s">
        <v>4468</v>
      </c>
      <c r="C1214" s="69" t="s">
        <v>4473</v>
      </c>
      <c r="D1214" s="76" t="s">
        <v>704</v>
      </c>
      <c r="E1214" s="76" t="s">
        <v>141</v>
      </c>
      <c r="F1214" s="77">
        <v>44712</v>
      </c>
      <c r="G1214" s="78">
        <v>1427078.9</v>
      </c>
      <c r="H1214" s="80">
        <v>4.5669069999999996</v>
      </c>
      <c r="I1214" s="78">
        <v>65.173360000000002</v>
      </c>
      <c r="J1214" s="79">
        <v>-6.2409836056165303E-5</v>
      </c>
      <c r="K1214" s="79">
        <v>6.3692521807871444E-7</v>
      </c>
    </row>
    <row r="1215" spans="2:11">
      <c r="B1215" s="70" t="s">
        <v>4468</v>
      </c>
      <c r="C1215" s="69" t="s">
        <v>4474</v>
      </c>
      <c r="D1215" s="76" t="s">
        <v>704</v>
      </c>
      <c r="E1215" s="76" t="s">
        <v>141</v>
      </c>
      <c r="F1215" s="77">
        <v>44712</v>
      </c>
      <c r="G1215" s="78">
        <v>18841.009999999998</v>
      </c>
      <c r="H1215" s="80">
        <v>4.5669000000000004</v>
      </c>
      <c r="I1215" s="78">
        <v>0.86045000000000005</v>
      </c>
      <c r="J1215" s="79">
        <v>-8.2396462963590393E-7</v>
      </c>
      <c r="K1215" s="79">
        <v>8.4089926297467238E-9</v>
      </c>
    </row>
    <row r="1216" spans="2:11">
      <c r="B1216" s="70" t="s">
        <v>4468</v>
      </c>
      <c r="C1216" s="69" t="s">
        <v>4475</v>
      </c>
      <c r="D1216" s="76" t="s">
        <v>704</v>
      </c>
      <c r="E1216" s="76" t="s">
        <v>141</v>
      </c>
      <c r="F1216" s="77">
        <v>44712</v>
      </c>
      <c r="G1216" s="78">
        <v>56127.31</v>
      </c>
      <c r="H1216" s="80">
        <v>4.5669029999999999</v>
      </c>
      <c r="I1216" s="78">
        <v>2.5632800000000002</v>
      </c>
      <c r="J1216" s="79">
        <v>-2.4545901050068222E-6</v>
      </c>
      <c r="K1216" s="79">
        <v>2.5050383668983881E-8</v>
      </c>
    </row>
    <row r="1217" spans="2:11">
      <c r="B1217" s="70" t="s">
        <v>4468</v>
      </c>
      <c r="C1217" s="69" t="s">
        <v>3126</v>
      </c>
      <c r="D1217" s="76" t="s">
        <v>704</v>
      </c>
      <c r="E1217" s="76" t="s">
        <v>141</v>
      </c>
      <c r="F1217" s="77">
        <v>44712</v>
      </c>
      <c r="G1217" s="78">
        <v>61795.65</v>
      </c>
      <c r="H1217" s="80">
        <v>4.5669069999999996</v>
      </c>
      <c r="I1217" s="78">
        <v>2.8221500000000002</v>
      </c>
      <c r="J1217" s="79">
        <v>-2.7024833279411545E-6</v>
      </c>
      <c r="K1217" s="79">
        <v>2.7580264454691979E-8</v>
      </c>
    </row>
    <row r="1218" spans="2:11">
      <c r="B1218" s="70" t="s">
        <v>4468</v>
      </c>
      <c r="C1218" s="69" t="s">
        <v>4476</v>
      </c>
      <c r="D1218" s="76" t="s">
        <v>704</v>
      </c>
      <c r="E1218" s="76" t="s">
        <v>141</v>
      </c>
      <c r="F1218" s="77">
        <v>44712</v>
      </c>
      <c r="G1218" s="78">
        <v>1193678.1599999999</v>
      </c>
      <c r="H1218" s="80">
        <v>4.5669060000000004</v>
      </c>
      <c r="I1218" s="78">
        <v>54.514160000000004</v>
      </c>
      <c r="J1218" s="79">
        <v>-5.2202614509050395E-5</v>
      </c>
      <c r="K1218" s="79">
        <v>5.3275515097545897E-7</v>
      </c>
    </row>
    <row r="1219" spans="2:11">
      <c r="B1219" s="70" t="s">
        <v>4477</v>
      </c>
      <c r="C1219" s="69" t="s">
        <v>4478</v>
      </c>
      <c r="D1219" s="76" t="s">
        <v>704</v>
      </c>
      <c r="E1219" s="76" t="s">
        <v>138</v>
      </c>
      <c r="F1219" s="77">
        <v>44763</v>
      </c>
      <c r="G1219" s="78">
        <v>855321.49</v>
      </c>
      <c r="H1219" s="80">
        <v>-3.5308220000000001</v>
      </c>
      <c r="I1219" s="78">
        <v>-30.19988</v>
      </c>
      <c r="J1219" s="79">
        <v>2.8919324701317617E-5</v>
      </c>
      <c r="K1219" s="79">
        <v>-2.951369264213324E-7</v>
      </c>
    </row>
    <row r="1220" spans="2:11">
      <c r="B1220" s="70" t="s">
        <v>4477</v>
      </c>
      <c r="C1220" s="69" t="s">
        <v>4479</v>
      </c>
      <c r="D1220" s="76" t="s">
        <v>704</v>
      </c>
      <c r="E1220" s="76" t="s">
        <v>138</v>
      </c>
      <c r="F1220" s="77">
        <v>44763</v>
      </c>
      <c r="G1220" s="78">
        <v>11145098.34</v>
      </c>
      <c r="H1220" s="80">
        <v>-3.5308220000000001</v>
      </c>
      <c r="I1220" s="78">
        <v>-393.51355000000001</v>
      </c>
      <c r="J1220" s="79">
        <v>3.7682752801726976E-4</v>
      </c>
      <c r="K1220" s="79">
        <v>-3.84572321652097E-6</v>
      </c>
    </row>
    <row r="1221" spans="2:11">
      <c r="B1221" s="70" t="s">
        <v>4477</v>
      </c>
      <c r="C1221" s="69" t="s">
        <v>4480</v>
      </c>
      <c r="D1221" s="76" t="s">
        <v>704</v>
      </c>
      <c r="E1221" s="76" t="s">
        <v>138</v>
      </c>
      <c r="F1221" s="77">
        <v>44763</v>
      </c>
      <c r="G1221" s="78">
        <v>1036753.32</v>
      </c>
      <c r="H1221" s="80">
        <v>-3.5308220000000001</v>
      </c>
      <c r="I1221" s="78">
        <v>-36.605910000000002</v>
      </c>
      <c r="J1221" s="79">
        <v>3.5053721977610825E-5</v>
      </c>
      <c r="K1221" s="79">
        <v>-3.5774167865090578E-7</v>
      </c>
    </row>
    <row r="1222" spans="2:11">
      <c r="B1222" s="70" t="s">
        <v>4481</v>
      </c>
      <c r="C1222" s="69" t="s">
        <v>4482</v>
      </c>
      <c r="D1222" s="76" t="s">
        <v>704</v>
      </c>
      <c r="E1222" s="76" t="s">
        <v>138</v>
      </c>
      <c r="F1222" s="77">
        <v>44763</v>
      </c>
      <c r="G1222" s="78">
        <v>582873.22</v>
      </c>
      <c r="H1222" s="80">
        <v>-3.5838739999999998</v>
      </c>
      <c r="I1222" s="78">
        <v>-20.88944</v>
      </c>
      <c r="J1222" s="79">
        <v>2.000367214004467E-5</v>
      </c>
      <c r="K1222" s="79">
        <v>-2.0414800046433421E-7</v>
      </c>
    </row>
    <row r="1223" spans="2:11">
      <c r="B1223" s="70" t="s">
        <v>4481</v>
      </c>
      <c r="C1223" s="69" t="s">
        <v>4483</v>
      </c>
      <c r="D1223" s="76" t="s">
        <v>704</v>
      </c>
      <c r="E1223" s="76" t="s">
        <v>138</v>
      </c>
      <c r="F1223" s="77">
        <v>44763</v>
      </c>
      <c r="G1223" s="78">
        <v>440.4</v>
      </c>
      <c r="H1223" s="80">
        <v>-3.5831059999999999</v>
      </c>
      <c r="I1223" s="78">
        <v>-1.5779999999999999E-2</v>
      </c>
      <c r="J1223" s="79">
        <v>1.5110885996460645E-8</v>
      </c>
      <c r="K1223" s="79">
        <v>-1.542145432011195E-10</v>
      </c>
    </row>
    <row r="1224" spans="2:11">
      <c r="B1224" s="70" t="s">
        <v>4481</v>
      </c>
      <c r="C1224" s="69" t="s">
        <v>3090</v>
      </c>
      <c r="D1224" s="76" t="s">
        <v>704</v>
      </c>
      <c r="E1224" s="76" t="s">
        <v>138</v>
      </c>
      <c r="F1224" s="77">
        <v>44763</v>
      </c>
      <c r="G1224" s="78">
        <v>18.79</v>
      </c>
      <c r="H1224" s="80">
        <v>-3.5657260000000002</v>
      </c>
      <c r="I1224" s="78">
        <v>-6.7000000000000002E-4</v>
      </c>
      <c r="J1224" s="79">
        <v>6.415902165797613E-10</v>
      </c>
      <c r="K1224" s="79">
        <v>-6.547765775966418E-12</v>
      </c>
    </row>
    <row r="1225" spans="2:11">
      <c r="B1225" s="70" t="s">
        <v>4481</v>
      </c>
      <c r="C1225" s="69" t="s">
        <v>2978</v>
      </c>
      <c r="D1225" s="76" t="s">
        <v>704</v>
      </c>
      <c r="E1225" s="76" t="s">
        <v>138</v>
      </c>
      <c r="F1225" s="77">
        <v>44763</v>
      </c>
      <c r="G1225" s="78">
        <v>51810.94</v>
      </c>
      <c r="H1225" s="80">
        <v>-3.5838760000000001</v>
      </c>
      <c r="I1225" s="78">
        <v>-1.8568399999999998</v>
      </c>
      <c r="J1225" s="79">
        <v>1.7781050414238266E-6</v>
      </c>
      <c r="K1225" s="79">
        <v>-1.8146497617082811E-8</v>
      </c>
    </row>
    <row r="1226" spans="2:11">
      <c r="B1226" s="70" t="s">
        <v>4481</v>
      </c>
      <c r="C1226" s="69" t="s">
        <v>3084</v>
      </c>
      <c r="D1226" s="76" t="s">
        <v>704</v>
      </c>
      <c r="E1226" s="76" t="s">
        <v>138</v>
      </c>
      <c r="F1226" s="77">
        <v>44763</v>
      </c>
      <c r="G1226" s="78">
        <v>26424.91</v>
      </c>
      <c r="H1226" s="80">
        <v>-3.5838909999999999</v>
      </c>
      <c r="I1226" s="78">
        <v>-0.94703999999999999</v>
      </c>
      <c r="J1226" s="79">
        <v>9.0688298314880172E-7</v>
      </c>
      <c r="K1226" s="79">
        <v>-9.2552180604048303E-9</v>
      </c>
    </row>
    <row r="1227" spans="2:11">
      <c r="B1227" s="70" t="s">
        <v>4484</v>
      </c>
      <c r="C1227" s="69" t="s">
        <v>4485</v>
      </c>
      <c r="D1227" s="76" t="s">
        <v>704</v>
      </c>
      <c r="E1227" s="76" t="s">
        <v>138</v>
      </c>
      <c r="F1227" s="77">
        <v>44825</v>
      </c>
      <c r="G1227" s="78">
        <v>51844436.635518998</v>
      </c>
      <c r="H1227" s="80">
        <v>-7.6158260000000002</v>
      </c>
      <c r="I1227" s="78">
        <v>-3948.3820726029999</v>
      </c>
      <c r="J1227" s="79">
        <v>3.7809601628373216E-3</v>
      </c>
      <c r="K1227" s="79">
        <v>-3.8586688067804887E-5</v>
      </c>
    </row>
    <row r="1228" spans="2:11">
      <c r="B1228" s="70" t="s">
        <v>4486</v>
      </c>
      <c r="C1228" s="69" t="s">
        <v>4487</v>
      </c>
      <c r="D1228" s="76" t="s">
        <v>704</v>
      </c>
      <c r="E1228" s="76" t="s">
        <v>138</v>
      </c>
      <c r="F1228" s="77">
        <v>44833</v>
      </c>
      <c r="G1228" s="78">
        <v>50433118.880584992</v>
      </c>
      <c r="H1228" s="80">
        <v>-8.4040269999999992</v>
      </c>
      <c r="I1228" s="78">
        <v>-4238.4130121139997</v>
      </c>
      <c r="J1228" s="79">
        <v>4.0586930185025367E-3</v>
      </c>
      <c r="K1228" s="79">
        <v>-4.1421098007657886E-5</v>
      </c>
    </row>
    <row r="1229" spans="2:11">
      <c r="B1229" s="70" t="s">
        <v>4486</v>
      </c>
      <c r="C1229" s="69" t="s">
        <v>4488</v>
      </c>
      <c r="D1229" s="76" t="s">
        <v>704</v>
      </c>
      <c r="E1229" s="76" t="s">
        <v>138</v>
      </c>
      <c r="F1229" s="77">
        <v>44833</v>
      </c>
      <c r="G1229" s="78">
        <v>7.43</v>
      </c>
      <c r="H1229" s="80">
        <v>-8.3445490000000007</v>
      </c>
      <c r="I1229" s="78">
        <v>-6.2E-4</v>
      </c>
      <c r="J1229" s="79">
        <v>5.9371034967082391E-10</v>
      </c>
      <c r="K1229" s="79">
        <v>-6.0591265389539984E-12</v>
      </c>
    </row>
    <row r="1230" spans="2:11">
      <c r="B1230" s="70" t="s">
        <v>4489</v>
      </c>
      <c r="C1230" s="69" t="s">
        <v>4490</v>
      </c>
      <c r="D1230" s="76" t="s">
        <v>704</v>
      </c>
      <c r="E1230" s="76" t="s">
        <v>138</v>
      </c>
      <c r="F1230" s="77">
        <v>44832</v>
      </c>
      <c r="G1230" s="78">
        <v>6305122.2599999998</v>
      </c>
      <c r="H1230" s="80">
        <v>-8.4949729999999999</v>
      </c>
      <c r="I1230" s="78">
        <v>-535.61845999999991</v>
      </c>
      <c r="J1230" s="79">
        <v>5.1290681157540024E-4</v>
      </c>
      <c r="K1230" s="79">
        <v>-5.2344839124833396E-6</v>
      </c>
    </row>
    <row r="1231" spans="2:11">
      <c r="B1231" s="70" t="s">
        <v>4489</v>
      </c>
      <c r="C1231" s="69" t="s">
        <v>2873</v>
      </c>
      <c r="D1231" s="76" t="s">
        <v>704</v>
      </c>
      <c r="E1231" s="76" t="s">
        <v>138</v>
      </c>
      <c r="F1231" s="77">
        <v>44832</v>
      </c>
      <c r="G1231" s="78">
        <v>4574304.3899999997</v>
      </c>
      <c r="H1231" s="80">
        <v>-8.4949729999999999</v>
      </c>
      <c r="I1231" s="78">
        <v>-388.58593999999999</v>
      </c>
      <c r="J1231" s="79">
        <v>3.7210886179768677E-4</v>
      </c>
      <c r="K1231" s="79">
        <v>-3.7975667447070742E-6</v>
      </c>
    </row>
    <row r="1232" spans="2:11">
      <c r="B1232" s="70" t="s">
        <v>4489</v>
      </c>
      <c r="C1232" s="69" t="s">
        <v>4491</v>
      </c>
      <c r="D1232" s="76" t="s">
        <v>704</v>
      </c>
      <c r="E1232" s="76" t="s">
        <v>138</v>
      </c>
      <c r="F1232" s="77">
        <v>44832</v>
      </c>
      <c r="G1232" s="78">
        <v>399694.42</v>
      </c>
      <c r="H1232" s="80">
        <v>-8.4949750000000002</v>
      </c>
      <c r="I1232" s="78">
        <v>-33.953940000000003</v>
      </c>
      <c r="J1232" s="79">
        <v>3.2514202564680931E-5</v>
      </c>
      <c r="K1232" s="79">
        <v>-3.3182454670330929E-7</v>
      </c>
    </row>
    <row r="1233" spans="2:11">
      <c r="B1233" s="70" t="s">
        <v>4492</v>
      </c>
      <c r="C1233" s="69" t="s">
        <v>4493</v>
      </c>
      <c r="D1233" s="76" t="s">
        <v>704</v>
      </c>
      <c r="E1233" s="76" t="s">
        <v>138</v>
      </c>
      <c r="F1233" s="77">
        <v>44833</v>
      </c>
      <c r="G1233" s="78">
        <v>22242.44</v>
      </c>
      <c r="H1233" s="80">
        <v>-8.5480280000000004</v>
      </c>
      <c r="I1233" s="78">
        <v>-1.9012899999999999</v>
      </c>
      <c r="J1233" s="79">
        <v>1.8206702431058723E-6</v>
      </c>
      <c r="K1233" s="79">
        <v>-1.8580897898786852E-8</v>
      </c>
    </row>
    <row r="1234" spans="2:11">
      <c r="B1234" s="70" t="s">
        <v>4492</v>
      </c>
      <c r="C1234" s="69" t="s">
        <v>4494</v>
      </c>
      <c r="D1234" s="76" t="s">
        <v>704</v>
      </c>
      <c r="E1234" s="76" t="s">
        <v>138</v>
      </c>
      <c r="F1234" s="77">
        <v>44833</v>
      </c>
      <c r="G1234" s="78">
        <v>108740.79</v>
      </c>
      <c r="H1234" s="80">
        <v>-8.5480250000000009</v>
      </c>
      <c r="I1234" s="78">
        <v>-9.2951899999999998</v>
      </c>
      <c r="J1234" s="79">
        <v>8.9010492018657194E-6</v>
      </c>
      <c r="K1234" s="79">
        <v>-9.0839890989709383E-8</v>
      </c>
    </row>
    <row r="1235" spans="2:11">
      <c r="B1235" s="70" t="s">
        <v>4492</v>
      </c>
      <c r="C1235" s="69" t="s">
        <v>4495</v>
      </c>
      <c r="D1235" s="76" t="s">
        <v>704</v>
      </c>
      <c r="E1235" s="76" t="s">
        <v>138</v>
      </c>
      <c r="F1235" s="77">
        <v>44833</v>
      </c>
      <c r="G1235" s="78">
        <v>11862630.82</v>
      </c>
      <c r="H1235" s="80">
        <v>-8.5480250000000009</v>
      </c>
      <c r="I1235" s="78">
        <v>-1014.0206999999999</v>
      </c>
      <c r="J1235" s="79">
        <v>9.7102352317815098E-4</v>
      </c>
      <c r="K1235" s="79">
        <v>-9.9098060232559851E-6</v>
      </c>
    </row>
    <row r="1236" spans="2:11">
      <c r="B1236" s="70" t="s">
        <v>4492</v>
      </c>
      <c r="C1236" s="69" t="s">
        <v>4455</v>
      </c>
      <c r="D1236" s="76" t="s">
        <v>704</v>
      </c>
      <c r="E1236" s="76" t="s">
        <v>138</v>
      </c>
      <c r="F1236" s="77">
        <v>44833</v>
      </c>
      <c r="G1236" s="78">
        <v>6425591.6699999999</v>
      </c>
      <c r="H1236" s="80">
        <v>-8.5480250000000009</v>
      </c>
      <c r="I1236" s="78">
        <v>-549.26121000000001</v>
      </c>
      <c r="J1236" s="79">
        <v>5.2597107266083847E-4</v>
      </c>
      <c r="K1236" s="79">
        <v>-5.3678115714983631E-6</v>
      </c>
    </row>
    <row r="1237" spans="2:11">
      <c r="B1237" s="70" t="s">
        <v>4492</v>
      </c>
      <c r="C1237" s="69" t="s">
        <v>4496</v>
      </c>
      <c r="D1237" s="76" t="s">
        <v>704</v>
      </c>
      <c r="E1237" s="76" t="s">
        <v>138</v>
      </c>
      <c r="F1237" s="77">
        <v>44833</v>
      </c>
      <c r="G1237" s="78">
        <v>543703.9</v>
      </c>
      <c r="H1237" s="80">
        <v>-8.5480260000000001</v>
      </c>
      <c r="I1237" s="78">
        <v>-46.475949999999997</v>
      </c>
      <c r="J1237" s="79">
        <v>4.4505246009328592E-5</v>
      </c>
      <c r="K1237" s="79">
        <v>-4.5419945494854689E-7</v>
      </c>
    </row>
    <row r="1238" spans="2:11">
      <c r="B1238" s="70" t="s">
        <v>4497</v>
      </c>
      <c r="C1238" s="69" t="s">
        <v>4498</v>
      </c>
      <c r="D1238" s="76" t="s">
        <v>704</v>
      </c>
      <c r="E1238" s="76" t="s">
        <v>142</v>
      </c>
      <c r="F1238" s="77">
        <v>44917</v>
      </c>
      <c r="G1238" s="78">
        <v>36600671.157551996</v>
      </c>
      <c r="H1238" s="80">
        <v>0.88697400000000004</v>
      </c>
      <c r="I1238" s="78">
        <v>324.63854777300003</v>
      </c>
      <c r="J1238" s="79">
        <v>-3.1087300921763921E-4</v>
      </c>
      <c r="K1238" s="79">
        <v>3.172622645772371E-6</v>
      </c>
    </row>
    <row r="1239" spans="2:11">
      <c r="B1239" s="70" t="s">
        <v>4499</v>
      </c>
      <c r="C1239" s="69" t="s">
        <v>4500</v>
      </c>
      <c r="D1239" s="76" t="s">
        <v>704</v>
      </c>
      <c r="E1239" s="76" t="s">
        <v>142</v>
      </c>
      <c r="F1239" s="77">
        <v>44922</v>
      </c>
      <c r="G1239" s="78">
        <v>23725470.061105002</v>
      </c>
      <c r="H1239" s="80">
        <v>0.80015099999999995</v>
      </c>
      <c r="I1239" s="78">
        <v>189.839540924</v>
      </c>
      <c r="J1239" s="79">
        <v>-1.8178983906989794E-4</v>
      </c>
      <c r="K1239" s="79">
        <v>1.8552609686378259E-6</v>
      </c>
    </row>
    <row r="1240" spans="2:11">
      <c r="B1240" s="70" t="s">
        <v>4501</v>
      </c>
      <c r="C1240" s="69" t="s">
        <v>4502</v>
      </c>
      <c r="D1240" s="76" t="s">
        <v>704</v>
      </c>
      <c r="E1240" s="76" t="s">
        <v>142</v>
      </c>
      <c r="F1240" s="77">
        <v>44889</v>
      </c>
      <c r="G1240" s="78">
        <v>48568175.609292008</v>
      </c>
      <c r="H1240" s="80">
        <v>0.62356100000000003</v>
      </c>
      <c r="I1240" s="78">
        <v>302.85204533500001</v>
      </c>
      <c r="J1240" s="79">
        <v>-2.9001031247478563E-4</v>
      </c>
      <c r="K1240" s="79">
        <v>2.9597078472029004E-6</v>
      </c>
    </row>
    <row r="1241" spans="2:11">
      <c r="B1241" s="70" t="s">
        <v>4503</v>
      </c>
      <c r="C1241" s="69" t="s">
        <v>4504</v>
      </c>
      <c r="D1241" s="76" t="s">
        <v>704</v>
      </c>
      <c r="E1241" s="76" t="s">
        <v>142</v>
      </c>
      <c r="F1241" s="77">
        <v>44910</v>
      </c>
      <c r="G1241" s="78">
        <v>18300335.578775998</v>
      </c>
      <c r="H1241" s="80">
        <v>0.31452799999999997</v>
      </c>
      <c r="I1241" s="78">
        <v>57.559667519000001</v>
      </c>
      <c r="J1241" s="79">
        <v>-5.5118984402648158E-5</v>
      </c>
      <c r="K1241" s="79">
        <v>5.6251824038345383E-7</v>
      </c>
    </row>
    <row r="1242" spans="2:11">
      <c r="B1242" s="70" t="s">
        <v>4505</v>
      </c>
      <c r="C1242" s="69" t="s">
        <v>4506</v>
      </c>
      <c r="D1242" s="76" t="s">
        <v>704</v>
      </c>
      <c r="E1242" s="76" t="s">
        <v>142</v>
      </c>
      <c r="F1242" s="77">
        <v>44909</v>
      </c>
      <c r="G1242" s="78">
        <v>18300335.578775998</v>
      </c>
      <c r="H1242" s="80">
        <v>-1.170301</v>
      </c>
      <c r="I1242" s="78">
        <v>-214.16897727700004</v>
      </c>
      <c r="J1242" s="79">
        <v>2.0508764256092006E-4</v>
      </c>
      <c r="K1242" s="79">
        <v>-2.0930273129672689E-6</v>
      </c>
    </row>
    <row r="1243" spans="2:11">
      <c r="B1243" s="70" t="s">
        <v>4507</v>
      </c>
      <c r="C1243" s="69" t="s">
        <v>4508</v>
      </c>
      <c r="D1243" s="76" t="s">
        <v>704</v>
      </c>
      <c r="E1243" s="76" t="s">
        <v>138</v>
      </c>
      <c r="F1243" s="77">
        <v>44889</v>
      </c>
      <c r="G1243" s="78">
        <v>24441910.750443999</v>
      </c>
      <c r="H1243" s="80">
        <v>-1.634639</v>
      </c>
      <c r="I1243" s="78">
        <v>-399.53704666900006</v>
      </c>
      <c r="J1243" s="79">
        <v>3.8259561239403279E-4</v>
      </c>
      <c r="K1243" s="79">
        <v>-3.9045895528507108E-6</v>
      </c>
    </row>
    <row r="1244" spans="2:11">
      <c r="B1244" s="70" t="s">
        <v>4509</v>
      </c>
      <c r="C1244" s="69" t="s">
        <v>4510</v>
      </c>
      <c r="D1244" s="76" t="s">
        <v>704</v>
      </c>
      <c r="E1244" s="76" t="s">
        <v>138</v>
      </c>
      <c r="F1244" s="77">
        <v>44907</v>
      </c>
      <c r="G1244" s="78">
        <v>9935736.0774160009</v>
      </c>
      <c r="H1244" s="80">
        <v>0.81554499999999996</v>
      </c>
      <c r="I1244" s="78">
        <v>81.030370207000018</v>
      </c>
      <c r="J1244" s="79">
        <v>-7.7594466821861768E-5</v>
      </c>
      <c r="K1244" s="79">
        <v>7.9189236545564712E-7</v>
      </c>
    </row>
    <row r="1245" spans="2:11">
      <c r="B1245" s="70" t="s">
        <v>4511</v>
      </c>
      <c r="C1245" s="69" t="s">
        <v>4512</v>
      </c>
      <c r="D1245" s="76" t="s">
        <v>704</v>
      </c>
      <c r="E1245" s="76" t="s">
        <v>138</v>
      </c>
      <c r="F1245" s="77">
        <v>44852</v>
      </c>
      <c r="G1245" s="78">
        <v>46198192.039159991</v>
      </c>
      <c r="H1245" s="80">
        <v>1.2457130000000001</v>
      </c>
      <c r="I1245" s="78">
        <v>575.4967630069998</v>
      </c>
      <c r="J1245" s="79">
        <v>-5.5109416838598887E-4</v>
      </c>
      <c r="K1245" s="79">
        <v>5.6242059835771493E-6</v>
      </c>
    </row>
    <row r="1246" spans="2:11">
      <c r="B1246" s="70" t="s">
        <v>4513</v>
      </c>
      <c r="C1246" s="69" t="s">
        <v>4514</v>
      </c>
      <c r="D1246" s="76" t="s">
        <v>704</v>
      </c>
      <c r="E1246" s="76" t="s">
        <v>138</v>
      </c>
      <c r="F1246" s="77">
        <v>44858</v>
      </c>
      <c r="G1246" s="78">
        <v>25339107.718231991</v>
      </c>
      <c r="H1246" s="80">
        <v>1.2529110000000001</v>
      </c>
      <c r="I1246" s="78">
        <v>317.476357538</v>
      </c>
      <c r="J1246" s="79">
        <v>-3.0401451491307335E-4</v>
      </c>
      <c r="K1246" s="79">
        <v>3.1026281023370063E-6</v>
      </c>
    </row>
    <row r="1247" spans="2:11">
      <c r="B1247" s="70" t="s">
        <v>4515</v>
      </c>
      <c r="C1247" s="69" t="s">
        <v>3925</v>
      </c>
      <c r="D1247" s="76" t="s">
        <v>704</v>
      </c>
      <c r="E1247" s="76" t="s">
        <v>140</v>
      </c>
      <c r="F1247" s="77">
        <v>44867</v>
      </c>
      <c r="G1247" s="78">
        <v>8043878.1548070014</v>
      </c>
      <c r="H1247" s="80">
        <v>6.608975</v>
      </c>
      <c r="I1247" s="78">
        <v>531.61789058300008</v>
      </c>
      <c r="J1247" s="79">
        <v>-5.0907587695048196E-4</v>
      </c>
      <c r="K1247" s="79">
        <v>5.1953872087325781E-6</v>
      </c>
    </row>
    <row r="1248" spans="2:11">
      <c r="B1248" s="70" t="s">
        <v>4516</v>
      </c>
      <c r="C1248" s="69" t="s">
        <v>4517</v>
      </c>
      <c r="D1248" s="76" t="s">
        <v>704</v>
      </c>
      <c r="E1248" s="76" t="s">
        <v>140</v>
      </c>
      <c r="F1248" s="77">
        <v>44896</v>
      </c>
      <c r="G1248" s="78">
        <v>21540948.258420002</v>
      </c>
      <c r="H1248" s="80">
        <v>1.851761</v>
      </c>
      <c r="I1248" s="78">
        <v>398.88695734000004</v>
      </c>
      <c r="J1248" s="79">
        <v>-3.8197308858300397E-4</v>
      </c>
      <c r="K1248" s="79">
        <v>3.898236369776461E-6</v>
      </c>
    </row>
    <row r="1249" spans="2:11">
      <c r="B1249" s="70" t="s">
        <v>4518</v>
      </c>
      <c r="C1249" s="69" t="s">
        <v>4519</v>
      </c>
      <c r="D1249" s="76" t="s">
        <v>704</v>
      </c>
      <c r="E1249" s="76" t="s">
        <v>140</v>
      </c>
      <c r="F1249" s="77">
        <v>44924</v>
      </c>
      <c r="G1249" s="78">
        <v>4991490</v>
      </c>
      <c r="H1249" s="80">
        <v>0.16891700000000001</v>
      </c>
      <c r="I1249" s="78">
        <v>8.4314900000000002</v>
      </c>
      <c r="J1249" s="79">
        <v>-8.0739723808807341E-6</v>
      </c>
      <c r="K1249" s="79">
        <v>8.2399136809556847E-8</v>
      </c>
    </row>
    <row r="1250" spans="2:11">
      <c r="B1250" s="70" t="s">
        <v>4518</v>
      </c>
      <c r="C1250" s="69" t="s">
        <v>4520</v>
      </c>
      <c r="D1250" s="76" t="s">
        <v>704</v>
      </c>
      <c r="E1250" s="76" t="s">
        <v>140</v>
      </c>
      <c r="F1250" s="77">
        <v>44924</v>
      </c>
      <c r="G1250" s="78">
        <v>48789000</v>
      </c>
      <c r="H1250" s="80">
        <v>0.16891700000000001</v>
      </c>
      <c r="I1250" s="78">
        <v>82.413080000000008</v>
      </c>
      <c r="J1250" s="79">
        <v>-7.8918546039112247E-5</v>
      </c>
      <c r="K1250" s="79">
        <v>8.054052906208694E-7</v>
      </c>
    </row>
    <row r="1251" spans="2:11">
      <c r="B1251" s="70" t="s">
        <v>4521</v>
      </c>
      <c r="C1251" s="69" t="s">
        <v>3105</v>
      </c>
      <c r="D1251" s="76" t="s">
        <v>704</v>
      </c>
      <c r="E1251" s="76" t="s">
        <v>140</v>
      </c>
      <c r="F1251" s="77">
        <v>44924</v>
      </c>
      <c r="G1251" s="78">
        <v>31146147</v>
      </c>
      <c r="H1251" s="80">
        <v>9.1092000000000006E-2</v>
      </c>
      <c r="I1251" s="78">
        <v>28.371770000000001</v>
      </c>
      <c r="J1251" s="79">
        <v>-2.7168731431419665E-5</v>
      </c>
      <c r="K1251" s="79">
        <v>2.772712009098369E-7</v>
      </c>
    </row>
    <row r="1252" spans="2:11">
      <c r="B1252" s="70" t="s">
        <v>4521</v>
      </c>
      <c r="C1252" s="69" t="s">
        <v>4522</v>
      </c>
      <c r="D1252" s="76" t="s">
        <v>704</v>
      </c>
      <c r="E1252" s="76" t="s">
        <v>140</v>
      </c>
      <c r="F1252" s="77">
        <v>44924</v>
      </c>
      <c r="G1252" s="78">
        <v>5137857</v>
      </c>
      <c r="H1252" s="80">
        <v>9.1092000000000006E-2</v>
      </c>
      <c r="I1252" s="78">
        <v>4.6802000000000001</v>
      </c>
      <c r="J1252" s="79">
        <v>-4.4817470621441773E-6</v>
      </c>
      <c r="K1252" s="79">
        <v>4.5738587141310488E-8</v>
      </c>
    </row>
    <row r="1253" spans="2:11">
      <c r="B1253" s="70" t="s">
        <v>4521</v>
      </c>
      <c r="C1253" s="69" t="s">
        <v>4523</v>
      </c>
      <c r="D1253" s="76" t="s">
        <v>704</v>
      </c>
      <c r="E1253" s="76" t="s">
        <v>140</v>
      </c>
      <c r="F1253" s="77">
        <v>44924</v>
      </c>
      <c r="G1253" s="78">
        <v>3002400</v>
      </c>
      <c r="H1253" s="80">
        <v>9.1092000000000006E-2</v>
      </c>
      <c r="I1253" s="78">
        <v>2.7349600000000001</v>
      </c>
      <c r="J1253" s="79">
        <v>-2.6189904160253494E-6</v>
      </c>
      <c r="K1253" s="79">
        <v>2.6728175353189723E-8</v>
      </c>
    </row>
    <row r="1254" spans="2:11">
      <c r="B1254" s="70" t="s">
        <v>4521</v>
      </c>
      <c r="C1254" s="69" t="s">
        <v>4524</v>
      </c>
      <c r="D1254" s="76" t="s">
        <v>704</v>
      </c>
      <c r="E1254" s="76" t="s">
        <v>140</v>
      </c>
      <c r="F1254" s="77">
        <v>44924</v>
      </c>
      <c r="G1254" s="78">
        <v>7393410</v>
      </c>
      <c r="H1254" s="80">
        <v>9.1092000000000006E-2</v>
      </c>
      <c r="I1254" s="78">
        <v>6.7348299999999997</v>
      </c>
      <c r="J1254" s="79">
        <v>-6.4492552810863788E-6</v>
      </c>
      <c r="K1254" s="79">
        <v>6.5818043852167024E-8</v>
      </c>
    </row>
    <row r="1255" spans="2:11">
      <c r="B1255" s="70" t="s">
        <v>4525</v>
      </c>
      <c r="C1255" s="69" t="s">
        <v>3601</v>
      </c>
      <c r="D1255" s="76" t="s">
        <v>704</v>
      </c>
      <c r="E1255" s="76" t="s">
        <v>140</v>
      </c>
      <c r="F1255" s="77">
        <v>44924</v>
      </c>
      <c r="G1255" s="78">
        <v>273969</v>
      </c>
      <c r="H1255" s="80">
        <v>0.16847899999999999</v>
      </c>
      <c r="I1255" s="78">
        <v>0.46157999999999999</v>
      </c>
      <c r="J1255" s="79">
        <v>-4.4200777935654662E-7</v>
      </c>
      <c r="K1255" s="79">
        <v>4.5109219804038495E-9</v>
      </c>
    </row>
    <row r="1256" spans="2:11">
      <c r="B1256" s="70" t="s">
        <v>4525</v>
      </c>
      <c r="C1256" s="69" t="s">
        <v>4526</v>
      </c>
      <c r="D1256" s="76" t="s">
        <v>704</v>
      </c>
      <c r="E1256" s="76" t="s">
        <v>140</v>
      </c>
      <c r="F1256" s="77">
        <v>44924</v>
      </c>
      <c r="G1256" s="78">
        <v>863190</v>
      </c>
      <c r="H1256" s="80">
        <v>0.16847999999999999</v>
      </c>
      <c r="I1256" s="78">
        <v>1.4542999999999999</v>
      </c>
      <c r="J1256" s="79">
        <v>-1.3926338089133536E-6</v>
      </c>
      <c r="K1256" s="79">
        <v>1.4212560847743226E-8</v>
      </c>
    </row>
    <row r="1257" spans="2:11">
      <c r="B1257" s="70" t="s">
        <v>4525</v>
      </c>
      <c r="C1257" s="69" t="s">
        <v>4527</v>
      </c>
      <c r="D1257" s="76" t="s">
        <v>704</v>
      </c>
      <c r="E1257" s="76" t="s">
        <v>140</v>
      </c>
      <c r="F1257" s="77">
        <v>44924</v>
      </c>
      <c r="G1257" s="78">
        <v>225180</v>
      </c>
      <c r="H1257" s="80">
        <v>0.16847899999999999</v>
      </c>
      <c r="I1257" s="78">
        <v>0.37938</v>
      </c>
      <c r="J1257" s="79">
        <v>-3.6329327815825349E-7</v>
      </c>
      <c r="K1257" s="79">
        <v>3.7075990747554321E-9</v>
      </c>
    </row>
    <row r="1258" spans="2:11">
      <c r="B1258" s="70" t="s">
        <v>4525</v>
      </c>
      <c r="C1258" s="69" t="s">
        <v>4528</v>
      </c>
      <c r="D1258" s="76" t="s">
        <v>704</v>
      </c>
      <c r="E1258" s="76" t="s">
        <v>140</v>
      </c>
      <c r="F1258" s="77">
        <v>44924</v>
      </c>
      <c r="G1258" s="78">
        <v>375300</v>
      </c>
      <c r="H1258" s="80">
        <v>0.16847899999999999</v>
      </c>
      <c r="I1258" s="78">
        <v>0.63229999999999997</v>
      </c>
      <c r="J1258" s="79">
        <v>-6.0548879693042247E-7</v>
      </c>
      <c r="K1258" s="79">
        <v>6.1793317912590536E-9</v>
      </c>
    </row>
    <row r="1259" spans="2:11">
      <c r="B1259" s="70" t="s">
        <v>4529</v>
      </c>
      <c r="C1259" s="69" t="s">
        <v>4530</v>
      </c>
      <c r="D1259" s="76" t="s">
        <v>704</v>
      </c>
      <c r="E1259" s="76" t="s">
        <v>140</v>
      </c>
      <c r="F1259" s="77">
        <v>44924</v>
      </c>
      <c r="G1259" s="78">
        <v>7354754.0999999996</v>
      </c>
      <c r="H1259" s="80">
        <v>0.121597</v>
      </c>
      <c r="I1259" s="78">
        <v>8.9431799999999999</v>
      </c>
      <c r="J1259" s="79">
        <v>-8.5639653628534179E-6</v>
      </c>
      <c r="K1259" s="79">
        <v>8.7399773033294548E-8</v>
      </c>
    </row>
    <row r="1260" spans="2:11">
      <c r="B1260" s="70" t="s">
        <v>4529</v>
      </c>
      <c r="C1260" s="69" t="s">
        <v>4478</v>
      </c>
      <c r="D1260" s="76" t="s">
        <v>704</v>
      </c>
      <c r="E1260" s="76" t="s">
        <v>140</v>
      </c>
      <c r="F1260" s="77">
        <v>44924</v>
      </c>
      <c r="G1260" s="78">
        <v>63801</v>
      </c>
      <c r="H1260" s="80">
        <v>0.121597</v>
      </c>
      <c r="I1260" s="78">
        <v>7.7579999999999996E-2</v>
      </c>
      <c r="J1260" s="79">
        <v>-7.4290401495907282E-8</v>
      </c>
      <c r="K1260" s="79">
        <v>7.5817264014846967E-10</v>
      </c>
    </row>
    <row r="1261" spans="2:11">
      <c r="B1261" s="70" t="s">
        <v>4529</v>
      </c>
      <c r="C1261" s="69" t="s">
        <v>4531</v>
      </c>
      <c r="D1261" s="76" t="s">
        <v>704</v>
      </c>
      <c r="E1261" s="76" t="s">
        <v>140</v>
      </c>
      <c r="F1261" s="77">
        <v>44924</v>
      </c>
      <c r="G1261" s="78">
        <v>5629.5</v>
      </c>
      <c r="H1261" s="80">
        <v>0.12168</v>
      </c>
      <c r="I1261" s="78">
        <v>6.8499999999999993E-3</v>
      </c>
      <c r="J1261" s="79">
        <v>-6.559541766524425E-9</v>
      </c>
      <c r="K1261" s="79">
        <v>6.6943575470701434E-11</v>
      </c>
    </row>
    <row r="1262" spans="2:11">
      <c r="B1262" s="70" t="s">
        <v>4529</v>
      </c>
      <c r="C1262" s="69" t="s">
        <v>4475</v>
      </c>
      <c r="D1262" s="76" t="s">
        <v>704</v>
      </c>
      <c r="E1262" s="76" t="s">
        <v>140</v>
      </c>
      <c r="F1262" s="77">
        <v>44924</v>
      </c>
      <c r="G1262" s="78">
        <v>750.6</v>
      </c>
      <c r="H1262" s="80">
        <v>0.121236</v>
      </c>
      <c r="I1262" s="78">
        <v>9.1E-4</v>
      </c>
      <c r="J1262" s="79">
        <v>-8.7141357774266093E-10</v>
      </c>
      <c r="K1262" s="79">
        <v>8.8932341136260303E-12</v>
      </c>
    </row>
    <row r="1263" spans="2:11">
      <c r="B1263" s="70" t="s">
        <v>4529</v>
      </c>
      <c r="C1263" s="69" t="s">
        <v>4532</v>
      </c>
      <c r="D1263" s="76" t="s">
        <v>704</v>
      </c>
      <c r="E1263" s="76" t="s">
        <v>140</v>
      </c>
      <c r="F1263" s="77">
        <v>44924</v>
      </c>
      <c r="G1263" s="78">
        <v>131355</v>
      </c>
      <c r="H1263" s="80">
        <v>0.12159399999999999</v>
      </c>
      <c r="I1263" s="78">
        <v>0.15972</v>
      </c>
      <c r="J1263" s="79">
        <v>-1.5294744685390967E-7</v>
      </c>
      <c r="K1263" s="79">
        <v>1.5609091787124721E-9</v>
      </c>
    </row>
    <row r="1264" spans="2:11">
      <c r="B1264" s="70" t="s">
        <v>4533</v>
      </c>
      <c r="C1264" s="69" t="s">
        <v>4534</v>
      </c>
      <c r="D1264" s="76" t="s">
        <v>704</v>
      </c>
      <c r="E1264" s="76" t="s">
        <v>140</v>
      </c>
      <c r="F1264" s="77">
        <v>44922</v>
      </c>
      <c r="G1264" s="78">
        <v>21540948.258420002</v>
      </c>
      <c r="H1264" s="80">
        <v>3.882E-2</v>
      </c>
      <c r="I1264" s="78">
        <v>8.3622003239999998</v>
      </c>
      <c r="J1264" s="79">
        <v>-8.0076207715798663E-6</v>
      </c>
      <c r="K1264" s="79">
        <v>8.1721983721287293E-8</v>
      </c>
    </row>
    <row r="1265" spans="2:11">
      <c r="B1265" s="70" t="s">
        <v>4535</v>
      </c>
      <c r="C1265" s="69" t="s">
        <v>4536</v>
      </c>
      <c r="D1265" s="76" t="s">
        <v>704</v>
      </c>
      <c r="E1265" s="76" t="s">
        <v>140</v>
      </c>
      <c r="F1265" s="77">
        <v>44910</v>
      </c>
      <c r="G1265" s="78">
        <v>71803160.861400023</v>
      </c>
      <c r="H1265" s="80">
        <v>-0.66090300000000002</v>
      </c>
      <c r="I1265" s="78">
        <v>-474.54909901399998</v>
      </c>
      <c r="J1265" s="79">
        <v>4.5442695405092964E-4</v>
      </c>
      <c r="K1265" s="79">
        <v>-4.6376661933426385E-6</v>
      </c>
    </row>
    <row r="1266" spans="2:11">
      <c r="B1266" s="70" t="s">
        <v>4537</v>
      </c>
      <c r="C1266" s="69" t="s">
        <v>4538</v>
      </c>
      <c r="D1266" s="76" t="s">
        <v>704</v>
      </c>
      <c r="E1266" s="76" t="s">
        <v>141</v>
      </c>
      <c r="F1266" s="77">
        <v>44896</v>
      </c>
      <c r="G1266" s="78">
        <v>48644776.093727998</v>
      </c>
      <c r="H1266" s="80">
        <v>-1.2577590000000001</v>
      </c>
      <c r="I1266" s="78">
        <v>-611.83420947899992</v>
      </c>
      <c r="J1266" s="79">
        <v>5.8589081040378904E-4</v>
      </c>
      <c r="K1266" s="79">
        <v>-5.9793240259583042E-6</v>
      </c>
    </row>
    <row r="1267" spans="2:11">
      <c r="B1267" s="70" t="s">
        <v>4539</v>
      </c>
      <c r="C1267" s="69" t="s">
        <v>4540</v>
      </c>
      <c r="D1267" s="76" t="s">
        <v>704</v>
      </c>
      <c r="E1267" s="76" t="s">
        <v>141</v>
      </c>
      <c r="F1267" s="77">
        <v>44901</v>
      </c>
      <c r="G1267" s="78">
        <v>5847.89</v>
      </c>
      <c r="H1267" s="80">
        <v>-1.378959</v>
      </c>
      <c r="I1267" s="78">
        <v>-8.0640000000000003E-2</v>
      </c>
      <c r="J1267" s="79">
        <v>7.7220649350734265E-8</v>
      </c>
      <c r="K1267" s="79">
        <v>-7.8807736145362978E-10</v>
      </c>
    </row>
    <row r="1268" spans="2:11">
      <c r="B1268" s="70" t="s">
        <v>4539</v>
      </c>
      <c r="C1268" s="69" t="s">
        <v>4541</v>
      </c>
      <c r="D1268" s="76" t="s">
        <v>704</v>
      </c>
      <c r="E1268" s="76" t="s">
        <v>141</v>
      </c>
      <c r="F1268" s="77">
        <v>44901</v>
      </c>
      <c r="G1268" s="78">
        <v>211880</v>
      </c>
      <c r="H1268" s="80">
        <v>-1.3790020000000001</v>
      </c>
      <c r="I1268" s="78">
        <v>-2.9218299999999999</v>
      </c>
      <c r="J1268" s="79">
        <v>2.797936630610812E-6</v>
      </c>
      <c r="K1268" s="79">
        <v>-2.8554415637599937E-8</v>
      </c>
    </row>
    <row r="1269" spans="2:11">
      <c r="B1269" s="70" t="s">
        <v>4542</v>
      </c>
      <c r="C1269" s="69" t="s">
        <v>4543</v>
      </c>
      <c r="D1269" s="76" t="s">
        <v>704</v>
      </c>
      <c r="E1269" s="76" t="s">
        <v>138</v>
      </c>
      <c r="F1269" s="77">
        <v>44917</v>
      </c>
      <c r="G1269" s="78">
        <v>132666527.58995998</v>
      </c>
      <c r="H1269" s="80">
        <v>-1.7715000000000002E-2</v>
      </c>
      <c r="I1269" s="78">
        <v>-23.501379267000001</v>
      </c>
      <c r="J1269" s="79">
        <v>2.2504858229608423E-5</v>
      </c>
      <c r="K1269" s="79">
        <v>-2.2967392067532737E-7</v>
      </c>
    </row>
    <row r="1270" spans="2:11">
      <c r="B1270" s="70" t="s">
        <v>4544</v>
      </c>
      <c r="C1270" s="69" t="s">
        <v>4545</v>
      </c>
      <c r="D1270" s="76" t="s">
        <v>704</v>
      </c>
      <c r="E1270" s="76" t="s">
        <v>138</v>
      </c>
      <c r="F1270" s="77">
        <v>44917</v>
      </c>
      <c r="G1270" s="78">
        <v>94907592.814355999</v>
      </c>
      <c r="H1270" s="80">
        <v>3.7190000000000001E-2</v>
      </c>
      <c r="I1270" s="78">
        <v>35.296023222000009</v>
      </c>
      <c r="J1270" s="79">
        <v>-3.3799377885682496E-5</v>
      </c>
      <c r="K1270" s="79">
        <v>3.4494043713541432E-7</v>
      </c>
    </row>
    <row r="1271" spans="2:11">
      <c r="B1271" s="70" t="s">
        <v>4546</v>
      </c>
      <c r="C1271" s="69" t="s">
        <v>4547</v>
      </c>
      <c r="D1271" s="76" t="s">
        <v>704</v>
      </c>
      <c r="E1271" s="76" t="s">
        <v>138</v>
      </c>
      <c r="F1271" s="77">
        <v>44922</v>
      </c>
      <c r="G1271" s="78">
        <v>71435822.548440009</v>
      </c>
      <c r="H1271" s="80">
        <v>0.61936400000000003</v>
      </c>
      <c r="I1271" s="78">
        <v>442.447541597</v>
      </c>
      <c r="J1271" s="79">
        <v>-4.2368658811701819E-4</v>
      </c>
      <c r="K1271" s="79">
        <v>4.3239445828795738E-6</v>
      </c>
    </row>
    <row r="1272" spans="2:11">
      <c r="B1272" s="70" t="s">
        <v>4548</v>
      </c>
      <c r="C1272" s="69" t="s">
        <v>4549</v>
      </c>
      <c r="D1272" s="76" t="s">
        <v>704</v>
      </c>
      <c r="E1272" s="76" t="s">
        <v>138</v>
      </c>
      <c r="F1272" s="77">
        <v>44917</v>
      </c>
      <c r="G1272" s="78">
        <v>71434802.036690012</v>
      </c>
      <c r="H1272" s="80">
        <v>0.29716500000000001</v>
      </c>
      <c r="I1272" s="78">
        <v>212.27941195299999</v>
      </c>
      <c r="J1272" s="79">
        <v>-2.0327819983634275E-4</v>
      </c>
      <c r="K1272" s="79">
        <v>2.074560997803179E-6</v>
      </c>
    </row>
    <row r="1273" spans="2:11">
      <c r="B1273" s="70" t="s">
        <v>4550</v>
      </c>
      <c r="C1273" s="69" t="s">
        <v>4551</v>
      </c>
      <c r="D1273" s="76" t="s">
        <v>704</v>
      </c>
      <c r="E1273" s="76" t="s">
        <v>138</v>
      </c>
      <c r="F1273" s="77">
        <v>44922</v>
      </c>
      <c r="G1273" s="78">
        <v>59975475.588169001</v>
      </c>
      <c r="H1273" s="80">
        <v>0.94197399999999998</v>
      </c>
      <c r="I1273" s="78">
        <v>564.95352588700007</v>
      </c>
      <c r="J1273" s="79">
        <v>-5.4099799258408977E-4</v>
      </c>
      <c r="K1273" s="79">
        <v>5.5211691967379946E-6</v>
      </c>
    </row>
    <row r="1274" spans="2:11">
      <c r="B1274" s="70" t="s">
        <v>4552</v>
      </c>
      <c r="C1274" s="69" t="s">
        <v>4553</v>
      </c>
      <c r="D1274" s="76" t="s">
        <v>704</v>
      </c>
      <c r="E1274" s="76" t="s">
        <v>138</v>
      </c>
      <c r="F1274" s="77">
        <v>44909</v>
      </c>
      <c r="G1274" s="78">
        <v>51025587.534600012</v>
      </c>
      <c r="H1274" s="80">
        <v>1.9069119999999999</v>
      </c>
      <c r="I1274" s="78">
        <v>973.01292472999978</v>
      </c>
      <c r="J1274" s="79">
        <v>-9.3175458673496652E-4</v>
      </c>
      <c r="K1274" s="79">
        <v>9.5090458628657918E-6</v>
      </c>
    </row>
    <row r="1275" spans="2:11">
      <c r="B1275" s="70" t="s">
        <v>4554</v>
      </c>
      <c r="C1275" s="69" t="s">
        <v>4555</v>
      </c>
      <c r="D1275" s="76" t="s">
        <v>704</v>
      </c>
      <c r="E1275" s="76" t="s">
        <v>138</v>
      </c>
      <c r="F1275" s="77">
        <v>44910</v>
      </c>
      <c r="G1275" s="78">
        <v>58791681.957366012</v>
      </c>
      <c r="H1275" s="80">
        <v>3.2096640000000001</v>
      </c>
      <c r="I1275" s="78">
        <v>1887.015230041</v>
      </c>
      <c r="J1275" s="79">
        <v>-1.8070007613900198E-3</v>
      </c>
      <c r="K1275" s="79">
        <v>1.8441393644760982E-5</v>
      </c>
    </row>
    <row r="1276" spans="2:11">
      <c r="B1276" s="70" t="s">
        <v>4556</v>
      </c>
      <c r="C1276" s="69" t="s">
        <v>4557</v>
      </c>
      <c r="D1276" s="76" t="s">
        <v>704</v>
      </c>
      <c r="E1276" s="76" t="s">
        <v>142</v>
      </c>
      <c r="F1276" s="77">
        <v>44860</v>
      </c>
      <c r="G1276" s="78">
        <v>3036325.4320600005</v>
      </c>
      <c r="H1276" s="80">
        <v>-4.8083340000000003</v>
      </c>
      <c r="I1276" s="78">
        <v>-145.99666865399999</v>
      </c>
      <c r="J1276" s="79">
        <v>1.3980602128603508E-4</v>
      </c>
      <c r="K1276" s="79">
        <v>-1.4267940155489106E-6</v>
      </c>
    </row>
    <row r="1277" spans="2:11">
      <c r="B1277" s="70" t="s">
        <v>4558</v>
      </c>
      <c r="C1277" s="69" t="s">
        <v>4559</v>
      </c>
      <c r="D1277" s="76" t="s">
        <v>704</v>
      </c>
      <c r="E1277" s="76" t="s">
        <v>138</v>
      </c>
      <c r="F1277" s="77">
        <v>44909</v>
      </c>
      <c r="G1277" s="78">
        <v>19877100.841536</v>
      </c>
      <c r="H1277" s="80">
        <v>-2.947E-3</v>
      </c>
      <c r="I1277" s="78">
        <v>-0.58569415499999999</v>
      </c>
      <c r="J1277" s="79">
        <v>5.6085916381485119E-7</v>
      </c>
      <c r="K1277" s="79">
        <v>-5.7238629004366726E-9</v>
      </c>
    </row>
    <row r="1278" spans="2:11">
      <c r="B1278" s="70" t="s">
        <v>4560</v>
      </c>
      <c r="C1278" s="69" t="s">
        <v>3096</v>
      </c>
      <c r="D1278" s="76" t="s">
        <v>704</v>
      </c>
      <c r="E1278" s="76" t="s">
        <v>140</v>
      </c>
      <c r="F1278" s="77">
        <v>44845</v>
      </c>
      <c r="G1278" s="78">
        <v>31132.59</v>
      </c>
      <c r="H1278" s="80">
        <v>-9.0993709999999997</v>
      </c>
      <c r="I1278" s="78">
        <v>-2.8328699999999998</v>
      </c>
      <c r="J1278" s="79">
        <v>2.7127487714064304E-6</v>
      </c>
      <c r="K1278" s="79">
        <v>-2.7685028707107441E-8</v>
      </c>
    </row>
    <row r="1279" spans="2:11">
      <c r="B1279" s="70" t="s">
        <v>4560</v>
      </c>
      <c r="C1279" s="69" t="s">
        <v>4561</v>
      </c>
      <c r="D1279" s="76" t="s">
        <v>704</v>
      </c>
      <c r="E1279" s="76" t="s">
        <v>140</v>
      </c>
      <c r="F1279" s="77">
        <v>44845</v>
      </c>
      <c r="G1279" s="78">
        <v>159122.14000000001</v>
      </c>
      <c r="H1279" s="80">
        <v>-9.0993750000000002</v>
      </c>
      <c r="I1279" s="78">
        <v>-14.47912</v>
      </c>
      <c r="J1279" s="79">
        <v>1.3865166771170677E-5</v>
      </c>
      <c r="K1279" s="79">
        <v>-1.4150132298822521E-7</v>
      </c>
    </row>
    <row r="1280" spans="2:11">
      <c r="B1280" s="70" t="s">
        <v>4560</v>
      </c>
      <c r="C1280" s="69" t="s">
        <v>3561</v>
      </c>
      <c r="D1280" s="76" t="s">
        <v>704</v>
      </c>
      <c r="E1280" s="76" t="s">
        <v>140</v>
      </c>
      <c r="F1280" s="77">
        <v>44845</v>
      </c>
      <c r="G1280" s="78">
        <v>55346.83</v>
      </c>
      <c r="H1280" s="80">
        <v>-9.0993650000000006</v>
      </c>
      <c r="I1280" s="78">
        <v>-5.0362099999999996</v>
      </c>
      <c r="J1280" s="79">
        <v>4.8226612905091934E-6</v>
      </c>
      <c r="K1280" s="79">
        <v>-4.9217796236686316E-8</v>
      </c>
    </row>
    <row r="1281" spans="2:11">
      <c r="B1281" s="70" t="s">
        <v>4560</v>
      </c>
      <c r="C1281" s="69" t="s">
        <v>4562</v>
      </c>
      <c r="D1281" s="76" t="s">
        <v>704</v>
      </c>
      <c r="E1281" s="76" t="s">
        <v>140</v>
      </c>
      <c r="F1281" s="77">
        <v>44845</v>
      </c>
      <c r="G1281" s="78">
        <v>20063.23</v>
      </c>
      <c r="H1281" s="80">
        <v>-9.0993820000000003</v>
      </c>
      <c r="I1281" s="78">
        <v>-1.8256300000000001</v>
      </c>
      <c r="J1281" s="79">
        <v>1.7482184284992683E-6</v>
      </c>
      <c r="K1281" s="79">
        <v>-1.784148900533966E-8</v>
      </c>
    </row>
    <row r="1282" spans="2:11">
      <c r="B1282" s="70" t="s">
        <v>4563</v>
      </c>
      <c r="C1282" s="69" t="s">
        <v>4564</v>
      </c>
      <c r="D1282" s="76" t="s">
        <v>704</v>
      </c>
      <c r="E1282" s="76" t="s">
        <v>140</v>
      </c>
      <c r="F1282" s="77">
        <v>44845</v>
      </c>
      <c r="G1282" s="78">
        <v>16916988.989999998</v>
      </c>
      <c r="H1282" s="80">
        <v>-9.0944990000000008</v>
      </c>
      <c r="I1282" s="78">
        <v>-1538.5153799999998</v>
      </c>
      <c r="J1282" s="79">
        <v>1.4732782326350652E-3</v>
      </c>
      <c r="K1282" s="79">
        <v>-1.5035579628301444E-5</v>
      </c>
    </row>
    <row r="1283" spans="2:11">
      <c r="B1283" s="70" t="s">
        <v>4563</v>
      </c>
      <c r="C1283" s="69" t="s">
        <v>4565</v>
      </c>
      <c r="D1283" s="76" t="s">
        <v>704</v>
      </c>
      <c r="E1283" s="76" t="s">
        <v>140</v>
      </c>
      <c r="F1283" s="77">
        <v>44845</v>
      </c>
      <c r="G1283" s="78">
        <v>1250160.29</v>
      </c>
      <c r="H1283" s="80">
        <v>-9.0944990000000008</v>
      </c>
      <c r="I1283" s="78">
        <v>-113.69580999999999</v>
      </c>
      <c r="J1283" s="79">
        <v>1.088748050180767E-4</v>
      </c>
      <c r="K1283" s="79">
        <v>-1.1111246769981796E-6</v>
      </c>
    </row>
    <row r="1284" spans="2:11">
      <c r="B1284" s="70" t="s">
        <v>4563</v>
      </c>
      <c r="C1284" s="69" t="s">
        <v>4566</v>
      </c>
      <c r="D1284" s="76" t="s">
        <v>704</v>
      </c>
      <c r="E1284" s="76" t="s">
        <v>140</v>
      </c>
      <c r="F1284" s="77">
        <v>44845</v>
      </c>
      <c r="G1284" s="78">
        <v>526383.28</v>
      </c>
      <c r="H1284" s="80">
        <v>-9.0944990000000008</v>
      </c>
      <c r="I1284" s="78">
        <v>-47.871919999999996</v>
      </c>
      <c r="J1284" s="79">
        <v>4.5842023165505978E-5</v>
      </c>
      <c r="K1284" s="79">
        <v>-4.6784196926239141E-7</v>
      </c>
    </row>
    <row r="1285" spans="2:11">
      <c r="B1285" s="70" t="s">
        <v>4563</v>
      </c>
      <c r="C1285" s="69" t="s">
        <v>4567</v>
      </c>
      <c r="D1285" s="76" t="s">
        <v>704</v>
      </c>
      <c r="E1285" s="76" t="s">
        <v>140</v>
      </c>
      <c r="F1285" s="77">
        <v>44845</v>
      </c>
      <c r="G1285" s="78">
        <v>5132236.99</v>
      </c>
      <c r="H1285" s="80">
        <v>-9.0944990000000008</v>
      </c>
      <c r="I1285" s="78">
        <v>-466.75124</v>
      </c>
      <c r="J1285" s="79">
        <v>4.4695974501563011E-4</v>
      </c>
      <c r="K1285" s="79">
        <v>-4.5614593957640115E-6</v>
      </c>
    </row>
    <row r="1286" spans="2:11">
      <c r="B1286" s="70" t="s">
        <v>4563</v>
      </c>
      <c r="C1286" s="69" t="s">
        <v>4568</v>
      </c>
      <c r="D1286" s="76" t="s">
        <v>704</v>
      </c>
      <c r="E1286" s="76" t="s">
        <v>140</v>
      </c>
      <c r="F1286" s="77">
        <v>44845</v>
      </c>
      <c r="G1286" s="78">
        <v>83113.149999999994</v>
      </c>
      <c r="H1286" s="80">
        <v>-9.0944929999999999</v>
      </c>
      <c r="I1286" s="78">
        <v>-7.5587200000000001</v>
      </c>
      <c r="J1286" s="79">
        <v>7.238210152038468E-6</v>
      </c>
      <c r="K1286" s="79">
        <v>-7.3869743471810275E-8</v>
      </c>
    </row>
    <row r="1287" spans="2:11">
      <c r="B1287" s="70" t="s">
        <v>4563</v>
      </c>
      <c r="C1287" s="69" t="s">
        <v>4569</v>
      </c>
      <c r="D1287" s="76" t="s">
        <v>704</v>
      </c>
      <c r="E1287" s="76" t="s">
        <v>140</v>
      </c>
      <c r="F1287" s="77">
        <v>44845</v>
      </c>
      <c r="G1287" s="78">
        <v>1031988.27</v>
      </c>
      <c r="H1287" s="80">
        <v>-9.0944990000000008</v>
      </c>
      <c r="I1287" s="78">
        <v>-93.854160000000007</v>
      </c>
      <c r="J1287" s="79">
        <v>8.9874493793002351E-5</v>
      </c>
      <c r="K1287" s="79">
        <v>-9.1721650265683034E-7</v>
      </c>
    </row>
    <row r="1288" spans="2:11">
      <c r="B1288" s="70" t="s">
        <v>4570</v>
      </c>
      <c r="C1288" s="69" t="s">
        <v>4571</v>
      </c>
      <c r="D1288" s="76" t="s">
        <v>704</v>
      </c>
      <c r="E1288" s="76" t="s">
        <v>140</v>
      </c>
      <c r="F1288" s="77">
        <v>44845</v>
      </c>
      <c r="G1288" s="78">
        <v>22547552.810169999</v>
      </c>
      <c r="H1288" s="80">
        <v>-9.1412250000000004</v>
      </c>
      <c r="I1288" s="78">
        <v>-2061.1224822280001</v>
      </c>
      <c r="J1288" s="79">
        <v>1.9737254026419072E-3</v>
      </c>
      <c r="K1288" s="79">
        <v>-2.0142906342100669E-5</v>
      </c>
    </row>
    <row r="1289" spans="2:11">
      <c r="B1289" s="70" t="s">
        <v>4572</v>
      </c>
      <c r="C1289" s="69" t="s">
        <v>4573</v>
      </c>
      <c r="D1289" s="76" t="s">
        <v>704</v>
      </c>
      <c r="E1289" s="76" t="s">
        <v>140</v>
      </c>
      <c r="F1289" s="77">
        <v>44837</v>
      </c>
      <c r="G1289" s="78">
        <v>46013682.420272999</v>
      </c>
      <c r="H1289" s="80">
        <v>-8.3659789999999994</v>
      </c>
      <c r="I1289" s="78">
        <v>-3849.495165066</v>
      </c>
      <c r="J1289" s="79">
        <v>3.6862663233991626E-3</v>
      </c>
      <c r="K1289" s="79">
        <v>-3.7620287606816945E-5</v>
      </c>
    </row>
    <row r="1290" spans="2:11">
      <c r="B1290" s="70" t="s">
        <v>4574</v>
      </c>
      <c r="C1290" s="69" t="s">
        <v>4575</v>
      </c>
      <c r="D1290" s="76" t="s">
        <v>704</v>
      </c>
      <c r="E1290" s="76" t="s">
        <v>140</v>
      </c>
      <c r="F1290" s="77">
        <v>44854</v>
      </c>
      <c r="G1290" s="78">
        <v>31774267.261279002</v>
      </c>
      <c r="H1290" s="80">
        <v>-8.2455890000000007</v>
      </c>
      <c r="I1290" s="78">
        <v>-2619.975383513</v>
      </c>
      <c r="J1290" s="79">
        <v>2.5088814533458939E-3</v>
      </c>
      <c r="K1290" s="79">
        <v>-2.5604455447822256E-5</v>
      </c>
    </row>
    <row r="1291" spans="2:11">
      <c r="B1291" s="70" t="s">
        <v>4576</v>
      </c>
      <c r="C1291" s="69" t="s">
        <v>3560</v>
      </c>
      <c r="D1291" s="76" t="s">
        <v>704</v>
      </c>
      <c r="E1291" s="76" t="s">
        <v>140</v>
      </c>
      <c r="F1291" s="77">
        <v>44865</v>
      </c>
      <c r="G1291" s="78">
        <v>32818.33</v>
      </c>
      <c r="H1291" s="80">
        <v>-6.9452350000000003</v>
      </c>
      <c r="I1291" s="78">
        <v>-2.2793099999999997</v>
      </c>
      <c r="J1291" s="79">
        <v>2.1826611888842026E-6</v>
      </c>
      <c r="K1291" s="79">
        <v>-2.2275205986295545E-8</v>
      </c>
    </row>
    <row r="1292" spans="2:11">
      <c r="B1292" s="70" t="s">
        <v>4576</v>
      </c>
      <c r="C1292" s="69" t="s">
        <v>3964</v>
      </c>
      <c r="D1292" s="76" t="s">
        <v>704</v>
      </c>
      <c r="E1292" s="76" t="s">
        <v>140</v>
      </c>
      <c r="F1292" s="77">
        <v>44865</v>
      </c>
      <c r="G1292" s="78">
        <v>24701.97</v>
      </c>
      <c r="H1292" s="80">
        <v>-6.9452360000000004</v>
      </c>
      <c r="I1292" s="78">
        <v>-1.7156099999999999</v>
      </c>
      <c r="J1292" s="79">
        <v>1.6428635693528422E-6</v>
      </c>
      <c r="K1292" s="79">
        <v>-1.6766287228217531E-8</v>
      </c>
    </row>
    <row r="1293" spans="2:11">
      <c r="B1293" s="70" t="s">
        <v>4576</v>
      </c>
      <c r="C1293" s="69" t="s">
        <v>4577</v>
      </c>
      <c r="D1293" s="76" t="s">
        <v>704</v>
      </c>
      <c r="E1293" s="76" t="s">
        <v>140</v>
      </c>
      <c r="F1293" s="77">
        <v>44865</v>
      </c>
      <c r="G1293" s="78">
        <v>44110.67</v>
      </c>
      <c r="H1293" s="80">
        <v>-6.9452360000000004</v>
      </c>
      <c r="I1293" s="78">
        <v>-3.06359</v>
      </c>
      <c r="J1293" s="79">
        <v>2.9336856292710313E-6</v>
      </c>
      <c r="K1293" s="79">
        <v>-2.9939805602377548E-8</v>
      </c>
    </row>
    <row r="1294" spans="2:11">
      <c r="B1294" s="70" t="s">
        <v>4576</v>
      </c>
      <c r="C1294" s="69" t="s">
        <v>4578</v>
      </c>
      <c r="D1294" s="76" t="s">
        <v>704</v>
      </c>
      <c r="E1294" s="76" t="s">
        <v>140</v>
      </c>
      <c r="F1294" s="77">
        <v>44865</v>
      </c>
      <c r="G1294" s="78">
        <v>134096.42000000001</v>
      </c>
      <c r="H1294" s="80">
        <v>-6.9452340000000001</v>
      </c>
      <c r="I1294" s="78">
        <v>-9.3133099999999995</v>
      </c>
      <c r="J1294" s="79">
        <v>8.9184008656335172E-6</v>
      </c>
      <c r="K1294" s="79">
        <v>-9.1016973849202683E-8</v>
      </c>
    </row>
    <row r="1295" spans="2:11">
      <c r="B1295" s="70" t="s">
        <v>4579</v>
      </c>
      <c r="C1295" s="69" t="s">
        <v>4580</v>
      </c>
      <c r="D1295" s="76" t="s">
        <v>704</v>
      </c>
      <c r="E1295" s="76" t="s">
        <v>140</v>
      </c>
      <c r="F1295" s="77">
        <v>44865</v>
      </c>
      <c r="G1295" s="78">
        <v>5472449.6900000004</v>
      </c>
      <c r="H1295" s="80">
        <v>-6.9448829999999999</v>
      </c>
      <c r="I1295" s="78">
        <v>-380.05523999999997</v>
      </c>
      <c r="J1295" s="79">
        <v>3.6393988618488532E-4</v>
      </c>
      <c r="K1295" s="79">
        <v>-3.7141980499234374E-6</v>
      </c>
    </row>
    <row r="1296" spans="2:11">
      <c r="B1296" s="70" t="s">
        <v>4579</v>
      </c>
      <c r="C1296" s="69" t="s">
        <v>4581</v>
      </c>
      <c r="D1296" s="76" t="s">
        <v>704</v>
      </c>
      <c r="E1296" s="76" t="s">
        <v>140</v>
      </c>
      <c r="F1296" s="77">
        <v>44865</v>
      </c>
      <c r="G1296" s="78">
        <v>381306.17</v>
      </c>
      <c r="H1296" s="80">
        <v>-6.9448840000000001</v>
      </c>
      <c r="I1296" s="78">
        <v>-26.481270000000002</v>
      </c>
      <c r="J1296" s="79">
        <v>2.5358393663592742E-5</v>
      </c>
      <c r="K1296" s="79">
        <v>-2.5879575135839733E-7</v>
      </c>
    </row>
    <row r="1297" spans="2:11">
      <c r="B1297" s="70" t="s">
        <v>4582</v>
      </c>
      <c r="C1297" s="69" t="s">
        <v>4583</v>
      </c>
      <c r="D1297" s="76" t="s">
        <v>704</v>
      </c>
      <c r="E1297" s="76" t="s">
        <v>140</v>
      </c>
      <c r="F1297" s="77">
        <v>44875</v>
      </c>
      <c r="G1297" s="78">
        <v>29046.25</v>
      </c>
      <c r="H1297" s="80">
        <v>-6.5414979999999998</v>
      </c>
      <c r="I1297" s="78">
        <v>-1.9000599999999999</v>
      </c>
      <c r="J1297" s="79">
        <v>1.8194923983799123E-6</v>
      </c>
      <c r="K1297" s="79">
        <v>-1.8568877373556346E-8</v>
      </c>
    </row>
    <row r="1298" spans="2:11">
      <c r="B1298" s="70" t="s">
        <v>4584</v>
      </c>
      <c r="C1298" s="69" t="s">
        <v>4585</v>
      </c>
      <c r="D1298" s="76" t="s">
        <v>704</v>
      </c>
      <c r="E1298" s="76" t="s">
        <v>140</v>
      </c>
      <c r="F1298" s="77">
        <v>44872</v>
      </c>
      <c r="G1298" s="78">
        <v>78076.05</v>
      </c>
      <c r="H1298" s="80">
        <v>-6.3407920000000004</v>
      </c>
      <c r="I1298" s="78">
        <v>-4.9506399999999999</v>
      </c>
      <c r="J1298" s="79">
        <v>4.7407196862812385E-6</v>
      </c>
      <c r="K1298" s="79">
        <v>-4.8381539046463269E-8</v>
      </c>
    </row>
    <row r="1299" spans="2:11">
      <c r="B1299" s="70" t="s">
        <v>4584</v>
      </c>
      <c r="C1299" s="69" t="s">
        <v>4586</v>
      </c>
      <c r="D1299" s="76" t="s">
        <v>704</v>
      </c>
      <c r="E1299" s="76" t="s">
        <v>140</v>
      </c>
      <c r="F1299" s="77">
        <v>44872</v>
      </c>
      <c r="G1299" s="78">
        <v>24842.38</v>
      </c>
      <c r="H1299" s="80">
        <v>-6.3407770000000001</v>
      </c>
      <c r="I1299" s="78">
        <v>-1.5752000000000002</v>
      </c>
      <c r="J1299" s="79">
        <v>1.5084073270991643E-6</v>
      </c>
      <c r="K1299" s="79">
        <v>-1.5394090522839257E-8</v>
      </c>
    </row>
    <row r="1300" spans="2:11">
      <c r="B1300" s="70" t="s">
        <v>4587</v>
      </c>
      <c r="C1300" s="69" t="s">
        <v>4588</v>
      </c>
      <c r="D1300" s="76" t="s">
        <v>704</v>
      </c>
      <c r="E1300" s="76" t="s">
        <v>140</v>
      </c>
      <c r="F1300" s="77">
        <v>44872</v>
      </c>
      <c r="G1300" s="78">
        <v>188185.56</v>
      </c>
      <c r="H1300" s="80">
        <v>-6.3407359999999997</v>
      </c>
      <c r="I1300" s="78">
        <v>-11.93235</v>
      </c>
      <c r="J1300" s="79">
        <v>1.1426386598217186E-5</v>
      </c>
      <c r="K1300" s="79">
        <v>-1.1661228799530282E-7</v>
      </c>
    </row>
    <row r="1301" spans="2:11">
      <c r="B1301" s="70" t="s">
        <v>4587</v>
      </c>
      <c r="C1301" s="69" t="s">
        <v>4589</v>
      </c>
      <c r="D1301" s="76" t="s">
        <v>704</v>
      </c>
      <c r="E1301" s="76" t="s">
        <v>140</v>
      </c>
      <c r="F1301" s="77">
        <v>44872</v>
      </c>
      <c r="G1301" s="78">
        <v>227242.94</v>
      </c>
      <c r="H1301" s="80">
        <v>-6.3407340000000003</v>
      </c>
      <c r="I1301" s="78">
        <v>-14.40887</v>
      </c>
      <c r="J1301" s="79">
        <v>1.3797895558163621E-5</v>
      </c>
      <c r="K1301" s="79">
        <v>-1.4081478486022275E-7</v>
      </c>
    </row>
    <row r="1302" spans="2:11">
      <c r="B1302" s="70" t="s">
        <v>4587</v>
      </c>
      <c r="C1302" s="69" t="s">
        <v>4590</v>
      </c>
      <c r="D1302" s="76" t="s">
        <v>704</v>
      </c>
      <c r="E1302" s="76" t="s">
        <v>140</v>
      </c>
      <c r="F1302" s="77">
        <v>44872</v>
      </c>
      <c r="G1302" s="78">
        <v>316009.71999999997</v>
      </c>
      <c r="H1302" s="80">
        <v>-6.3407349999999996</v>
      </c>
      <c r="I1302" s="78">
        <v>-20.03734</v>
      </c>
      <c r="J1302" s="79">
        <v>1.9187703448182558E-5</v>
      </c>
      <c r="K1302" s="79">
        <v>-1.9582061058716856E-7</v>
      </c>
    </row>
    <row r="1303" spans="2:11">
      <c r="B1303" s="70" t="s">
        <v>4587</v>
      </c>
      <c r="C1303" s="69" t="s">
        <v>2935</v>
      </c>
      <c r="D1303" s="76" t="s">
        <v>704</v>
      </c>
      <c r="E1303" s="76" t="s">
        <v>140</v>
      </c>
      <c r="F1303" s="77">
        <v>44872</v>
      </c>
      <c r="G1303" s="78">
        <v>734988.9</v>
      </c>
      <c r="H1303" s="80">
        <v>-6.3407349999999996</v>
      </c>
      <c r="I1303" s="78">
        <v>-46.603699999999996</v>
      </c>
      <c r="J1303" s="79">
        <v>4.4627579069280927E-5</v>
      </c>
      <c r="K1303" s="79">
        <v>-4.5544792819911364E-7</v>
      </c>
    </row>
    <row r="1304" spans="2:11">
      <c r="B1304" s="70" t="s">
        <v>4591</v>
      </c>
      <c r="C1304" s="69" t="s">
        <v>4592</v>
      </c>
      <c r="D1304" s="76" t="s">
        <v>704</v>
      </c>
      <c r="E1304" s="76" t="s">
        <v>140</v>
      </c>
      <c r="F1304" s="77">
        <v>44874</v>
      </c>
      <c r="G1304" s="78">
        <v>7081888.9699999997</v>
      </c>
      <c r="H1304" s="80">
        <v>-5.5665110000000002</v>
      </c>
      <c r="I1304" s="78">
        <v>-394.21409999999997</v>
      </c>
      <c r="J1304" s="79">
        <v>3.7749837283253084E-4</v>
      </c>
      <c r="K1304" s="79">
        <v>-3.8525695408707509E-6</v>
      </c>
    </row>
    <row r="1305" spans="2:11">
      <c r="B1305" s="70" t="s">
        <v>4593</v>
      </c>
      <c r="C1305" s="69" t="s">
        <v>4594</v>
      </c>
      <c r="D1305" s="76" t="s">
        <v>704</v>
      </c>
      <c r="E1305" s="76" t="s">
        <v>140</v>
      </c>
      <c r="F1305" s="77">
        <v>44860</v>
      </c>
      <c r="G1305" s="78">
        <v>24421842.947440997</v>
      </c>
      <c r="H1305" s="80">
        <v>-5.7143620000000004</v>
      </c>
      <c r="I1305" s="78">
        <v>-1395.55257411</v>
      </c>
      <c r="J1305" s="79">
        <v>1.3363774302562364E-3</v>
      </c>
      <c r="K1305" s="79">
        <v>-1.363843490047656E-5</v>
      </c>
    </row>
    <row r="1306" spans="2:11">
      <c r="B1306" s="70" t="s">
        <v>4595</v>
      </c>
      <c r="C1306" s="69" t="s">
        <v>4596</v>
      </c>
      <c r="D1306" s="76" t="s">
        <v>704</v>
      </c>
      <c r="E1306" s="76" t="s">
        <v>140</v>
      </c>
      <c r="F1306" s="77">
        <v>44861</v>
      </c>
      <c r="G1306" s="78">
        <v>24701588.058327999</v>
      </c>
      <c r="H1306" s="80">
        <v>-5.3425859999999998</v>
      </c>
      <c r="I1306" s="78">
        <v>-1319.7035567229998</v>
      </c>
      <c r="J1306" s="79">
        <v>1.2637446131029714E-3</v>
      </c>
      <c r="K1306" s="79">
        <v>-1.2897178780794052E-5</v>
      </c>
    </row>
    <row r="1307" spans="2:11">
      <c r="B1307" s="70" t="s">
        <v>4597</v>
      </c>
      <c r="C1307" s="69" t="s">
        <v>4598</v>
      </c>
      <c r="D1307" s="76" t="s">
        <v>704</v>
      </c>
      <c r="E1307" s="76" t="s">
        <v>140</v>
      </c>
      <c r="F1307" s="77">
        <v>44888</v>
      </c>
      <c r="G1307" s="78">
        <v>28671867.950352002</v>
      </c>
      <c r="H1307" s="80">
        <v>-2.9251930000000002</v>
      </c>
      <c r="I1307" s="78">
        <v>-838.70737439899983</v>
      </c>
      <c r="J1307" s="79">
        <v>8.031439492353691E-4</v>
      </c>
      <c r="K1307" s="79">
        <v>-8.1965066300603349E-6</v>
      </c>
    </row>
    <row r="1308" spans="2:11">
      <c r="B1308" s="70" t="s">
        <v>4599</v>
      </c>
      <c r="C1308" s="69" t="s">
        <v>4410</v>
      </c>
      <c r="D1308" s="76" t="s">
        <v>704</v>
      </c>
      <c r="E1308" s="76" t="s">
        <v>140</v>
      </c>
      <c r="F1308" s="77">
        <v>44882</v>
      </c>
      <c r="G1308" s="78">
        <v>6992.99</v>
      </c>
      <c r="H1308" s="80">
        <v>-2.5381130000000001</v>
      </c>
      <c r="I1308" s="78">
        <v>-0.17749000000000001</v>
      </c>
      <c r="J1308" s="79">
        <v>1.6996395155334604E-7</v>
      </c>
      <c r="K1308" s="79">
        <v>-1.7345715635466858E-9</v>
      </c>
    </row>
    <row r="1309" spans="2:11">
      <c r="B1309" s="70" t="s">
        <v>4600</v>
      </c>
      <c r="C1309" s="69" t="s">
        <v>4601</v>
      </c>
      <c r="D1309" s="76" t="s">
        <v>704</v>
      </c>
      <c r="E1309" s="76" t="s">
        <v>140</v>
      </c>
      <c r="F1309" s="77">
        <v>44895</v>
      </c>
      <c r="G1309" s="78">
        <v>10782805.514330002</v>
      </c>
      <c r="H1309" s="80">
        <v>-2.6306720000000001</v>
      </c>
      <c r="I1309" s="78">
        <v>-283.660232694</v>
      </c>
      <c r="J1309" s="79">
        <v>2.7163228377493872E-4</v>
      </c>
      <c r="K1309" s="79">
        <v>-2.7721503934872293E-6</v>
      </c>
    </row>
    <row r="1310" spans="2:11">
      <c r="B1310" s="70" t="s">
        <v>4602</v>
      </c>
      <c r="C1310" s="69" t="s">
        <v>4603</v>
      </c>
      <c r="D1310" s="76" t="s">
        <v>704</v>
      </c>
      <c r="E1310" s="76" t="s">
        <v>140</v>
      </c>
      <c r="F1310" s="77">
        <v>44880</v>
      </c>
      <c r="G1310" s="78">
        <v>6490689.5800000001</v>
      </c>
      <c r="H1310" s="80">
        <v>-2.1521780000000001</v>
      </c>
      <c r="I1310" s="78">
        <v>-139.69121999999999</v>
      </c>
      <c r="J1310" s="79">
        <v>1.3376794043894191E-4</v>
      </c>
      <c r="K1310" s="79">
        <v>-1.3651722231626799E-6</v>
      </c>
    </row>
    <row r="1311" spans="2:11">
      <c r="B1311" s="70" t="s">
        <v>4602</v>
      </c>
      <c r="C1311" s="69" t="s">
        <v>4604</v>
      </c>
      <c r="D1311" s="76" t="s">
        <v>704</v>
      </c>
      <c r="E1311" s="76" t="s">
        <v>140</v>
      </c>
      <c r="F1311" s="77">
        <v>44880</v>
      </c>
      <c r="G1311" s="78">
        <v>232999.11</v>
      </c>
      <c r="H1311" s="80">
        <v>-2.15218</v>
      </c>
      <c r="I1311" s="78">
        <v>-5.0145600000000004</v>
      </c>
      <c r="J1311" s="79">
        <v>4.8019293081376239E-6</v>
      </c>
      <c r="K1311" s="79">
        <v>-4.9006215447059941E-8</v>
      </c>
    </row>
    <row r="1312" spans="2:11">
      <c r="B1312" s="70" t="s">
        <v>4602</v>
      </c>
      <c r="C1312" s="69" t="s">
        <v>4605</v>
      </c>
      <c r="D1312" s="76" t="s">
        <v>704</v>
      </c>
      <c r="E1312" s="76" t="s">
        <v>140</v>
      </c>
      <c r="F1312" s="77">
        <v>44880</v>
      </c>
      <c r="G1312" s="78">
        <v>24557366.84</v>
      </c>
      <c r="H1312" s="80">
        <v>-2.1521780000000001</v>
      </c>
      <c r="I1312" s="78">
        <v>-528.51832999999999</v>
      </c>
      <c r="J1312" s="79">
        <v>5.0610774598667727E-4</v>
      </c>
      <c r="K1312" s="79">
        <v>-5.1650958703655595E-6</v>
      </c>
    </row>
    <row r="1313" spans="2:11">
      <c r="B1313" s="70" t="s">
        <v>4602</v>
      </c>
      <c r="C1313" s="69" t="s">
        <v>4606</v>
      </c>
      <c r="D1313" s="76" t="s">
        <v>704</v>
      </c>
      <c r="E1313" s="76" t="s">
        <v>140</v>
      </c>
      <c r="F1313" s="77">
        <v>44880</v>
      </c>
      <c r="G1313" s="78">
        <v>314363.88</v>
      </c>
      <c r="H1313" s="80">
        <v>-2.1521780000000001</v>
      </c>
      <c r="I1313" s="78">
        <v>-6.7656700000000001</v>
      </c>
      <c r="J1313" s="79">
        <v>6.4787875829958115E-6</v>
      </c>
      <c r="K1313" s="79">
        <v>-6.6119436533556289E-8</v>
      </c>
    </row>
    <row r="1314" spans="2:11">
      <c r="B1314" s="70" t="s">
        <v>4607</v>
      </c>
      <c r="C1314" s="69" t="s">
        <v>4608</v>
      </c>
      <c r="D1314" s="76" t="s">
        <v>704</v>
      </c>
      <c r="E1314" s="76" t="s">
        <v>140</v>
      </c>
      <c r="F1314" s="77">
        <v>44880</v>
      </c>
      <c r="G1314" s="78">
        <v>1611778.22</v>
      </c>
      <c r="H1314" s="80">
        <v>-2.1192959999999998</v>
      </c>
      <c r="I1314" s="78">
        <v>-34.158349999999999</v>
      </c>
      <c r="J1314" s="79">
        <v>3.2709945036578047E-5</v>
      </c>
      <c r="K1314" s="79">
        <v>-3.3382220163206339E-7</v>
      </c>
    </row>
    <row r="1315" spans="2:11">
      <c r="B1315" s="70" t="s">
        <v>4607</v>
      </c>
      <c r="C1315" s="69" t="s">
        <v>4609</v>
      </c>
      <c r="D1315" s="76" t="s">
        <v>704</v>
      </c>
      <c r="E1315" s="76" t="s">
        <v>140</v>
      </c>
      <c r="F1315" s="77">
        <v>44880</v>
      </c>
      <c r="G1315" s="78">
        <v>133914408.54000001</v>
      </c>
      <c r="H1315" s="80">
        <v>-2.1192959999999998</v>
      </c>
      <c r="I1315" s="78">
        <v>-2838.0429199999999</v>
      </c>
      <c r="J1315" s="79">
        <v>2.7177023458290418E-3</v>
      </c>
      <c r="K1315" s="79">
        <v>-2.7735582540745966E-5</v>
      </c>
    </row>
    <row r="1316" spans="2:11">
      <c r="B1316" s="70" t="s">
        <v>4607</v>
      </c>
      <c r="C1316" s="69" t="s">
        <v>4610</v>
      </c>
      <c r="D1316" s="76" t="s">
        <v>704</v>
      </c>
      <c r="E1316" s="76" t="s">
        <v>140</v>
      </c>
      <c r="F1316" s="77">
        <v>44880</v>
      </c>
      <c r="G1316" s="78">
        <v>78032104.867955998</v>
      </c>
      <c r="H1316" s="80">
        <v>-2.1192959999999998</v>
      </c>
      <c r="I1316" s="78">
        <v>-1653.7314018750003</v>
      </c>
      <c r="J1316" s="79">
        <v>1.5836087884981101E-3</v>
      </c>
      <c r="K1316" s="79">
        <v>-1.6161561008713571E-5</v>
      </c>
    </row>
    <row r="1317" spans="2:11">
      <c r="B1317" s="70" t="s">
        <v>4607</v>
      </c>
      <c r="C1317" s="69" t="s">
        <v>4611</v>
      </c>
      <c r="D1317" s="76" t="s">
        <v>704</v>
      </c>
      <c r="E1317" s="76" t="s">
        <v>140</v>
      </c>
      <c r="F1317" s="77">
        <v>44880</v>
      </c>
      <c r="G1317" s="78">
        <v>733030.96</v>
      </c>
      <c r="H1317" s="80">
        <v>-2.119297</v>
      </c>
      <c r="I1317" s="78">
        <v>-15.5351</v>
      </c>
      <c r="J1317" s="79">
        <v>1.4876370408340672E-5</v>
      </c>
      <c r="K1317" s="79">
        <v>-1.5182118821823268E-7</v>
      </c>
    </row>
    <row r="1318" spans="2:11">
      <c r="B1318" s="70" t="s">
        <v>4612</v>
      </c>
      <c r="C1318" s="69" t="s">
        <v>4613</v>
      </c>
      <c r="D1318" s="76" t="s">
        <v>704</v>
      </c>
      <c r="E1318" s="76" t="s">
        <v>140</v>
      </c>
      <c r="F1318" s="77">
        <v>44880</v>
      </c>
      <c r="G1318" s="78">
        <v>28390122.630613998</v>
      </c>
      <c r="H1318" s="80">
        <v>-2.0660180000000001</v>
      </c>
      <c r="I1318" s="78">
        <v>-586.54510561000006</v>
      </c>
      <c r="J1318" s="79">
        <v>5.616740318539088E-4</v>
      </c>
      <c r="K1318" s="79">
        <v>-5.7321790575727862E-6</v>
      </c>
    </row>
    <row r="1319" spans="2:11">
      <c r="B1319" s="70" t="s">
        <v>4614</v>
      </c>
      <c r="C1319" s="69" t="s">
        <v>4615</v>
      </c>
      <c r="D1319" s="76" t="s">
        <v>704</v>
      </c>
      <c r="E1319" s="76" t="s">
        <v>140</v>
      </c>
      <c r="F1319" s="77">
        <v>44880</v>
      </c>
      <c r="G1319" s="78">
        <v>2783221.09</v>
      </c>
      <c r="H1319" s="80">
        <v>-2.032143</v>
      </c>
      <c r="I1319" s="78">
        <v>-56.55903</v>
      </c>
      <c r="J1319" s="79">
        <v>5.4160776577971969E-5</v>
      </c>
      <c r="K1319" s="79">
        <v>-5.5273922530725062E-7</v>
      </c>
    </row>
    <row r="1320" spans="2:11">
      <c r="B1320" s="70" t="s">
        <v>4614</v>
      </c>
      <c r="C1320" s="69" t="s">
        <v>4616</v>
      </c>
      <c r="D1320" s="76" t="s">
        <v>704</v>
      </c>
      <c r="E1320" s="76" t="s">
        <v>140</v>
      </c>
      <c r="F1320" s="77">
        <v>44880</v>
      </c>
      <c r="G1320" s="78">
        <v>154777538.246647</v>
      </c>
      <c r="H1320" s="80">
        <v>-2.032143</v>
      </c>
      <c r="I1320" s="78">
        <v>-3145.300907544</v>
      </c>
      <c r="J1320" s="79">
        <v>3.0119317768353355E-3</v>
      </c>
      <c r="K1320" s="79">
        <v>-3.0738348712735401E-5</v>
      </c>
    </row>
    <row r="1321" spans="2:11">
      <c r="B1321" s="70" t="s">
        <v>4614</v>
      </c>
      <c r="C1321" s="69" t="s">
        <v>4617</v>
      </c>
      <c r="D1321" s="76" t="s">
        <v>704</v>
      </c>
      <c r="E1321" s="76" t="s">
        <v>140</v>
      </c>
      <c r="F1321" s="77">
        <v>44880</v>
      </c>
      <c r="G1321" s="78">
        <v>597558.60249700001</v>
      </c>
      <c r="H1321" s="80">
        <v>-2.032143</v>
      </c>
      <c r="I1321" s="78">
        <v>-12.143244888000002</v>
      </c>
      <c r="J1321" s="79">
        <v>1.1628338981601494E-5</v>
      </c>
      <c r="K1321" s="79">
        <v>-1.1867331833854562E-7</v>
      </c>
    </row>
    <row r="1322" spans="2:11">
      <c r="B1322" s="70" t="s">
        <v>4618</v>
      </c>
      <c r="C1322" s="69" t="s">
        <v>4619</v>
      </c>
      <c r="D1322" s="76" t="s">
        <v>704</v>
      </c>
      <c r="E1322" s="76" t="s">
        <v>140</v>
      </c>
      <c r="F1322" s="77">
        <v>44903</v>
      </c>
      <c r="G1322" s="78">
        <v>51445422.900541998</v>
      </c>
      <c r="H1322" s="80">
        <v>-1.160765</v>
      </c>
      <c r="I1322" s="78">
        <v>-597.16032956000004</v>
      </c>
      <c r="J1322" s="79">
        <v>5.7183914205260014E-4</v>
      </c>
      <c r="K1322" s="79">
        <v>-5.8359193562056645E-6</v>
      </c>
    </row>
    <row r="1323" spans="2:11">
      <c r="B1323" s="70" t="s">
        <v>4620</v>
      </c>
      <c r="C1323" s="69" t="s">
        <v>4621</v>
      </c>
      <c r="D1323" s="76" t="s">
        <v>704</v>
      </c>
      <c r="E1323" s="76" t="s">
        <v>140</v>
      </c>
      <c r="F1323" s="77">
        <v>44900</v>
      </c>
      <c r="G1323" s="78">
        <v>748.84</v>
      </c>
      <c r="H1323" s="80">
        <v>-0.79322700000000002</v>
      </c>
      <c r="I1323" s="78">
        <v>-5.94E-3</v>
      </c>
      <c r="J1323" s="79">
        <v>5.6881281887817647E-9</v>
      </c>
      <c r="K1323" s="79">
        <v>-5.8050341357075406E-11</v>
      </c>
    </row>
    <row r="1324" spans="2:11">
      <c r="B1324" s="70" t="s">
        <v>4620</v>
      </c>
      <c r="C1324" s="69" t="s">
        <v>4622</v>
      </c>
      <c r="D1324" s="76" t="s">
        <v>704</v>
      </c>
      <c r="E1324" s="76" t="s">
        <v>140</v>
      </c>
      <c r="F1324" s="77">
        <v>44900</v>
      </c>
      <c r="G1324" s="78">
        <v>1684.9</v>
      </c>
      <c r="H1324" s="80">
        <v>-0.79411200000000004</v>
      </c>
      <c r="I1324" s="78">
        <v>-1.3380000000000001E-2</v>
      </c>
      <c r="J1324" s="79">
        <v>1.2812652384831654E-8</v>
      </c>
      <c r="K1324" s="79">
        <v>-1.307598598245234E-10</v>
      </c>
    </row>
    <row r="1325" spans="2:11">
      <c r="B1325" s="70" t="s">
        <v>4620</v>
      </c>
      <c r="C1325" s="69" t="s">
        <v>4623</v>
      </c>
      <c r="D1325" s="76" t="s">
        <v>704</v>
      </c>
      <c r="E1325" s="76" t="s">
        <v>140</v>
      </c>
      <c r="F1325" s="77">
        <v>44900</v>
      </c>
      <c r="G1325" s="78">
        <v>224652.96</v>
      </c>
      <c r="H1325" s="80">
        <v>-0.79387300000000005</v>
      </c>
      <c r="I1325" s="78">
        <v>-1.78346</v>
      </c>
      <c r="J1325" s="79">
        <v>1.7078365487482704E-6</v>
      </c>
      <c r="K1325" s="79">
        <v>-1.7429370672843383E-8</v>
      </c>
    </row>
    <row r="1326" spans="2:11">
      <c r="B1326" s="70" t="s">
        <v>4620</v>
      </c>
      <c r="C1326" s="69" t="s">
        <v>4624</v>
      </c>
      <c r="D1326" s="76" t="s">
        <v>704</v>
      </c>
      <c r="E1326" s="76" t="s">
        <v>140</v>
      </c>
      <c r="F1326" s="77">
        <v>44900</v>
      </c>
      <c r="G1326" s="78">
        <v>636516.72</v>
      </c>
      <c r="H1326" s="80">
        <v>-0.793875</v>
      </c>
      <c r="I1326" s="78">
        <v>-5.0531499999999996</v>
      </c>
      <c r="J1326" s="79">
        <v>4.8388829894179417E-6</v>
      </c>
      <c r="K1326" s="79">
        <v>-4.9383347210186125E-8</v>
      </c>
    </row>
    <row r="1327" spans="2:11">
      <c r="B1327" s="70" t="s">
        <v>4625</v>
      </c>
      <c r="C1327" s="69" t="s">
        <v>4626</v>
      </c>
      <c r="D1327" s="76" t="s">
        <v>704</v>
      </c>
      <c r="E1327" s="76" t="s">
        <v>140</v>
      </c>
      <c r="F1327" s="77">
        <v>44907</v>
      </c>
      <c r="G1327" s="78">
        <v>1217899.51</v>
      </c>
      <c r="H1327" s="80">
        <v>-0.75856999999999997</v>
      </c>
      <c r="I1327" s="78">
        <v>-9.2386200000000009</v>
      </c>
      <c r="J1327" s="79">
        <v>8.8468779204449476E-6</v>
      </c>
      <c r="K1327" s="79">
        <v>-9.0287044556953538E-8</v>
      </c>
    </row>
    <row r="1328" spans="2:11">
      <c r="B1328" s="70" t="s">
        <v>4625</v>
      </c>
      <c r="C1328" s="69" t="s">
        <v>4627</v>
      </c>
      <c r="D1328" s="76" t="s">
        <v>704</v>
      </c>
      <c r="E1328" s="76" t="s">
        <v>140</v>
      </c>
      <c r="F1328" s="77">
        <v>44907</v>
      </c>
      <c r="G1328" s="78">
        <v>393475.23</v>
      </c>
      <c r="H1328" s="80">
        <v>-0.758571</v>
      </c>
      <c r="I1328" s="78">
        <v>-2.9847899999999998</v>
      </c>
      <c r="J1328" s="79">
        <v>2.858226959022546E-6</v>
      </c>
      <c r="K1328" s="79">
        <v>-2.9169710164845975E-8</v>
      </c>
    </row>
    <row r="1329" spans="2:11">
      <c r="B1329" s="70" t="s">
        <v>4628</v>
      </c>
      <c r="C1329" s="69" t="s">
        <v>4629</v>
      </c>
      <c r="D1329" s="76" t="s">
        <v>704</v>
      </c>
      <c r="E1329" s="76" t="s">
        <v>140</v>
      </c>
      <c r="F1329" s="77">
        <v>44907</v>
      </c>
      <c r="G1329" s="78">
        <v>44534816.774457991</v>
      </c>
      <c r="H1329" s="80">
        <v>-0.70161799999999996</v>
      </c>
      <c r="I1329" s="78">
        <v>-312.46435533499994</v>
      </c>
      <c r="J1329" s="79">
        <v>2.9921503494453449E-4</v>
      </c>
      <c r="K1329" s="79">
        <v>-3.0536468836894359E-6</v>
      </c>
    </row>
    <row r="1330" spans="2:11">
      <c r="B1330" s="70" t="s">
        <v>4628</v>
      </c>
      <c r="C1330" s="69" t="s">
        <v>4630</v>
      </c>
      <c r="D1330" s="76" t="s">
        <v>704</v>
      </c>
      <c r="E1330" s="76" t="s">
        <v>140</v>
      </c>
      <c r="F1330" s="77">
        <v>44907</v>
      </c>
      <c r="G1330" s="78">
        <v>3657692.7391719995</v>
      </c>
      <c r="H1330" s="80">
        <v>-0.70161799999999996</v>
      </c>
      <c r="I1330" s="78">
        <v>-25.663036260999995</v>
      </c>
      <c r="J1330" s="79">
        <v>2.4574855213118292E-5</v>
      </c>
      <c r="K1330" s="79">
        <v>-2.5079932915994168E-7</v>
      </c>
    </row>
    <row r="1331" spans="2:11">
      <c r="B1331" s="70" t="s">
        <v>4631</v>
      </c>
      <c r="C1331" s="69" t="s">
        <v>4632</v>
      </c>
      <c r="D1331" s="76" t="s">
        <v>704</v>
      </c>
      <c r="E1331" s="76" t="s">
        <v>140</v>
      </c>
      <c r="F1331" s="77">
        <v>44900</v>
      </c>
      <c r="G1331" s="78">
        <v>28768496.016080998</v>
      </c>
      <c r="H1331" s="80">
        <v>-0.63571900000000003</v>
      </c>
      <c r="I1331" s="78">
        <v>-182.88667995399999</v>
      </c>
      <c r="J1331" s="79">
        <v>1.7513179791229903E-4</v>
      </c>
      <c r="K1331" s="79">
        <v>-1.7873121550491412E-6</v>
      </c>
    </row>
    <row r="1332" spans="2:11">
      <c r="B1332" s="70" t="s">
        <v>4633</v>
      </c>
      <c r="C1332" s="69" t="s">
        <v>4634</v>
      </c>
      <c r="D1332" s="76" t="s">
        <v>704</v>
      </c>
      <c r="E1332" s="76" t="s">
        <v>140</v>
      </c>
      <c r="F1332" s="77">
        <v>44907</v>
      </c>
      <c r="G1332" s="78">
        <v>21269101.018703002</v>
      </c>
      <c r="H1332" s="80">
        <v>-0.74277899999999997</v>
      </c>
      <c r="I1332" s="78">
        <v>-157.98247036000004</v>
      </c>
      <c r="J1332" s="79">
        <v>1.5128359309563903E-4</v>
      </c>
      <c r="K1332" s="79">
        <v>-1.5439286755609511E-6</v>
      </c>
    </row>
    <row r="1333" spans="2:11">
      <c r="B1333" s="70" t="s">
        <v>4633</v>
      </c>
      <c r="C1333" s="69" t="s">
        <v>4635</v>
      </c>
      <c r="D1333" s="76" t="s">
        <v>704</v>
      </c>
      <c r="E1333" s="76" t="s">
        <v>140</v>
      </c>
      <c r="F1333" s="77">
        <v>44907</v>
      </c>
      <c r="G1333" s="78">
        <v>139708757.576792</v>
      </c>
      <c r="H1333" s="80">
        <v>-0.74277899999999997</v>
      </c>
      <c r="I1333" s="78">
        <v>-1037.7276653060001</v>
      </c>
      <c r="J1333" s="79">
        <v>9.9372525005147257E-4</v>
      </c>
      <c r="K1333" s="79">
        <v>-1.0141489092036062E-5</v>
      </c>
    </row>
    <row r="1334" spans="2:11">
      <c r="B1334" s="70" t="s">
        <v>4636</v>
      </c>
      <c r="C1334" s="69" t="s">
        <v>4637</v>
      </c>
      <c r="D1334" s="76" t="s">
        <v>704</v>
      </c>
      <c r="E1334" s="76" t="s">
        <v>140</v>
      </c>
      <c r="F1334" s="77">
        <v>44907</v>
      </c>
      <c r="G1334" s="78">
        <v>6493494.5700000003</v>
      </c>
      <c r="H1334" s="80">
        <v>-0.73524500000000004</v>
      </c>
      <c r="I1334" s="78">
        <v>-47.743099999999998</v>
      </c>
      <c r="J1334" s="79">
        <v>4.5718665476401793E-5</v>
      </c>
      <c r="K1334" s="79">
        <v>-4.6658303913215265E-7</v>
      </c>
    </row>
    <row r="1335" spans="2:11">
      <c r="B1335" s="70" t="s">
        <v>4636</v>
      </c>
      <c r="C1335" s="69" t="s">
        <v>4638</v>
      </c>
      <c r="D1335" s="76" t="s">
        <v>704</v>
      </c>
      <c r="E1335" s="76" t="s">
        <v>140</v>
      </c>
      <c r="F1335" s="77">
        <v>44907</v>
      </c>
      <c r="G1335" s="78">
        <v>141711766.97</v>
      </c>
      <c r="H1335" s="80">
        <v>-0.73524500000000004</v>
      </c>
      <c r="I1335" s="78">
        <v>-1041.92884</v>
      </c>
      <c r="J1335" s="79">
        <v>9.9774828375567099E-4</v>
      </c>
      <c r="K1335" s="79">
        <v>-1.01825462679767E-5</v>
      </c>
    </row>
    <row r="1336" spans="2:11">
      <c r="B1336" s="70" t="s">
        <v>4636</v>
      </c>
      <c r="C1336" s="69" t="s">
        <v>4639</v>
      </c>
      <c r="D1336" s="76" t="s">
        <v>704</v>
      </c>
      <c r="E1336" s="76" t="s">
        <v>140</v>
      </c>
      <c r="F1336" s="77">
        <v>44907</v>
      </c>
      <c r="G1336" s="78">
        <v>530772.6</v>
      </c>
      <c r="H1336" s="80">
        <v>-0.73524500000000004</v>
      </c>
      <c r="I1336" s="78">
        <v>-3.9024800000000002</v>
      </c>
      <c r="J1336" s="79">
        <v>3.7370044602958017E-6</v>
      </c>
      <c r="K1336" s="79">
        <v>-3.8138096993124516E-8</v>
      </c>
    </row>
    <row r="1337" spans="2:11">
      <c r="B1337" s="70" t="s">
        <v>4640</v>
      </c>
      <c r="C1337" s="69" t="s">
        <v>4641</v>
      </c>
      <c r="D1337" s="76" t="s">
        <v>704</v>
      </c>
      <c r="E1337" s="76" t="s">
        <v>140</v>
      </c>
      <c r="F1337" s="77">
        <v>44907</v>
      </c>
      <c r="G1337" s="78">
        <v>36023906.671762995</v>
      </c>
      <c r="H1337" s="80">
        <v>-0.69664999999999999</v>
      </c>
      <c r="I1337" s="78">
        <v>-250.96066052800001</v>
      </c>
      <c r="J1337" s="79">
        <v>2.4031926050919325E-4</v>
      </c>
      <c r="K1337" s="79">
        <v>-2.4525845136106935E-6</v>
      </c>
    </row>
    <row r="1338" spans="2:11">
      <c r="B1338" s="70" t="s">
        <v>4640</v>
      </c>
      <c r="C1338" s="69" t="s">
        <v>4642</v>
      </c>
      <c r="D1338" s="76" t="s">
        <v>704</v>
      </c>
      <c r="E1338" s="76" t="s">
        <v>140</v>
      </c>
      <c r="F1338" s="77">
        <v>44907</v>
      </c>
      <c r="G1338" s="78">
        <v>15063149.880000001</v>
      </c>
      <c r="H1338" s="80">
        <v>-0.69664999999999999</v>
      </c>
      <c r="I1338" s="78">
        <v>-104.93747999999999</v>
      </c>
      <c r="J1338" s="79">
        <v>1.0048785152318562E-4</v>
      </c>
      <c r="K1338" s="79">
        <v>-1.0255314032241201E-6</v>
      </c>
    </row>
    <row r="1339" spans="2:11">
      <c r="B1339" s="70" t="s">
        <v>4643</v>
      </c>
      <c r="C1339" s="69" t="s">
        <v>4644</v>
      </c>
      <c r="D1339" s="76" t="s">
        <v>704</v>
      </c>
      <c r="E1339" s="76" t="s">
        <v>140</v>
      </c>
      <c r="F1339" s="77">
        <v>44907</v>
      </c>
      <c r="G1339" s="78">
        <v>99795233.030000001</v>
      </c>
      <c r="H1339" s="80">
        <v>-0.69476800000000005</v>
      </c>
      <c r="I1339" s="78">
        <v>-693.34573999999998</v>
      </c>
      <c r="J1339" s="79">
        <v>6.6394603506157441E-4</v>
      </c>
      <c r="K1339" s="79">
        <v>-6.7759186675882244E-6</v>
      </c>
    </row>
    <row r="1340" spans="2:11">
      <c r="B1340" s="70" t="s">
        <v>4645</v>
      </c>
      <c r="C1340" s="69" t="s">
        <v>4646</v>
      </c>
      <c r="D1340" s="76" t="s">
        <v>704</v>
      </c>
      <c r="E1340" s="76" t="s">
        <v>140</v>
      </c>
      <c r="F1340" s="77">
        <v>44909</v>
      </c>
      <c r="G1340" s="78">
        <v>117063204.71326201</v>
      </c>
      <c r="H1340" s="80">
        <v>0.03</v>
      </c>
      <c r="I1340" s="78">
        <v>35.118526113999991</v>
      </c>
      <c r="J1340" s="79">
        <v>-3.3629407127527254E-5</v>
      </c>
      <c r="K1340" s="79">
        <v>3.4320579610691352E-7</v>
      </c>
    </row>
    <row r="1341" spans="2:11">
      <c r="B1341" s="70" t="s">
        <v>4647</v>
      </c>
      <c r="C1341" s="69" t="s">
        <v>4648</v>
      </c>
      <c r="D1341" s="76" t="s">
        <v>704</v>
      </c>
      <c r="E1341" s="76" t="s">
        <v>140</v>
      </c>
      <c r="F1341" s="77">
        <v>44910</v>
      </c>
      <c r="G1341" s="78">
        <v>63714307.84416201</v>
      </c>
      <c r="H1341" s="80">
        <v>-0.20318600000000001</v>
      </c>
      <c r="I1341" s="78">
        <v>-129.45865776400001</v>
      </c>
      <c r="J1341" s="79">
        <v>1.2396926607899996E-4</v>
      </c>
      <c r="K1341" s="79">
        <v>-1.2651715950890572E-6</v>
      </c>
    </row>
    <row r="1342" spans="2:11">
      <c r="B1342" s="70" t="s">
        <v>4649</v>
      </c>
      <c r="C1342" s="69" t="s">
        <v>4650</v>
      </c>
      <c r="D1342" s="76" t="s">
        <v>704</v>
      </c>
      <c r="E1342" s="76" t="s">
        <v>141</v>
      </c>
      <c r="F1342" s="77">
        <v>44860</v>
      </c>
      <c r="G1342" s="78">
        <v>6913423.0561099993</v>
      </c>
      <c r="H1342" s="80">
        <v>-3.7925270000000002</v>
      </c>
      <c r="I1342" s="78">
        <v>-262.19341462</v>
      </c>
      <c r="J1342" s="79">
        <v>2.5107571592810891E-4</v>
      </c>
      <c r="K1342" s="79">
        <v>-2.5623598013919539E-6</v>
      </c>
    </row>
    <row r="1343" spans="2:11">
      <c r="B1343" s="70" t="s">
        <v>4651</v>
      </c>
      <c r="C1343" s="69" t="s">
        <v>4652</v>
      </c>
      <c r="D1343" s="76" t="s">
        <v>704</v>
      </c>
      <c r="E1343" s="76" t="s">
        <v>141</v>
      </c>
      <c r="F1343" s="77">
        <v>44881</v>
      </c>
      <c r="G1343" s="78">
        <v>3366134.64</v>
      </c>
      <c r="H1343" s="80">
        <v>-0.97485500000000003</v>
      </c>
      <c r="I1343" s="78">
        <v>-32.814929999999997</v>
      </c>
      <c r="J1343" s="79">
        <v>3.1423489620521949E-5</v>
      </c>
      <c r="K1343" s="79">
        <v>-3.2069324715631895E-7</v>
      </c>
    </row>
    <row r="1344" spans="2:11">
      <c r="B1344" s="70" t="s">
        <v>4651</v>
      </c>
      <c r="C1344" s="69" t="s">
        <v>4653</v>
      </c>
      <c r="D1344" s="76" t="s">
        <v>704</v>
      </c>
      <c r="E1344" s="76" t="s">
        <v>141</v>
      </c>
      <c r="F1344" s="77">
        <v>44881</v>
      </c>
      <c r="G1344" s="78">
        <v>294536.78000000003</v>
      </c>
      <c r="H1344" s="80">
        <v>-0.97485599999999994</v>
      </c>
      <c r="I1344" s="78">
        <v>-2.8713099999999998</v>
      </c>
      <c r="J1344" s="79">
        <v>2.7495588130860216E-6</v>
      </c>
      <c r="K1344" s="79">
        <v>-2.806069455252259E-8</v>
      </c>
    </row>
    <row r="1345" spans="2:11">
      <c r="B1345" s="70" t="s">
        <v>4651</v>
      </c>
      <c r="C1345" s="69" t="s">
        <v>4654</v>
      </c>
      <c r="D1345" s="76" t="s">
        <v>704</v>
      </c>
      <c r="E1345" s="76" t="s">
        <v>141</v>
      </c>
      <c r="F1345" s="77">
        <v>44881</v>
      </c>
      <c r="G1345" s="78">
        <v>210383.42</v>
      </c>
      <c r="H1345" s="80">
        <v>-0.97485299999999997</v>
      </c>
      <c r="I1345" s="78">
        <v>-2.0509299999999997</v>
      </c>
      <c r="J1345" s="79">
        <v>1.9639651087909397E-6</v>
      </c>
      <c r="K1345" s="79">
        <v>-2.0043297407317619E-8</v>
      </c>
    </row>
    <row r="1346" spans="2:11">
      <c r="B1346" s="70" t="s">
        <v>4651</v>
      </c>
      <c r="C1346" s="69" t="s">
        <v>4655</v>
      </c>
      <c r="D1346" s="76" t="s">
        <v>704</v>
      </c>
      <c r="E1346" s="76" t="s">
        <v>141</v>
      </c>
      <c r="F1346" s="77">
        <v>44881</v>
      </c>
      <c r="G1346" s="78">
        <v>2524600.98</v>
      </c>
      <c r="H1346" s="80">
        <v>-0.97485500000000003</v>
      </c>
      <c r="I1346" s="78">
        <v>-24.6112</v>
      </c>
      <c r="J1346" s="79">
        <v>2.3567619609384809E-5</v>
      </c>
      <c r="K1346" s="79">
        <v>-2.4051995979920105E-7</v>
      </c>
    </row>
    <row r="1347" spans="2:11">
      <c r="B1347" s="70" t="s">
        <v>4656</v>
      </c>
      <c r="C1347" s="69" t="s">
        <v>4657</v>
      </c>
      <c r="D1347" s="76" t="s">
        <v>704</v>
      </c>
      <c r="E1347" s="76" t="s">
        <v>141</v>
      </c>
      <c r="F1347" s="77">
        <v>44881</v>
      </c>
      <c r="G1347" s="78">
        <v>16831377</v>
      </c>
      <c r="H1347" s="80">
        <v>-0.97063299999999997</v>
      </c>
      <c r="I1347" s="78">
        <v>-163.37083999999999</v>
      </c>
      <c r="J1347" s="79">
        <v>1.5644348152002617E-4</v>
      </c>
      <c r="K1347" s="79">
        <v>-1.5965880521535605E-6</v>
      </c>
    </row>
    <row r="1348" spans="2:11">
      <c r="B1348" s="70" t="s">
        <v>4658</v>
      </c>
      <c r="C1348" s="69" t="s">
        <v>4659</v>
      </c>
      <c r="D1348" s="76" t="s">
        <v>704</v>
      </c>
      <c r="E1348" s="76" t="s">
        <v>141</v>
      </c>
      <c r="F1348" s="77">
        <v>44888</v>
      </c>
      <c r="G1348" s="78">
        <v>155561.62</v>
      </c>
      <c r="H1348" s="80">
        <v>-0.84896300000000002</v>
      </c>
      <c r="I1348" s="78">
        <v>-1.3206600000000002</v>
      </c>
      <c r="J1348" s="79">
        <v>1.2646605006391459E-6</v>
      </c>
      <c r="K1348" s="79">
        <v>-1.2906525895056433E-8</v>
      </c>
    </row>
    <row r="1349" spans="2:11">
      <c r="B1349" s="70" t="s">
        <v>4658</v>
      </c>
      <c r="C1349" s="69" t="s">
        <v>4660</v>
      </c>
      <c r="D1349" s="76" t="s">
        <v>704</v>
      </c>
      <c r="E1349" s="76" t="s">
        <v>141</v>
      </c>
      <c r="F1349" s="77">
        <v>44888</v>
      </c>
      <c r="G1349" s="78">
        <v>1838072.23</v>
      </c>
      <c r="H1349" s="80">
        <v>-0.848966</v>
      </c>
      <c r="I1349" s="78">
        <v>-15.6046</v>
      </c>
      <c r="J1349" s="79">
        <v>1.4942923423344094E-5</v>
      </c>
      <c r="K1349" s="79">
        <v>-1.5250039675767995E-7</v>
      </c>
    </row>
    <row r="1350" spans="2:11">
      <c r="B1350" s="70" t="s">
        <v>4658</v>
      </c>
      <c r="C1350" s="69" t="s">
        <v>4661</v>
      </c>
      <c r="D1350" s="76" t="s">
        <v>704</v>
      </c>
      <c r="E1350" s="76" t="s">
        <v>141</v>
      </c>
      <c r="F1350" s="77">
        <v>44888</v>
      </c>
      <c r="G1350" s="78">
        <v>906388.83</v>
      </c>
      <c r="H1350" s="80">
        <v>-0.848966</v>
      </c>
      <c r="I1350" s="78">
        <v>-7.6949300000000003</v>
      </c>
      <c r="J1350" s="79">
        <v>7.3686444854717952E-6</v>
      </c>
      <c r="K1350" s="79">
        <v>-7.52008944812795E-8</v>
      </c>
    </row>
    <row r="1351" spans="2:11">
      <c r="B1351" s="70" t="s">
        <v>4658</v>
      </c>
      <c r="C1351" s="69" t="s">
        <v>3048</v>
      </c>
      <c r="D1351" s="76" t="s">
        <v>704</v>
      </c>
      <c r="E1351" s="76" t="s">
        <v>141</v>
      </c>
      <c r="F1351" s="77">
        <v>44888</v>
      </c>
      <c r="G1351" s="78">
        <v>2107881</v>
      </c>
      <c r="H1351" s="80">
        <v>-0.84896499999999997</v>
      </c>
      <c r="I1351" s="78">
        <v>-17.89518</v>
      </c>
      <c r="J1351" s="79">
        <v>1.7136376734229574E-5</v>
      </c>
      <c r="K1351" s="79">
        <v>-1.748857420279981E-7</v>
      </c>
    </row>
    <row r="1352" spans="2:11">
      <c r="B1352" s="70" t="s">
        <v>4658</v>
      </c>
      <c r="C1352" s="69" t="s">
        <v>4662</v>
      </c>
      <c r="D1352" s="76" t="s">
        <v>704</v>
      </c>
      <c r="E1352" s="76" t="s">
        <v>141</v>
      </c>
      <c r="F1352" s="77">
        <v>44888</v>
      </c>
      <c r="G1352" s="78">
        <v>69364863.27041401</v>
      </c>
      <c r="H1352" s="80">
        <v>-0.848966</v>
      </c>
      <c r="I1352" s="78">
        <v>-588.88377645900005</v>
      </c>
      <c r="J1352" s="79">
        <v>5.6391353683378747E-4</v>
      </c>
      <c r="K1352" s="79">
        <v>-5.7550343843583569E-6</v>
      </c>
    </row>
    <row r="1353" spans="2:11">
      <c r="B1353" s="70" t="s">
        <v>4663</v>
      </c>
      <c r="C1353" s="69" t="s">
        <v>4664</v>
      </c>
      <c r="D1353" s="76" t="s">
        <v>704</v>
      </c>
      <c r="E1353" s="76" t="s">
        <v>141</v>
      </c>
      <c r="F1353" s="77">
        <v>44888</v>
      </c>
      <c r="G1353" s="78">
        <v>2065723.38</v>
      </c>
      <c r="H1353" s="80">
        <v>-0.848966</v>
      </c>
      <c r="I1353" s="78">
        <v>-17.537279999999999</v>
      </c>
      <c r="J1353" s="79">
        <v>1.6793652646895396E-5</v>
      </c>
      <c r="K1353" s="79">
        <v>-1.7138806236946318E-7</v>
      </c>
    </row>
    <row r="1354" spans="2:11">
      <c r="B1354" s="70" t="s">
        <v>4663</v>
      </c>
      <c r="C1354" s="69" t="s">
        <v>4665</v>
      </c>
      <c r="D1354" s="76" t="s">
        <v>704</v>
      </c>
      <c r="E1354" s="76" t="s">
        <v>141</v>
      </c>
      <c r="F1354" s="77">
        <v>44888</v>
      </c>
      <c r="G1354" s="78">
        <v>2276511.48</v>
      </c>
      <c r="H1354" s="80">
        <v>-0.848966</v>
      </c>
      <c r="I1354" s="78">
        <v>-19.326799999999999</v>
      </c>
      <c r="J1354" s="79">
        <v>1.8507292235513031E-5</v>
      </c>
      <c r="K1354" s="79">
        <v>-1.8887665611783247E-7</v>
      </c>
    </row>
    <row r="1355" spans="2:11">
      <c r="B1355" s="70" t="s">
        <v>4663</v>
      </c>
      <c r="C1355" s="69" t="s">
        <v>4666</v>
      </c>
      <c r="D1355" s="76" t="s">
        <v>704</v>
      </c>
      <c r="E1355" s="76" t="s">
        <v>141</v>
      </c>
      <c r="F1355" s="77">
        <v>44888</v>
      </c>
      <c r="G1355" s="78">
        <v>1083450.83</v>
      </c>
      <c r="H1355" s="80">
        <v>-0.84896499999999997</v>
      </c>
      <c r="I1355" s="78">
        <v>-9.1981200000000012</v>
      </c>
      <c r="J1355" s="79">
        <v>8.8080952282487088E-6</v>
      </c>
      <c r="K1355" s="79">
        <v>-8.9891246774973485E-8</v>
      </c>
    </row>
    <row r="1356" spans="2:11">
      <c r="B1356" s="70" t="s">
        <v>4663</v>
      </c>
      <c r="C1356" s="69" t="s">
        <v>4667</v>
      </c>
      <c r="D1356" s="76" t="s">
        <v>704</v>
      </c>
      <c r="E1356" s="76" t="s">
        <v>141</v>
      </c>
      <c r="F1356" s="77">
        <v>44888</v>
      </c>
      <c r="G1356" s="78">
        <v>32262727.102517996</v>
      </c>
      <c r="H1356" s="80">
        <v>-0.848966</v>
      </c>
      <c r="I1356" s="78">
        <v>-273.89943055799995</v>
      </c>
      <c r="J1356" s="79">
        <v>2.6228536563101566E-4</v>
      </c>
      <c r="K1356" s="79">
        <v>-2.6767601753199438E-6</v>
      </c>
    </row>
    <row r="1357" spans="2:11">
      <c r="B1357" s="70" t="s">
        <v>4663</v>
      </c>
      <c r="C1357" s="69" t="s">
        <v>4668</v>
      </c>
      <c r="D1357" s="76" t="s">
        <v>704</v>
      </c>
      <c r="E1357" s="76" t="s">
        <v>141</v>
      </c>
      <c r="F1357" s="77">
        <v>44888</v>
      </c>
      <c r="G1357" s="78">
        <v>29447097.57</v>
      </c>
      <c r="H1357" s="80">
        <v>-0.848966</v>
      </c>
      <c r="I1357" s="78">
        <v>-249.99571</v>
      </c>
      <c r="J1357" s="79">
        <v>2.3939522645210627E-4</v>
      </c>
      <c r="K1357" s="79">
        <v>-2.4431542598155605E-6</v>
      </c>
    </row>
    <row r="1358" spans="2:11">
      <c r="B1358" s="70" t="s">
        <v>4669</v>
      </c>
      <c r="C1358" s="69" t="s">
        <v>4670</v>
      </c>
      <c r="D1358" s="76" t="s">
        <v>704</v>
      </c>
      <c r="E1358" s="76" t="s">
        <v>141</v>
      </c>
      <c r="F1358" s="77">
        <v>44888</v>
      </c>
      <c r="G1358" s="78">
        <v>86459190.75</v>
      </c>
      <c r="H1358" s="80">
        <v>-0.80689299999999997</v>
      </c>
      <c r="I1358" s="78">
        <v>-697.63274999999999</v>
      </c>
      <c r="J1358" s="79">
        <v>6.6805126442632016E-4</v>
      </c>
      <c r="K1358" s="79">
        <v>-6.8178146934975167E-6</v>
      </c>
    </row>
    <row r="1359" spans="2:11">
      <c r="B1359" s="70" t="s">
        <v>4669</v>
      </c>
      <c r="C1359" s="69" t="s">
        <v>4671</v>
      </c>
      <c r="D1359" s="76" t="s">
        <v>704</v>
      </c>
      <c r="E1359" s="76" t="s">
        <v>141</v>
      </c>
      <c r="F1359" s="77">
        <v>44888</v>
      </c>
      <c r="G1359" s="78">
        <v>56483336.608217001</v>
      </c>
      <c r="H1359" s="80">
        <v>-0.80689299999999997</v>
      </c>
      <c r="I1359" s="78">
        <v>-455.75982466100004</v>
      </c>
      <c r="J1359" s="79">
        <v>4.3643439494418665E-4</v>
      </c>
      <c r="K1359" s="79">
        <v>-4.4540426596653011E-6</v>
      </c>
    </row>
    <row r="1360" spans="2:11">
      <c r="B1360" s="70" t="s">
        <v>4672</v>
      </c>
      <c r="C1360" s="69" t="s">
        <v>4673</v>
      </c>
      <c r="D1360" s="76" t="s">
        <v>704</v>
      </c>
      <c r="E1360" s="76" t="s">
        <v>141</v>
      </c>
      <c r="F1360" s="77">
        <v>44889</v>
      </c>
      <c r="G1360" s="78">
        <v>34270.839999999997</v>
      </c>
      <c r="H1360" s="80">
        <v>0.75405199999999994</v>
      </c>
      <c r="I1360" s="78">
        <v>0.25842000000000004</v>
      </c>
      <c r="J1360" s="79">
        <v>-2.4746230413215214E-7</v>
      </c>
      <c r="K1360" s="79">
        <v>2.5254830325749879E-9</v>
      </c>
    </row>
    <row r="1361" spans="2:11">
      <c r="B1361" s="70" t="s">
        <v>4672</v>
      </c>
      <c r="C1361" s="69" t="s">
        <v>4674</v>
      </c>
      <c r="D1361" s="76" t="s">
        <v>704</v>
      </c>
      <c r="E1361" s="76" t="s">
        <v>141</v>
      </c>
      <c r="F1361" s="77">
        <v>44889</v>
      </c>
      <c r="G1361" s="78">
        <v>299869.83</v>
      </c>
      <c r="H1361" s="80">
        <v>0.75404700000000002</v>
      </c>
      <c r="I1361" s="78">
        <v>2.2611599999999998</v>
      </c>
      <c r="J1361" s="79">
        <v>-2.1652807971962583E-6</v>
      </c>
      <c r="K1361" s="79">
        <v>2.2097829943260035E-8</v>
      </c>
    </row>
    <row r="1362" spans="2:11">
      <c r="B1362" s="70" t="s">
        <v>4672</v>
      </c>
      <c r="C1362" s="69" t="s">
        <v>4675</v>
      </c>
      <c r="D1362" s="76" t="s">
        <v>704</v>
      </c>
      <c r="E1362" s="76" t="s">
        <v>141</v>
      </c>
      <c r="F1362" s="77">
        <v>44889</v>
      </c>
      <c r="G1362" s="78">
        <v>1285156.3999999999</v>
      </c>
      <c r="H1362" s="80">
        <v>0.75404800000000005</v>
      </c>
      <c r="I1362" s="78">
        <v>9.69069</v>
      </c>
      <c r="J1362" s="79">
        <v>-9.2797789491154136E-6</v>
      </c>
      <c r="K1362" s="79">
        <v>9.4705027354477629E-8</v>
      </c>
    </row>
    <row r="1363" spans="2:11">
      <c r="B1363" s="70" t="s">
        <v>4672</v>
      </c>
      <c r="C1363" s="69" t="s">
        <v>3005</v>
      </c>
      <c r="D1363" s="76" t="s">
        <v>704</v>
      </c>
      <c r="E1363" s="76" t="s">
        <v>141</v>
      </c>
      <c r="F1363" s="77">
        <v>44889</v>
      </c>
      <c r="G1363" s="78">
        <v>3298568.08</v>
      </c>
      <c r="H1363" s="80">
        <v>0.75404700000000002</v>
      </c>
      <c r="I1363" s="78">
        <v>24.87276</v>
      </c>
      <c r="J1363" s="79">
        <v>-2.3818088769158841E-5</v>
      </c>
      <c r="K1363" s="79">
        <v>2.4307612937586041E-7</v>
      </c>
    </row>
    <row r="1364" spans="2:11">
      <c r="B1364" s="70" t="s">
        <v>4672</v>
      </c>
      <c r="C1364" s="69" t="s">
        <v>4676</v>
      </c>
      <c r="D1364" s="76" t="s">
        <v>704</v>
      </c>
      <c r="E1364" s="76" t="s">
        <v>141</v>
      </c>
      <c r="F1364" s="77">
        <v>44889</v>
      </c>
      <c r="G1364" s="78">
        <v>856770.93</v>
      </c>
      <c r="H1364" s="80">
        <v>0.75404800000000005</v>
      </c>
      <c r="I1364" s="78">
        <v>6.4604600000000003</v>
      </c>
      <c r="J1364" s="79">
        <v>-6.1865192994102763E-6</v>
      </c>
      <c r="K1364" s="79">
        <v>6.3136684902985082E-8</v>
      </c>
    </row>
    <row r="1365" spans="2:11">
      <c r="B1365" s="70" t="s">
        <v>4677</v>
      </c>
      <c r="C1365" s="69" t="s">
        <v>4678</v>
      </c>
      <c r="D1365" s="76" t="s">
        <v>704</v>
      </c>
      <c r="E1365" s="76" t="s">
        <v>141</v>
      </c>
      <c r="F1365" s="77">
        <v>44901</v>
      </c>
      <c r="G1365" s="78">
        <v>41566482.221615002</v>
      </c>
      <c r="H1365" s="80">
        <v>1.19591</v>
      </c>
      <c r="I1365" s="78">
        <v>497.09766824399998</v>
      </c>
      <c r="J1365" s="79">
        <v>-4.7601940392531686E-4</v>
      </c>
      <c r="K1365" s="79">
        <v>4.8580285066280171E-6</v>
      </c>
    </row>
    <row r="1366" spans="2:11">
      <c r="B1366" s="70" t="s">
        <v>4679</v>
      </c>
      <c r="C1366" s="69" t="s">
        <v>3509</v>
      </c>
      <c r="D1366" s="76" t="s">
        <v>704</v>
      </c>
      <c r="E1366" s="76" t="s">
        <v>141</v>
      </c>
      <c r="F1366" s="77">
        <v>44901</v>
      </c>
      <c r="G1366" s="78">
        <v>2451.65</v>
      </c>
      <c r="H1366" s="80">
        <v>1.3586769999999999</v>
      </c>
      <c r="I1366" s="78">
        <v>3.3309999999999999E-2</v>
      </c>
      <c r="J1366" s="79">
        <v>-3.1897567334734103E-8</v>
      </c>
      <c r="K1366" s="79">
        <v>3.2553145969767371E-10</v>
      </c>
    </row>
    <row r="1367" spans="2:11">
      <c r="B1367" s="70" t="s">
        <v>4679</v>
      </c>
      <c r="C1367" s="69" t="s">
        <v>4680</v>
      </c>
      <c r="D1367" s="76" t="s">
        <v>704</v>
      </c>
      <c r="E1367" s="76" t="s">
        <v>141</v>
      </c>
      <c r="F1367" s="77">
        <v>44901</v>
      </c>
      <c r="G1367" s="78">
        <v>103227.19</v>
      </c>
      <c r="H1367" s="80">
        <v>1.3586339999999999</v>
      </c>
      <c r="I1367" s="78">
        <v>1.4024799999999999</v>
      </c>
      <c r="J1367" s="79">
        <v>-1.3430111148489309E-6</v>
      </c>
      <c r="K1367" s="79">
        <v>1.3706135142503555E-8</v>
      </c>
    </row>
    <row r="1368" spans="2:11">
      <c r="B1368" s="70" t="s">
        <v>4681</v>
      </c>
      <c r="C1368" s="69" t="s">
        <v>4682</v>
      </c>
      <c r="D1368" s="76" t="s">
        <v>704</v>
      </c>
      <c r="E1368" s="76" t="s">
        <v>141</v>
      </c>
      <c r="F1368" s="77">
        <v>44909</v>
      </c>
      <c r="G1368" s="78">
        <v>41811268.987566002</v>
      </c>
      <c r="H1368" s="80">
        <v>2.7277</v>
      </c>
      <c r="I1368" s="78">
        <v>1140.4858212230001</v>
      </c>
      <c r="J1368" s="79">
        <v>-1.0921261866337487E-3</v>
      </c>
      <c r="K1368" s="79">
        <v>1.1145722430117782E-5</v>
      </c>
    </row>
    <row r="1369" spans="2:11">
      <c r="B1369" s="70" t="s">
        <v>4683</v>
      </c>
      <c r="C1369" s="69" t="s">
        <v>4684</v>
      </c>
      <c r="D1369" s="76" t="s">
        <v>704</v>
      </c>
      <c r="E1369" s="76" t="s">
        <v>141</v>
      </c>
      <c r="F1369" s="77">
        <v>44908</v>
      </c>
      <c r="G1369" s="78">
        <v>58662551.864590004</v>
      </c>
      <c r="H1369" s="80">
        <v>3.0033310000000002</v>
      </c>
      <c r="I1369" s="78">
        <v>1761.8304961539998</v>
      </c>
      <c r="J1369" s="79">
        <v>-1.6871241934392136E-3</v>
      </c>
      <c r="K1369" s="79">
        <v>1.7217990187718049E-5</v>
      </c>
    </row>
    <row r="1370" spans="2:11">
      <c r="B1370" s="70" t="s">
        <v>4685</v>
      </c>
      <c r="C1370" s="69" t="s">
        <v>3079</v>
      </c>
      <c r="D1370" s="76" t="s">
        <v>704</v>
      </c>
      <c r="E1370" s="76" t="s">
        <v>138</v>
      </c>
      <c r="F1370" s="77">
        <v>44861</v>
      </c>
      <c r="G1370" s="78">
        <v>54027.24</v>
      </c>
      <c r="H1370" s="80">
        <v>-9.4802359999999997</v>
      </c>
      <c r="I1370" s="78">
        <v>-5.1219099999999997</v>
      </c>
      <c r="J1370" s="79">
        <v>4.9047273823911126E-6</v>
      </c>
      <c r="K1370" s="79">
        <v>-5.0055323888925603E-8</v>
      </c>
    </row>
    <row r="1371" spans="2:11">
      <c r="B1371" s="70" t="s">
        <v>4686</v>
      </c>
      <c r="C1371" s="69" t="s">
        <v>4373</v>
      </c>
      <c r="D1371" s="76" t="s">
        <v>704</v>
      </c>
      <c r="E1371" s="76" t="s">
        <v>138</v>
      </c>
      <c r="F1371" s="77">
        <v>44854</v>
      </c>
      <c r="G1371" s="78">
        <v>24334.76</v>
      </c>
      <c r="H1371" s="80">
        <v>-12.420833</v>
      </c>
      <c r="I1371" s="78">
        <v>-3.02258</v>
      </c>
      <c r="J1371" s="79">
        <v>2.8944145624323208E-6</v>
      </c>
      <c r="K1371" s="79">
        <v>-2.9539023700179961E-8</v>
      </c>
    </row>
    <row r="1372" spans="2:11">
      <c r="B1372" s="68"/>
      <c r="C1372" s="69"/>
      <c r="D1372" s="69"/>
      <c r="E1372" s="69"/>
      <c r="F1372" s="69"/>
      <c r="G1372" s="78"/>
      <c r="H1372" s="80"/>
      <c r="I1372" s="69"/>
      <c r="J1372" s="79"/>
      <c r="K1372" s="69"/>
    </row>
    <row r="1373" spans="2:11">
      <c r="B1373" s="82" t="s">
        <v>200</v>
      </c>
      <c r="C1373" s="67"/>
      <c r="D1373" s="71"/>
      <c r="E1373" s="71"/>
      <c r="F1373" s="72"/>
      <c r="G1373" s="73"/>
      <c r="H1373" s="75"/>
      <c r="I1373" s="73">
        <v>-10185.095007897999</v>
      </c>
      <c r="J1373" s="74">
        <v>9.7532198686607809E-3</v>
      </c>
      <c r="K1373" s="74">
        <v>-9.9536741071165564E-5</v>
      </c>
    </row>
    <row r="1374" spans="2:11">
      <c r="B1374" s="70" t="s">
        <v>4687</v>
      </c>
      <c r="C1374" s="69" t="s">
        <v>4688</v>
      </c>
      <c r="D1374" s="76" t="s">
        <v>704</v>
      </c>
      <c r="E1374" s="76" t="s">
        <v>139</v>
      </c>
      <c r="F1374" s="77">
        <v>44923</v>
      </c>
      <c r="G1374" s="78">
        <v>23857266.875</v>
      </c>
      <c r="H1374" s="80">
        <v>-0.35309400000000002</v>
      </c>
      <c r="I1374" s="78">
        <v>-84.238577897999988</v>
      </c>
      <c r="J1374" s="79">
        <v>8.066663796708792E-5</v>
      </c>
      <c r="K1374" s="79">
        <v>-8.2324548862179911E-7</v>
      </c>
    </row>
    <row r="1375" spans="2:11">
      <c r="B1375" s="70" t="s">
        <v>4689</v>
      </c>
      <c r="C1375" s="69" t="s">
        <v>4690</v>
      </c>
      <c r="D1375" s="76" t="s">
        <v>704</v>
      </c>
      <c r="E1375" s="76" t="s">
        <v>139</v>
      </c>
      <c r="F1375" s="77">
        <v>44889</v>
      </c>
      <c r="G1375" s="78">
        <v>30000000</v>
      </c>
      <c r="H1375" s="80">
        <v>-3.9305159999999999</v>
      </c>
      <c r="I1375" s="78">
        <v>-1179.1548</v>
      </c>
      <c r="J1375" s="79">
        <v>1.1291554977806942E-3</v>
      </c>
      <c r="K1375" s="79">
        <v>-1.1523626035830636E-5</v>
      </c>
    </row>
    <row r="1376" spans="2:11">
      <c r="B1376" s="70" t="s">
        <v>4691</v>
      </c>
      <c r="C1376" s="69" t="s">
        <v>4692</v>
      </c>
      <c r="D1376" s="76" t="s">
        <v>704</v>
      </c>
      <c r="E1376" s="76" t="s">
        <v>139</v>
      </c>
      <c r="F1376" s="77">
        <v>44888</v>
      </c>
      <c r="G1376" s="78">
        <v>20000000</v>
      </c>
      <c r="H1376" s="80">
        <v>-3.599218</v>
      </c>
      <c r="I1376" s="78">
        <v>-719.84359999999992</v>
      </c>
      <c r="J1376" s="79">
        <v>6.8932031526500756E-4</v>
      </c>
      <c r="K1376" s="79">
        <v>-7.034876549445462E-6</v>
      </c>
    </row>
    <row r="1377" spans="2:11">
      <c r="B1377" s="70" t="s">
        <v>4693</v>
      </c>
      <c r="C1377" s="69" t="s">
        <v>4694</v>
      </c>
      <c r="D1377" s="76" t="s">
        <v>704</v>
      </c>
      <c r="E1377" s="76" t="s">
        <v>139</v>
      </c>
      <c r="F1377" s="77">
        <v>44888</v>
      </c>
      <c r="G1377" s="78">
        <v>10000000</v>
      </c>
      <c r="H1377" s="80">
        <v>-3.516438</v>
      </c>
      <c r="I1377" s="78">
        <v>-351.6438</v>
      </c>
      <c r="J1377" s="79">
        <v>3.3673316686706013E-4</v>
      </c>
      <c r="K1377" s="79">
        <v>-3.4365391626429548E-6</v>
      </c>
    </row>
    <row r="1378" spans="2:11">
      <c r="B1378" s="70" t="s">
        <v>4695</v>
      </c>
      <c r="C1378" s="69" t="s">
        <v>4696</v>
      </c>
      <c r="D1378" s="76" t="s">
        <v>704</v>
      </c>
      <c r="E1378" s="76" t="s">
        <v>139</v>
      </c>
      <c r="F1378" s="77">
        <v>44888</v>
      </c>
      <c r="G1378" s="78">
        <v>30000000</v>
      </c>
      <c r="H1378" s="80">
        <v>-3.5000339999999999</v>
      </c>
      <c r="I1378" s="78">
        <v>-1050.0101299999999</v>
      </c>
      <c r="J1378" s="79">
        <v>1.0054869055487214E-3</v>
      </c>
      <c r="K1378" s="79">
        <v>-1.0261522975570221E-5</v>
      </c>
    </row>
    <row r="1379" spans="2:11">
      <c r="B1379" s="70" t="s">
        <v>4697</v>
      </c>
      <c r="C1379" s="69" t="s">
        <v>4698</v>
      </c>
      <c r="D1379" s="76" t="s">
        <v>704</v>
      </c>
      <c r="E1379" s="76" t="s">
        <v>139</v>
      </c>
      <c r="F1379" s="77">
        <v>44887</v>
      </c>
      <c r="G1379" s="78">
        <v>30000000</v>
      </c>
      <c r="H1379" s="80">
        <v>-3.18696</v>
      </c>
      <c r="I1379" s="78">
        <v>-956.08799999999997</v>
      </c>
      <c r="J1379" s="79">
        <v>9.1554732386464307E-4</v>
      </c>
      <c r="K1379" s="79">
        <v>-9.3436422167345974E-6</v>
      </c>
    </row>
    <row r="1380" spans="2:11">
      <c r="B1380" s="70" t="s">
        <v>4699</v>
      </c>
      <c r="C1380" s="69" t="s">
        <v>4700</v>
      </c>
      <c r="D1380" s="76" t="s">
        <v>704</v>
      </c>
      <c r="E1380" s="76" t="s">
        <v>139</v>
      </c>
      <c r="F1380" s="77">
        <v>44887</v>
      </c>
      <c r="G1380" s="78">
        <v>30000000</v>
      </c>
      <c r="H1380" s="80">
        <v>-3.143926</v>
      </c>
      <c r="I1380" s="78">
        <v>-943.17780000000005</v>
      </c>
      <c r="J1380" s="79">
        <v>9.0318455070928787E-4</v>
      </c>
      <c r="K1380" s="79">
        <v>-9.2174736111810435E-6</v>
      </c>
    </row>
    <row r="1381" spans="2:11">
      <c r="B1381" s="70" t="s">
        <v>4701</v>
      </c>
      <c r="C1381" s="69" t="s">
        <v>4702</v>
      </c>
      <c r="D1381" s="76" t="s">
        <v>704</v>
      </c>
      <c r="E1381" s="76" t="s">
        <v>139</v>
      </c>
      <c r="F1381" s="77">
        <v>44894</v>
      </c>
      <c r="G1381" s="78">
        <v>45000000</v>
      </c>
      <c r="H1381" s="80">
        <v>-3.3543099999999999</v>
      </c>
      <c r="I1381" s="78">
        <v>-1509.4395</v>
      </c>
      <c r="J1381" s="79">
        <v>1.4454352473418607E-3</v>
      </c>
      <c r="K1381" s="79">
        <v>-1.4751427311928151E-5</v>
      </c>
    </row>
    <row r="1382" spans="2:11">
      <c r="B1382" s="70" t="s">
        <v>4703</v>
      </c>
      <c r="C1382" s="69" t="s">
        <v>4704</v>
      </c>
      <c r="D1382" s="76" t="s">
        <v>704</v>
      </c>
      <c r="E1382" s="76" t="s">
        <v>139</v>
      </c>
      <c r="F1382" s="77">
        <v>44894</v>
      </c>
      <c r="G1382" s="78">
        <v>30000000</v>
      </c>
      <c r="H1382" s="80">
        <v>-3.3129439999999999</v>
      </c>
      <c r="I1382" s="78">
        <v>-993.88319999999999</v>
      </c>
      <c r="J1382" s="79">
        <v>9.5173990678057646E-4</v>
      </c>
      <c r="K1382" s="79">
        <v>-9.713006570549233E-6</v>
      </c>
    </row>
    <row r="1383" spans="2:11">
      <c r="B1383" s="70" t="s">
        <v>4705</v>
      </c>
      <c r="C1383" s="69" t="s">
        <v>4706</v>
      </c>
      <c r="D1383" s="76" t="s">
        <v>704</v>
      </c>
      <c r="E1383" s="76" t="s">
        <v>139</v>
      </c>
      <c r="F1383" s="77">
        <v>44894</v>
      </c>
      <c r="G1383" s="78">
        <v>45000000</v>
      </c>
      <c r="H1383" s="80">
        <v>-3.3129439999999999</v>
      </c>
      <c r="I1383" s="78">
        <v>-1490.8248000000001</v>
      </c>
      <c r="J1383" s="79">
        <v>1.4276098601708649E-3</v>
      </c>
      <c r="K1383" s="79">
        <v>-1.4569509855823851E-5</v>
      </c>
    </row>
    <row r="1384" spans="2:11">
      <c r="B1384" s="70" t="s">
        <v>4707</v>
      </c>
      <c r="C1384" s="69" t="s">
        <v>4708</v>
      </c>
      <c r="D1384" s="76" t="s">
        <v>704</v>
      </c>
      <c r="E1384" s="76" t="s">
        <v>139</v>
      </c>
      <c r="F1384" s="77">
        <v>44895</v>
      </c>
      <c r="G1384" s="78">
        <v>30000000</v>
      </c>
      <c r="H1384" s="80">
        <v>-3.0226359999999999</v>
      </c>
      <c r="I1384" s="78">
        <v>-906.79079999999999</v>
      </c>
      <c r="J1384" s="79">
        <v>8.6834045636497771E-4</v>
      </c>
      <c r="K1384" s="79">
        <v>-8.8618712928376261E-6</v>
      </c>
    </row>
    <row r="1385" spans="2:11">
      <c r="B1385" s="68"/>
      <c r="C1385" s="69"/>
      <c r="D1385" s="69"/>
      <c r="E1385" s="69"/>
      <c r="F1385" s="69"/>
      <c r="G1385" s="78"/>
      <c r="H1385" s="80"/>
      <c r="I1385" s="69"/>
      <c r="J1385" s="79"/>
      <c r="K1385" s="69"/>
    </row>
    <row r="1386" spans="2:11">
      <c r="B1386" s="66" t="s">
        <v>210</v>
      </c>
      <c r="C1386" s="67"/>
      <c r="D1386" s="71"/>
      <c r="E1386" s="71"/>
      <c r="F1386" s="72"/>
      <c r="G1386" s="73"/>
      <c r="H1386" s="75"/>
      <c r="I1386" s="73">
        <v>-265607.49763038201</v>
      </c>
      <c r="J1386" s="74">
        <v>0.25434503273117198</v>
      </c>
      <c r="K1386" s="74">
        <v>-2.5957248997377563E-3</v>
      </c>
    </row>
    <row r="1387" spans="2:11">
      <c r="B1387" s="82" t="s">
        <v>199</v>
      </c>
      <c r="C1387" s="67"/>
      <c r="D1387" s="71"/>
      <c r="E1387" s="71"/>
      <c r="F1387" s="72"/>
      <c r="G1387" s="73"/>
      <c r="H1387" s="75"/>
      <c r="I1387" s="73">
        <v>-267092.366182942</v>
      </c>
      <c r="J1387" s="74">
        <v>0.2557669389046488</v>
      </c>
      <c r="K1387" s="74">
        <v>-2.6102362004694888E-3</v>
      </c>
    </row>
    <row r="1388" spans="2:11">
      <c r="B1388" s="70" t="s">
        <v>4709</v>
      </c>
      <c r="C1388" s="69" t="s">
        <v>4710</v>
      </c>
      <c r="D1388" s="76" t="s">
        <v>704</v>
      </c>
      <c r="E1388" s="76" t="s">
        <v>138</v>
      </c>
      <c r="F1388" s="77">
        <v>44788</v>
      </c>
      <c r="G1388" s="78">
        <v>680015228.93727303</v>
      </c>
      <c r="H1388" s="80">
        <v>-10.348387000000001</v>
      </c>
      <c r="I1388" s="78">
        <v>-70370.605246756008</v>
      </c>
      <c r="J1388" s="79">
        <v>6.7386704270321007E-2</v>
      </c>
      <c r="K1388" s="79">
        <v>-6.8771677711754002E-4</v>
      </c>
    </row>
    <row r="1389" spans="2:11">
      <c r="B1389" s="70" t="s">
        <v>4709</v>
      </c>
      <c r="C1389" s="69" t="s">
        <v>4711</v>
      </c>
      <c r="D1389" s="76" t="s">
        <v>704</v>
      </c>
      <c r="E1389" s="76" t="s">
        <v>138</v>
      </c>
      <c r="F1389" s="77">
        <v>44712</v>
      </c>
      <c r="G1389" s="78">
        <v>941882110.18187094</v>
      </c>
      <c r="H1389" s="80">
        <v>-6.4723560000000004</v>
      </c>
      <c r="I1389" s="78">
        <v>-60961.965466841983</v>
      </c>
      <c r="J1389" s="79">
        <v>5.8377015861192656E-2</v>
      </c>
      <c r="K1389" s="79">
        <v>-5.9576816584990227E-4</v>
      </c>
    </row>
    <row r="1390" spans="2:11">
      <c r="B1390" s="70" t="s">
        <v>4709</v>
      </c>
      <c r="C1390" s="69" t="s">
        <v>4712</v>
      </c>
      <c r="D1390" s="76" t="s">
        <v>704</v>
      </c>
      <c r="E1390" s="76" t="s">
        <v>138</v>
      </c>
      <c r="F1390" s="77">
        <v>44788</v>
      </c>
      <c r="G1390" s="78">
        <v>689134172.72134197</v>
      </c>
      <c r="H1390" s="80">
        <v>-10.487501999999999</v>
      </c>
      <c r="I1390" s="78">
        <v>-72272.963065503005</v>
      </c>
      <c r="J1390" s="79">
        <v>6.9208397053816664E-2</v>
      </c>
      <c r="K1390" s="79">
        <v>-7.0630811057908289E-4</v>
      </c>
    </row>
    <row r="1391" spans="2:11">
      <c r="B1391" s="70" t="s">
        <v>4709</v>
      </c>
      <c r="C1391" s="69" t="s">
        <v>4713</v>
      </c>
      <c r="D1391" s="76" t="s">
        <v>704</v>
      </c>
      <c r="E1391" s="76" t="s">
        <v>138</v>
      </c>
      <c r="F1391" s="77">
        <v>44782</v>
      </c>
      <c r="G1391" s="78">
        <v>446018114.85219407</v>
      </c>
      <c r="H1391" s="80">
        <v>-6.7236520000000004</v>
      </c>
      <c r="I1391" s="78">
        <v>-29988.704349192998</v>
      </c>
      <c r="J1391" s="79">
        <v>2.8717103460216668E-2</v>
      </c>
      <c r="K1391" s="79">
        <v>-2.9307315224361369E-4</v>
      </c>
    </row>
    <row r="1392" spans="2:11">
      <c r="B1392" s="70" t="s">
        <v>4714</v>
      </c>
      <c r="C1392" s="69" t="s">
        <v>4715</v>
      </c>
      <c r="D1392" s="76" t="s">
        <v>704</v>
      </c>
      <c r="E1392" s="76" t="s">
        <v>138</v>
      </c>
      <c r="F1392" s="77">
        <v>44743</v>
      </c>
      <c r="G1392" s="78">
        <v>120444985.34203798</v>
      </c>
      <c r="H1392" s="80">
        <v>-8.6671630000000004</v>
      </c>
      <c r="I1392" s="78">
        <v>-10439.162911590998</v>
      </c>
      <c r="J1392" s="79">
        <v>9.9965146169538506E-3</v>
      </c>
      <c r="K1392" s="79">
        <v>-1.0201969200336341E-4</v>
      </c>
    </row>
    <row r="1393" spans="2:11">
      <c r="B1393" s="70" t="s">
        <v>4716</v>
      </c>
      <c r="C1393" s="69" t="s">
        <v>4717</v>
      </c>
      <c r="D1393" s="76" t="s">
        <v>704</v>
      </c>
      <c r="E1393" s="76" t="s">
        <v>147</v>
      </c>
      <c r="F1393" s="77">
        <v>44715</v>
      </c>
      <c r="G1393" s="78">
        <v>158516586.64297304</v>
      </c>
      <c r="H1393" s="80">
        <v>-0.72754399999999997</v>
      </c>
      <c r="I1393" s="78">
        <v>-1153.2777045179998</v>
      </c>
      <c r="J1393" s="79">
        <v>1.1043756600273337E-3</v>
      </c>
      <c r="K1393" s="79">
        <v>-1.1270734751982195E-5</v>
      </c>
    </row>
    <row r="1394" spans="2:11">
      <c r="B1394" s="70" t="s">
        <v>4718</v>
      </c>
      <c r="C1394" s="69" t="s">
        <v>4719</v>
      </c>
      <c r="D1394" s="76" t="s">
        <v>704</v>
      </c>
      <c r="E1394" s="76" t="s">
        <v>147</v>
      </c>
      <c r="F1394" s="77">
        <v>44909</v>
      </c>
      <c r="G1394" s="78">
        <v>264926497.54428205</v>
      </c>
      <c r="H1394" s="80">
        <v>-6.8233620000000004</v>
      </c>
      <c r="I1394" s="78">
        <v>-18076.893187881004</v>
      </c>
      <c r="J1394" s="79">
        <v>1.7310384799256395E-2</v>
      </c>
      <c r="K1394" s="79">
        <v>-1.7666158589762346E-4</v>
      </c>
    </row>
    <row r="1395" spans="2:11">
      <c r="B1395" s="70" t="s">
        <v>4718</v>
      </c>
      <c r="C1395" s="69" t="s">
        <v>4720</v>
      </c>
      <c r="D1395" s="76" t="s">
        <v>704</v>
      </c>
      <c r="E1395" s="76" t="s">
        <v>147</v>
      </c>
      <c r="F1395" s="77">
        <v>44910</v>
      </c>
      <c r="G1395" s="78">
        <v>355751495.09578598</v>
      </c>
      <c r="H1395" s="80">
        <v>-5.0480140000000002</v>
      </c>
      <c r="I1395" s="78">
        <v>-17958.386679828993</v>
      </c>
      <c r="J1395" s="79">
        <v>1.7196903282588931E-2</v>
      </c>
      <c r="K1395" s="79">
        <v>-1.7550344730411264E-4</v>
      </c>
    </row>
    <row r="1396" spans="2:11">
      <c r="B1396" s="70" t="s">
        <v>4721</v>
      </c>
      <c r="C1396" s="69" t="s">
        <v>4722</v>
      </c>
      <c r="D1396" s="76" t="s">
        <v>704</v>
      </c>
      <c r="E1396" s="76" t="s">
        <v>138</v>
      </c>
      <c r="F1396" s="77">
        <v>44868</v>
      </c>
      <c r="G1396" s="78">
        <v>151579495.531665</v>
      </c>
      <c r="H1396" s="80">
        <v>3.7911830000000002</v>
      </c>
      <c r="I1396" s="78">
        <v>5746.6557895249998</v>
      </c>
      <c r="J1396" s="79">
        <v>-5.5029822874786329E-3</v>
      </c>
      <c r="K1396" s="79">
        <v>5.6160830007329947E-5</v>
      </c>
    </row>
    <row r="1397" spans="2:11">
      <c r="B1397" s="70" t="s">
        <v>4723</v>
      </c>
      <c r="C1397" s="69" t="s">
        <v>4724</v>
      </c>
      <c r="D1397" s="76" t="s">
        <v>704</v>
      </c>
      <c r="E1397" s="76" t="s">
        <v>138</v>
      </c>
      <c r="F1397" s="77">
        <v>44860</v>
      </c>
      <c r="G1397" s="78">
        <v>112351031.30810504</v>
      </c>
      <c r="H1397" s="80">
        <v>7.461379</v>
      </c>
      <c r="I1397" s="78">
        <v>8382.9366396459991</v>
      </c>
      <c r="J1397" s="79">
        <v>-8.0274778122461088E-3</v>
      </c>
      <c r="K1397" s="79">
        <v>8.1924635270401479E-5</v>
      </c>
    </row>
    <row r="1398" spans="2:11">
      <c r="B1398" s="68"/>
      <c r="C1398" s="69"/>
      <c r="D1398" s="69"/>
      <c r="E1398" s="69"/>
      <c r="F1398" s="69"/>
      <c r="G1398" s="78"/>
      <c r="H1398" s="80"/>
      <c r="I1398" s="69"/>
      <c r="J1398" s="79"/>
      <c r="K1398" s="69"/>
    </row>
    <row r="1399" spans="2:11">
      <c r="B1399" s="68" t="s">
        <v>200</v>
      </c>
      <c r="C1399" s="69"/>
      <c r="D1399" s="76"/>
      <c r="E1399" s="76"/>
      <c r="F1399" s="77"/>
      <c r="G1399" s="78"/>
      <c r="H1399" s="80"/>
      <c r="I1399" s="78">
        <v>1484.8685525599997</v>
      </c>
      <c r="J1399" s="79">
        <v>-1.4219061734767864E-3</v>
      </c>
      <c r="K1399" s="79">
        <v>1.4511300731733072E-5</v>
      </c>
    </row>
    <row r="1400" spans="2:11">
      <c r="B1400" s="70" t="s">
        <v>4725</v>
      </c>
      <c r="C1400" s="69" t="s">
        <v>4726</v>
      </c>
      <c r="D1400" s="76" t="s">
        <v>704</v>
      </c>
      <c r="E1400" s="76" t="s">
        <v>138</v>
      </c>
      <c r="F1400" s="77">
        <v>44817</v>
      </c>
      <c r="G1400" s="78">
        <v>137133479.77019998</v>
      </c>
      <c r="H1400" s="80">
        <v>1.0827910000000001</v>
      </c>
      <c r="I1400" s="78">
        <v>1484.8685525599997</v>
      </c>
      <c r="J1400" s="79">
        <v>-1.4219061734767864E-3</v>
      </c>
      <c r="K1400" s="79">
        <v>1.4511300731733072E-5</v>
      </c>
    </row>
    <row r="1404" spans="2:11">
      <c r="B1404" s="81" t="s">
        <v>229</v>
      </c>
    </row>
    <row r="1405" spans="2:11">
      <c r="B1405" s="81" t="s">
        <v>118</v>
      </c>
    </row>
    <row r="1406" spans="2:11">
      <c r="B1406" s="81" t="s">
        <v>212</v>
      </c>
    </row>
    <row r="1407" spans="2:11">
      <c r="B1407" s="81" t="s">
        <v>220</v>
      </c>
    </row>
  </sheetData>
  <sheetProtection sheet="1" objects="1" scenarios="1"/>
  <mergeCells count="2">
    <mergeCell ref="B6:K6"/>
    <mergeCell ref="B7:K7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64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>
    <tabColor indexed="43"/>
    <pageSetUpPr fitToPage="1"/>
  </sheetPr>
  <dimension ref="B1:Q566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7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7.42578125" style="1" customWidth="1"/>
    <col min="12" max="12" width="8.140625" style="1" bestFit="1" customWidth="1"/>
    <col min="13" max="13" width="7.42578125" style="1" bestFit="1" customWidth="1"/>
    <col min="14" max="14" width="8.28515625" style="1" bestFit="1" customWidth="1"/>
    <col min="15" max="15" width="11.28515625" style="1" bestFit="1" customWidth="1"/>
    <col min="16" max="16" width="8.85546875" style="1" bestFit="1" customWidth="1"/>
    <col min="17" max="17" width="10.42578125" style="1" bestFit="1" customWidth="1"/>
    <col min="18" max="16384" width="9.140625" style="1"/>
  </cols>
  <sheetData>
    <row r="1" spans="2:17">
      <c r="B1" s="45" t="s">
        <v>152</v>
      </c>
      <c r="C1" s="45" t="s" vm="1">
        <v>239</v>
      </c>
    </row>
    <row r="2" spans="2:17">
      <c r="B2" s="45" t="s">
        <v>151</v>
      </c>
      <c r="C2" s="45" t="s">
        <v>240</v>
      </c>
    </row>
    <row r="3" spans="2:17">
      <c r="B3" s="45" t="s">
        <v>153</v>
      </c>
      <c r="C3" s="45" t="s">
        <v>241</v>
      </c>
    </row>
    <row r="4" spans="2:17">
      <c r="B4" s="45" t="s">
        <v>154</v>
      </c>
      <c r="C4" s="45" t="s">
        <v>242</v>
      </c>
    </row>
    <row r="6" spans="2:17" ht="26.25" customHeight="1">
      <c r="B6" s="161" t="s">
        <v>181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3"/>
    </row>
    <row r="7" spans="2:17" ht="26.25" customHeight="1">
      <c r="B7" s="161" t="s">
        <v>108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3"/>
    </row>
    <row r="8" spans="2:17" s="3" customFormat="1" ht="63">
      <c r="B8" s="21" t="s">
        <v>122</v>
      </c>
      <c r="C8" s="29" t="s">
        <v>49</v>
      </c>
      <c r="D8" s="29" t="s">
        <v>55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117</v>
      </c>
      <c r="O8" s="29" t="s">
        <v>63</v>
      </c>
      <c r="P8" s="29" t="s">
        <v>155</v>
      </c>
      <c r="Q8" s="30" t="s">
        <v>157</v>
      </c>
    </row>
    <row r="9" spans="2:17" s="3" customFormat="1" ht="18.75" customHeight="1">
      <c r="B9" s="14"/>
      <c r="C9" s="15"/>
      <c r="D9" s="15"/>
      <c r="E9" s="15"/>
      <c r="F9" s="15"/>
      <c r="G9" s="15" t="s">
        <v>21</v>
      </c>
      <c r="H9" s="15" t="s">
        <v>20</v>
      </c>
      <c r="I9" s="15"/>
      <c r="J9" s="15" t="s">
        <v>19</v>
      </c>
      <c r="K9" s="15" t="s">
        <v>19</v>
      </c>
      <c r="L9" s="15" t="s">
        <v>221</v>
      </c>
      <c r="M9" s="15"/>
      <c r="N9" s="15" t="s">
        <v>217</v>
      </c>
      <c r="O9" s="15" t="s">
        <v>19</v>
      </c>
      <c r="P9" s="31" t="s">
        <v>19</v>
      </c>
      <c r="Q9" s="16" t="s">
        <v>19</v>
      </c>
    </row>
    <row r="10" spans="2:17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9" t="s">
        <v>119</v>
      </c>
    </row>
    <row r="11" spans="2:17" s="4" customFormat="1" ht="18" customHeight="1">
      <c r="B11" s="120" t="s">
        <v>5087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21">
        <v>0</v>
      </c>
      <c r="O11" s="102"/>
      <c r="P11" s="122">
        <v>0</v>
      </c>
      <c r="Q11" s="122">
        <v>0</v>
      </c>
    </row>
    <row r="12" spans="2:17" ht="18" customHeight="1">
      <c r="B12" s="123" t="s">
        <v>229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</row>
    <row r="13" spans="2:17">
      <c r="B13" s="123" t="s">
        <v>118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</row>
    <row r="14" spans="2:17">
      <c r="B14" s="123" t="s">
        <v>212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</row>
    <row r="15" spans="2:17">
      <c r="B15" s="123" t="s">
        <v>220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</row>
    <row r="16" spans="2:17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</row>
    <row r="17" spans="2:17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</row>
    <row r="18" spans="2:17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</row>
    <row r="19" spans="2:17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</row>
    <row r="20" spans="2:17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</row>
    <row r="21" spans="2:17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</row>
    <row r="22" spans="2:17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</row>
    <row r="23" spans="2:17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</row>
    <row r="24" spans="2:17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</row>
    <row r="25" spans="2:17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</row>
    <row r="26" spans="2:17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</row>
    <row r="27" spans="2:17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</row>
    <row r="28" spans="2:17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2:17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</row>
    <row r="30" spans="2:17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</row>
    <row r="31" spans="2:17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</row>
    <row r="32" spans="2:17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</row>
    <row r="33" spans="2:17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</row>
    <row r="34" spans="2:17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</row>
    <row r="35" spans="2:17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</row>
    <row r="36" spans="2:17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</row>
    <row r="37" spans="2:17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</row>
    <row r="38" spans="2:17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</row>
    <row r="39" spans="2:17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</row>
    <row r="40" spans="2:17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</row>
    <row r="41" spans="2:17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</row>
    <row r="42" spans="2:17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</row>
    <row r="43" spans="2:17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</row>
    <row r="44" spans="2:17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</row>
    <row r="45" spans="2:17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</row>
    <row r="46" spans="2:17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</row>
    <row r="47" spans="2:17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</row>
    <row r="48" spans="2:17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</row>
    <row r="49" spans="2:17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</row>
    <row r="50" spans="2:17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</row>
    <row r="51" spans="2:17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</row>
    <row r="52" spans="2:17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</row>
    <row r="53" spans="2:17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</row>
    <row r="54" spans="2:17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</row>
    <row r="55" spans="2:17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</row>
    <row r="56" spans="2:17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</row>
    <row r="57" spans="2:17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</row>
    <row r="58" spans="2:17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</row>
    <row r="59" spans="2:17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</row>
    <row r="60" spans="2:17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</row>
    <row r="61" spans="2:17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</row>
    <row r="62" spans="2:17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</row>
    <row r="63" spans="2:17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</row>
    <row r="64" spans="2:17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</row>
    <row r="65" spans="2:17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</row>
    <row r="66" spans="2:17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</row>
    <row r="67" spans="2:17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</row>
    <row r="68" spans="2:17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</row>
    <row r="69" spans="2:17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</row>
    <row r="70" spans="2:17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</row>
    <row r="71" spans="2:17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</row>
    <row r="72" spans="2:17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</row>
    <row r="73" spans="2:17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</row>
    <row r="74" spans="2:17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</row>
    <row r="75" spans="2:17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</row>
    <row r="76" spans="2:17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</row>
    <row r="77" spans="2:17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</row>
    <row r="78" spans="2:17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</row>
    <row r="79" spans="2:17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</row>
    <row r="80" spans="2:17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</row>
    <row r="81" spans="2:17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</row>
    <row r="82" spans="2:17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</row>
    <row r="83" spans="2:17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</row>
    <row r="84" spans="2:17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</row>
    <row r="85" spans="2:17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</row>
    <row r="86" spans="2:17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</row>
    <row r="87" spans="2:17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</row>
    <row r="88" spans="2:17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</row>
    <row r="89" spans="2:17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</row>
    <row r="90" spans="2:17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</row>
    <row r="91" spans="2:17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</row>
    <row r="92" spans="2:17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</row>
    <row r="93" spans="2:17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</row>
    <row r="94" spans="2:17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</row>
    <row r="95" spans="2:17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</row>
    <row r="96" spans="2:17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</row>
    <row r="97" spans="2:17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</row>
    <row r="98" spans="2:17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</row>
    <row r="99" spans="2:17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</row>
    <row r="100" spans="2:17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</row>
    <row r="101" spans="2:17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</row>
    <row r="102" spans="2:17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</row>
    <row r="103" spans="2:17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</row>
    <row r="104" spans="2:17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</row>
    <row r="105" spans="2:17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</row>
    <row r="106" spans="2:17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</row>
    <row r="107" spans="2:17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</row>
    <row r="108" spans="2:17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</row>
    <row r="109" spans="2:17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</row>
    <row r="110" spans="2:17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</row>
    <row r="111" spans="2:17">
      <c r="B111" s="108"/>
      <c r="C111" s="108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</row>
    <row r="112" spans="2:17">
      <c r="B112" s="108"/>
      <c r="C112" s="108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</row>
    <row r="113" spans="2:17">
      <c r="B113" s="108"/>
      <c r="C113" s="108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</row>
    <row r="114" spans="2:17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</row>
    <row r="115" spans="2:17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</row>
    <row r="116" spans="2:17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</row>
    <row r="117" spans="2:17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</row>
    <row r="118" spans="2:17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</row>
    <row r="119" spans="2:17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</row>
    <row r="120" spans="2:17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</row>
    <row r="121" spans="2:17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</row>
    <row r="122" spans="2:17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</row>
    <row r="123" spans="2:17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</row>
    <row r="124" spans="2:17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</row>
    <row r="125" spans="2:17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</row>
    <row r="126" spans="2:17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</row>
    <row r="127" spans="2:17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</row>
    <row r="128" spans="2:17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</row>
    <row r="129" spans="2:17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</row>
    <row r="130" spans="2:17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</row>
    <row r="131" spans="2:17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</row>
    <row r="132" spans="2:17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</row>
    <row r="133" spans="2:17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</row>
    <row r="134" spans="2:17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</row>
    <row r="135" spans="2:17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</row>
    <row r="136" spans="2:17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</row>
    <row r="137" spans="2:17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</row>
    <row r="138" spans="2:17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</row>
    <row r="139" spans="2:17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</row>
    <row r="140" spans="2:17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</row>
    <row r="141" spans="2:17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</row>
    <row r="142" spans="2:17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</row>
    <row r="143" spans="2:17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</row>
    <row r="144" spans="2:17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</row>
    <row r="145" spans="2:17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</row>
    <row r="146" spans="2:17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</row>
    <row r="147" spans="2:17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</row>
    <row r="148" spans="2:17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</row>
    <row r="149" spans="2:17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</row>
    <row r="150" spans="2:17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</row>
    <row r="151" spans="2:17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</row>
    <row r="152" spans="2:17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</row>
    <row r="153" spans="2:17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</row>
    <row r="154" spans="2:17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</row>
    <row r="155" spans="2:17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</row>
    <row r="156" spans="2:17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</row>
    <row r="157" spans="2:17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</row>
    <row r="158" spans="2:17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</row>
    <row r="159" spans="2:17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</row>
    <row r="160" spans="2:17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</row>
    <row r="161" spans="2:17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</row>
    <row r="162" spans="2:17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</row>
    <row r="163" spans="2:17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</row>
    <row r="164" spans="2:17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</row>
    <row r="165" spans="2:17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</row>
    <row r="166" spans="2:17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</row>
    <row r="167" spans="2:17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</row>
    <row r="168" spans="2:17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</row>
    <row r="169" spans="2:17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</row>
    <row r="170" spans="2:17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</row>
    <row r="171" spans="2:17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</row>
    <row r="172" spans="2:17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</row>
    <row r="173" spans="2:17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</row>
    <row r="174" spans="2:17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</row>
    <row r="175" spans="2:17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</row>
    <row r="176" spans="2:17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</row>
    <row r="177" spans="2:17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</row>
    <row r="178" spans="2:17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</row>
    <row r="179" spans="2:17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</row>
    <row r="180" spans="2:17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</row>
    <row r="181" spans="2:17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</row>
    <row r="182" spans="2:17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</row>
    <row r="183" spans="2:17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</row>
    <row r="184" spans="2:17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</row>
    <row r="185" spans="2:17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</row>
    <row r="186" spans="2:17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</row>
    <row r="187" spans="2:17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</row>
    <row r="188" spans="2:17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</row>
    <row r="189" spans="2:17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</row>
    <row r="190" spans="2:17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</row>
    <row r="191" spans="2:17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</row>
    <row r="192" spans="2:17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</row>
    <row r="193" spans="2:17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</row>
    <row r="194" spans="2:17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</row>
    <row r="195" spans="2:17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</row>
    <row r="196" spans="2:17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</row>
    <row r="197" spans="2:17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</row>
    <row r="198" spans="2:17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</row>
    <row r="199" spans="2:17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</row>
    <row r="200" spans="2:17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</row>
    <row r="201" spans="2:17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</row>
    <row r="202" spans="2:17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</row>
    <row r="203" spans="2:17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</row>
    <row r="204" spans="2:17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</row>
    <row r="205" spans="2:17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</row>
    <row r="206" spans="2:17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</row>
    <row r="207" spans="2:17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</row>
    <row r="208" spans="2:17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</row>
    <row r="209" spans="2:17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</row>
    <row r="210" spans="2:17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</row>
    <row r="211" spans="2:17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</row>
    <row r="212" spans="2:17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</row>
    <row r="213" spans="2:17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</row>
    <row r="214" spans="2:17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</row>
    <row r="215" spans="2:17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</row>
    <row r="216" spans="2:17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</row>
    <row r="217" spans="2:17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</row>
    <row r="218" spans="2:17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</row>
    <row r="219" spans="2:17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</row>
    <row r="220" spans="2:17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</row>
    <row r="221" spans="2:17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</row>
    <row r="222" spans="2:17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</row>
    <row r="223" spans="2:17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</row>
    <row r="224" spans="2:17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</row>
    <row r="225" spans="2:17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</row>
    <row r="226" spans="2:17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</row>
    <row r="227" spans="2:17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</row>
    <row r="228" spans="2:17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</row>
    <row r="229" spans="2:17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</row>
    <row r="230" spans="2:17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</row>
    <row r="231" spans="2:17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</row>
    <row r="232" spans="2:17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</row>
    <row r="233" spans="2:17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</row>
    <row r="234" spans="2:17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</row>
    <row r="235" spans="2:17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</row>
    <row r="236" spans="2:17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</row>
    <row r="237" spans="2:17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</row>
    <row r="238" spans="2:17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</row>
    <row r="239" spans="2:17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</row>
    <row r="240" spans="2:17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</row>
    <row r="241" spans="2:17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</row>
    <row r="242" spans="2:17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</row>
    <row r="243" spans="2:17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</row>
    <row r="244" spans="2:17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</row>
    <row r="245" spans="2:17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</row>
    <row r="246" spans="2:17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</row>
    <row r="247" spans="2:17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</row>
    <row r="248" spans="2:17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</row>
    <row r="249" spans="2:17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</row>
    <row r="250" spans="2:17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</row>
    <row r="251" spans="2:17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</row>
    <row r="252" spans="2:17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</row>
    <row r="253" spans="2:17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</row>
    <row r="254" spans="2:17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</row>
    <row r="255" spans="2:17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</row>
    <row r="256" spans="2:17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</row>
    <row r="257" spans="2:17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</row>
    <row r="258" spans="2:17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</row>
    <row r="259" spans="2:17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</row>
    <row r="260" spans="2:17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</row>
    <row r="261" spans="2:17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</row>
    <row r="262" spans="2:17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</row>
    <row r="263" spans="2:17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</row>
    <row r="264" spans="2:17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</row>
    <row r="265" spans="2:17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</row>
    <row r="266" spans="2:17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</row>
    <row r="267" spans="2:17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</row>
    <row r="268" spans="2:17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</row>
    <row r="269" spans="2:17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</row>
    <row r="270" spans="2:17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</row>
    <row r="271" spans="2:17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</row>
    <row r="272" spans="2:17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</row>
    <row r="273" spans="2:17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</row>
    <row r="274" spans="2:17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</row>
    <row r="275" spans="2:17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</row>
    <row r="276" spans="2:17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</row>
    <row r="277" spans="2:17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</row>
    <row r="278" spans="2:17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</row>
    <row r="279" spans="2:17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</row>
    <row r="280" spans="2:17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</row>
    <row r="281" spans="2:17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</row>
    <row r="282" spans="2:17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</row>
    <row r="283" spans="2:17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</row>
    <row r="284" spans="2:17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</row>
    <row r="285" spans="2:17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</row>
    <row r="286" spans="2:17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</row>
    <row r="287" spans="2:17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</row>
    <row r="288" spans="2:17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</row>
    <row r="289" spans="2:17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</row>
    <row r="290" spans="2:17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</row>
    <row r="291" spans="2:17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</row>
    <row r="292" spans="2:17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</row>
    <row r="293" spans="2:17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</row>
    <row r="294" spans="2:17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</row>
    <row r="295" spans="2:17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</row>
    <row r="296" spans="2:17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</row>
    <row r="297" spans="2:17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</row>
    <row r="298" spans="2:17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</row>
    <row r="299" spans="2:17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</row>
    <row r="300" spans="2:17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</row>
    <row r="301" spans="2:17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</row>
    <row r="302" spans="2:17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</row>
    <row r="303" spans="2:17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</row>
    <row r="304" spans="2:17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</row>
    <row r="305" spans="2:17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</row>
    <row r="306" spans="2:17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</row>
    <row r="307" spans="2:17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</row>
    <row r="308" spans="2:17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</row>
    <row r="309" spans="2:17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</row>
    <row r="310" spans="2:17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</row>
    <row r="311" spans="2:17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</row>
    <row r="312" spans="2:17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</row>
    <row r="313" spans="2:17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</row>
    <row r="314" spans="2:17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</row>
    <row r="315" spans="2:17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</row>
    <row r="316" spans="2:17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</row>
    <row r="317" spans="2:17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</row>
    <row r="318" spans="2:17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</row>
    <row r="319" spans="2:17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</row>
    <row r="320" spans="2:17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</row>
    <row r="321" spans="2:17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</row>
    <row r="322" spans="2:17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</row>
    <row r="323" spans="2:17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</row>
    <row r="324" spans="2:17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</row>
    <row r="325" spans="2:17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</row>
    <row r="326" spans="2:17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</row>
    <row r="327" spans="2:17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</row>
    <row r="328" spans="2:17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</row>
    <row r="329" spans="2:17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</row>
    <row r="330" spans="2:17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</row>
    <row r="331" spans="2:17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</row>
    <row r="332" spans="2:17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</row>
    <row r="333" spans="2:17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</row>
    <row r="334" spans="2:17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</row>
    <row r="335" spans="2:17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</row>
    <row r="336" spans="2:17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</row>
    <row r="337" spans="2:17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</row>
    <row r="338" spans="2:17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</row>
    <row r="339" spans="2:17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</row>
    <row r="340" spans="2:17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</row>
    <row r="341" spans="2:17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</row>
    <row r="342" spans="2:17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</row>
    <row r="343" spans="2:17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</row>
    <row r="344" spans="2:17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</row>
    <row r="345" spans="2:17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</row>
    <row r="346" spans="2:17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</row>
    <row r="347" spans="2:17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</row>
    <row r="348" spans="2:17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</row>
    <row r="349" spans="2:17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</row>
    <row r="350" spans="2:17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</row>
    <row r="351" spans="2:17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</row>
    <row r="352" spans="2:17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</row>
    <row r="353" spans="2:17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</row>
    <row r="354" spans="2:17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</row>
    <row r="355" spans="2:17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</row>
    <row r="356" spans="2:17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</row>
    <row r="357" spans="2:17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</row>
    <row r="358" spans="2:17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</row>
    <row r="359" spans="2:17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</row>
    <row r="360" spans="2:17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</row>
    <row r="361" spans="2:17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</row>
    <row r="362" spans="2:17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</row>
    <row r="363" spans="2:17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</row>
    <row r="364" spans="2:17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</row>
    <row r="365" spans="2:17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</row>
    <row r="366" spans="2:17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</row>
    <row r="367" spans="2:17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</row>
    <row r="368" spans="2:17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</row>
    <row r="369" spans="2:17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</row>
    <row r="370" spans="2:17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</row>
    <row r="371" spans="2:17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</row>
    <row r="372" spans="2:17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</row>
    <row r="373" spans="2:17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</row>
    <row r="374" spans="2:17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</row>
    <row r="375" spans="2:17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</row>
    <row r="376" spans="2:17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</row>
    <row r="377" spans="2:17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</row>
    <row r="378" spans="2:17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</row>
    <row r="379" spans="2:17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</row>
    <row r="380" spans="2:17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</row>
    <row r="381" spans="2:17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</row>
    <row r="382" spans="2:17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</row>
    <row r="383" spans="2:17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</row>
    <row r="384" spans="2:17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</row>
    <row r="385" spans="2:17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</row>
    <row r="386" spans="2:17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</row>
    <row r="387" spans="2:17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</row>
    <row r="388" spans="2:17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</row>
    <row r="389" spans="2:17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</row>
    <row r="390" spans="2:17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</row>
    <row r="391" spans="2:17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</row>
    <row r="392" spans="2:17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</row>
    <row r="393" spans="2:17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</row>
    <row r="394" spans="2:17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</row>
    <row r="395" spans="2:17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</row>
    <row r="396" spans="2:17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</row>
    <row r="397" spans="2:17">
      <c r="B397" s="108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</row>
    <row r="398" spans="2:17">
      <c r="B398" s="108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</row>
    <row r="399" spans="2:17">
      <c r="B399" s="108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</row>
    <row r="400" spans="2:17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</row>
    <row r="401" spans="2:17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</row>
    <row r="402" spans="2:17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</row>
    <row r="403" spans="2:17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</row>
    <row r="404" spans="2:17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</row>
    <row r="405" spans="2:17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</row>
    <row r="406" spans="2:17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</row>
    <row r="407" spans="2:17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</row>
    <row r="408" spans="2:17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</row>
    <row r="409" spans="2:17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</row>
    <row r="410" spans="2:17">
      <c r="B410" s="108"/>
      <c r="C410" s="108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</row>
    <row r="411" spans="2:17">
      <c r="B411" s="108"/>
      <c r="C411" s="108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</row>
    <row r="412" spans="2:17">
      <c r="B412" s="108"/>
      <c r="C412" s="108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</row>
    <row r="413" spans="2:17">
      <c r="B413" s="108"/>
      <c r="C413" s="108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</row>
    <row r="414" spans="2:17">
      <c r="B414" s="108"/>
      <c r="C414" s="108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</row>
    <row r="415" spans="2:17">
      <c r="B415" s="108"/>
      <c r="C415" s="108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</row>
    <row r="416" spans="2:17">
      <c r="B416" s="108"/>
      <c r="C416" s="108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</row>
    <row r="417" spans="2:17">
      <c r="B417" s="108"/>
      <c r="C417" s="108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</row>
    <row r="418" spans="2:17">
      <c r="B418" s="108"/>
      <c r="C418" s="108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</row>
    <row r="419" spans="2:17">
      <c r="B419" s="108"/>
      <c r="C419" s="108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</row>
    <row r="420" spans="2:17">
      <c r="B420" s="108"/>
      <c r="C420" s="108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</row>
    <row r="421" spans="2:17">
      <c r="B421" s="108"/>
      <c r="C421" s="108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</row>
    <row r="422" spans="2:17">
      <c r="B422" s="108"/>
      <c r="C422" s="108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</row>
    <row r="423" spans="2:17">
      <c r="B423" s="108"/>
      <c r="C423" s="108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</row>
    <row r="424" spans="2:17">
      <c r="B424" s="108"/>
      <c r="C424" s="108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</row>
    <row r="425" spans="2:17">
      <c r="B425" s="108"/>
      <c r="C425" s="108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</row>
    <row r="426" spans="2:17">
      <c r="B426" s="108"/>
      <c r="C426" s="108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</row>
    <row r="427" spans="2:17">
      <c r="B427" s="108"/>
      <c r="C427" s="108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</row>
    <row r="428" spans="2:17">
      <c r="B428" s="108"/>
      <c r="C428" s="108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</row>
    <row r="429" spans="2:17">
      <c r="B429" s="108"/>
      <c r="C429" s="108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</row>
    <row r="430" spans="2:17">
      <c r="B430" s="108"/>
      <c r="C430" s="108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</row>
    <row r="431" spans="2:17">
      <c r="B431" s="108"/>
      <c r="C431" s="108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</row>
    <row r="432" spans="2:17">
      <c r="B432" s="108"/>
      <c r="C432" s="108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</row>
    <row r="433" spans="2:17">
      <c r="B433" s="108"/>
      <c r="C433" s="108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</row>
    <row r="434" spans="2:17">
      <c r="B434" s="108"/>
      <c r="C434" s="108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</row>
    <row r="435" spans="2:17">
      <c r="B435" s="108"/>
      <c r="C435" s="108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</row>
    <row r="436" spans="2:17">
      <c r="B436" s="108"/>
      <c r="C436" s="108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</row>
    <row r="437" spans="2:17">
      <c r="B437" s="108"/>
      <c r="C437" s="108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</row>
    <row r="438" spans="2:17">
      <c r="B438" s="108"/>
      <c r="C438" s="108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</row>
    <row r="439" spans="2:17">
      <c r="B439" s="108"/>
      <c r="C439" s="108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</row>
    <row r="440" spans="2:17">
      <c r="B440" s="108"/>
      <c r="C440" s="108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</row>
    <row r="441" spans="2:17">
      <c r="B441" s="108"/>
      <c r="C441" s="108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</row>
    <row r="442" spans="2:17">
      <c r="B442" s="108"/>
      <c r="C442" s="108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</row>
    <row r="443" spans="2:17">
      <c r="B443" s="108"/>
      <c r="C443" s="108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</row>
    <row r="444" spans="2:17">
      <c r="B444" s="108"/>
      <c r="C444" s="108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</row>
    <row r="445" spans="2:17">
      <c r="B445" s="108"/>
      <c r="C445" s="108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</row>
    <row r="446" spans="2:17">
      <c r="B446" s="108"/>
      <c r="C446" s="108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</row>
    <row r="447" spans="2:17">
      <c r="B447" s="108"/>
      <c r="C447" s="108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</row>
    <row r="448" spans="2:17">
      <c r="B448" s="108"/>
      <c r="C448" s="108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</row>
    <row r="449" spans="2:17">
      <c r="B449" s="108"/>
      <c r="C449" s="108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</row>
    <row r="450" spans="2:17">
      <c r="B450" s="108"/>
      <c r="C450" s="108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</row>
    <row r="451" spans="2:17">
      <c r="B451" s="108"/>
      <c r="C451" s="108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</row>
    <row r="452" spans="2:17">
      <c r="B452" s="108"/>
      <c r="C452" s="108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</row>
    <row r="453" spans="2:17">
      <c r="B453" s="108"/>
      <c r="C453" s="108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</row>
    <row r="454" spans="2:17">
      <c r="B454" s="108"/>
      <c r="C454" s="108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</row>
    <row r="455" spans="2:17">
      <c r="B455" s="108"/>
      <c r="C455" s="108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</row>
    <row r="456" spans="2:17">
      <c r="B456" s="108"/>
      <c r="C456" s="108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</row>
    <row r="457" spans="2:17">
      <c r="B457" s="108"/>
      <c r="C457" s="108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</row>
    <row r="458" spans="2:17">
      <c r="B458" s="108"/>
      <c r="C458" s="108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</row>
    <row r="459" spans="2:17">
      <c r="B459" s="108"/>
      <c r="C459" s="108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</row>
    <row r="460" spans="2:17">
      <c r="B460" s="108"/>
      <c r="C460" s="108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</row>
    <row r="461" spans="2:17">
      <c r="B461" s="108"/>
      <c r="C461" s="108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</row>
    <row r="462" spans="2:17">
      <c r="B462" s="108"/>
      <c r="C462" s="108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</row>
    <row r="463" spans="2:17">
      <c r="B463" s="108"/>
      <c r="C463" s="108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</row>
    <row r="464" spans="2:17">
      <c r="B464" s="108"/>
      <c r="C464" s="108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</row>
    <row r="465" spans="2:17">
      <c r="B465" s="108"/>
      <c r="C465" s="108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</row>
    <row r="466" spans="2:17">
      <c r="B466" s="108"/>
      <c r="C466" s="108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</row>
    <row r="467" spans="2:17">
      <c r="B467" s="108"/>
      <c r="C467" s="108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</row>
    <row r="468" spans="2:17">
      <c r="B468" s="108"/>
      <c r="C468" s="108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</row>
    <row r="469" spans="2:17">
      <c r="B469" s="108"/>
      <c r="C469" s="108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</row>
    <row r="470" spans="2:17">
      <c r="B470" s="108"/>
      <c r="C470" s="108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</row>
    <row r="471" spans="2:17">
      <c r="B471" s="108"/>
      <c r="C471" s="108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</row>
    <row r="472" spans="2:17">
      <c r="B472" s="108"/>
      <c r="C472" s="108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</row>
    <row r="473" spans="2:17">
      <c r="B473" s="108"/>
      <c r="C473" s="108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</row>
    <row r="474" spans="2:17">
      <c r="B474" s="108"/>
      <c r="C474" s="108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</row>
    <row r="475" spans="2:17">
      <c r="B475" s="108"/>
      <c r="C475" s="108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</row>
    <row r="476" spans="2:17">
      <c r="B476" s="108"/>
      <c r="C476" s="108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</row>
    <row r="477" spans="2:17">
      <c r="B477" s="108"/>
      <c r="C477" s="108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</row>
    <row r="478" spans="2:17">
      <c r="B478" s="108"/>
      <c r="C478" s="108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</row>
    <row r="479" spans="2:17">
      <c r="B479" s="108"/>
      <c r="C479" s="108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</row>
    <row r="480" spans="2:17">
      <c r="B480" s="108"/>
      <c r="C480" s="108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</row>
    <row r="481" spans="2:17">
      <c r="B481" s="108"/>
      <c r="C481" s="108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</row>
    <row r="482" spans="2:17">
      <c r="B482" s="108"/>
      <c r="C482" s="108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</row>
    <row r="483" spans="2:17">
      <c r="B483" s="108"/>
      <c r="C483" s="108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</row>
    <row r="484" spans="2:17">
      <c r="B484" s="108"/>
      <c r="C484" s="108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</row>
    <row r="485" spans="2:17">
      <c r="B485" s="108"/>
      <c r="C485" s="108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</row>
    <row r="486" spans="2:17">
      <c r="B486" s="108"/>
      <c r="C486" s="108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</row>
    <row r="487" spans="2:17">
      <c r="B487" s="108"/>
      <c r="C487" s="108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</row>
    <row r="488" spans="2:17">
      <c r="B488" s="108"/>
      <c r="C488" s="108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</row>
    <row r="489" spans="2:17">
      <c r="B489" s="108"/>
      <c r="C489" s="108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</row>
    <row r="490" spans="2:17">
      <c r="B490" s="108"/>
      <c r="C490" s="108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</row>
    <row r="491" spans="2:17">
      <c r="B491" s="108"/>
      <c r="C491" s="108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</row>
    <row r="492" spans="2:17">
      <c r="B492" s="108"/>
      <c r="C492" s="108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</row>
    <row r="493" spans="2:17">
      <c r="B493" s="108"/>
      <c r="C493" s="108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</row>
    <row r="494" spans="2:17">
      <c r="B494" s="108"/>
      <c r="C494" s="108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</row>
    <row r="495" spans="2:17">
      <c r="B495" s="108"/>
      <c r="C495" s="108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</row>
    <row r="496" spans="2:17">
      <c r="B496" s="108"/>
      <c r="C496" s="108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</row>
    <row r="497" spans="2:17">
      <c r="B497" s="108"/>
      <c r="C497" s="108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</row>
    <row r="498" spans="2:17">
      <c r="B498" s="108"/>
      <c r="C498" s="108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</row>
    <row r="499" spans="2:17">
      <c r="B499" s="108"/>
      <c r="C499" s="108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</row>
    <row r="500" spans="2:17">
      <c r="B500" s="108"/>
      <c r="C500" s="108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</row>
    <row r="501" spans="2:17">
      <c r="B501" s="108"/>
      <c r="C501" s="108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</row>
    <row r="502" spans="2:17">
      <c r="B502" s="108"/>
      <c r="C502" s="108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</row>
    <row r="503" spans="2:17">
      <c r="B503" s="108"/>
      <c r="C503" s="108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</row>
    <row r="504" spans="2:17">
      <c r="B504" s="108"/>
      <c r="C504" s="108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</row>
    <row r="505" spans="2:17">
      <c r="B505" s="108"/>
      <c r="C505" s="108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</row>
    <row r="506" spans="2:17">
      <c r="B506" s="108"/>
      <c r="C506" s="108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</row>
    <row r="507" spans="2:17">
      <c r="B507" s="108"/>
      <c r="C507" s="108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</row>
    <row r="508" spans="2:17">
      <c r="B508" s="108"/>
      <c r="C508" s="108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</row>
    <row r="509" spans="2:17">
      <c r="B509" s="108"/>
      <c r="C509" s="108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</row>
    <row r="510" spans="2:17">
      <c r="B510" s="108"/>
      <c r="C510" s="108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</row>
    <row r="511" spans="2:17">
      <c r="B511" s="108"/>
      <c r="C511" s="108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</row>
    <row r="512" spans="2:17">
      <c r="B512" s="108"/>
      <c r="C512" s="108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</row>
    <row r="513" spans="2:17">
      <c r="B513" s="108"/>
      <c r="C513" s="108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</row>
    <row r="514" spans="2:17">
      <c r="B514" s="108"/>
      <c r="C514" s="108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</row>
    <row r="515" spans="2:17">
      <c r="B515" s="108"/>
      <c r="C515" s="108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</row>
    <row r="516" spans="2:17">
      <c r="B516" s="108"/>
      <c r="C516" s="108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</row>
    <row r="517" spans="2:17">
      <c r="B517" s="108"/>
      <c r="C517" s="108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</row>
    <row r="518" spans="2:17">
      <c r="B518" s="108"/>
      <c r="C518" s="108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</row>
    <row r="519" spans="2:17">
      <c r="B519" s="108"/>
      <c r="C519" s="108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</row>
    <row r="520" spans="2:17">
      <c r="B520" s="108"/>
      <c r="C520" s="108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</row>
    <row r="521" spans="2:17">
      <c r="B521" s="108"/>
      <c r="C521" s="108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</row>
    <row r="522" spans="2:17">
      <c r="B522" s="108"/>
      <c r="C522" s="108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</row>
    <row r="523" spans="2:17">
      <c r="B523" s="108"/>
      <c r="C523" s="108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</row>
    <row r="524" spans="2:17">
      <c r="B524" s="108"/>
      <c r="C524" s="108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</row>
    <row r="525" spans="2:17">
      <c r="B525" s="108"/>
      <c r="C525" s="108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</row>
    <row r="526" spans="2:17">
      <c r="B526" s="108"/>
      <c r="C526" s="108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</row>
    <row r="527" spans="2:17">
      <c r="B527" s="108"/>
      <c r="C527" s="108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</row>
    <row r="528" spans="2:17">
      <c r="B528" s="108"/>
      <c r="C528" s="108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</row>
    <row r="529" spans="2:17">
      <c r="B529" s="108"/>
      <c r="C529" s="108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</row>
    <row r="530" spans="2:17">
      <c r="B530" s="108"/>
      <c r="C530" s="108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</row>
    <row r="531" spans="2:17">
      <c r="B531" s="108"/>
      <c r="C531" s="108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</row>
    <row r="532" spans="2:17">
      <c r="B532" s="108"/>
      <c r="C532" s="108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</row>
    <row r="533" spans="2:17">
      <c r="B533" s="108"/>
      <c r="C533" s="108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</row>
    <row r="534" spans="2:17">
      <c r="B534" s="108"/>
      <c r="C534" s="108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</row>
    <row r="535" spans="2:17">
      <c r="B535" s="108"/>
      <c r="C535" s="108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</row>
    <row r="536" spans="2:17">
      <c r="B536" s="108"/>
      <c r="C536" s="108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</row>
    <row r="537" spans="2:17">
      <c r="B537" s="108"/>
      <c r="C537" s="108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</row>
    <row r="538" spans="2:17">
      <c r="B538" s="108"/>
      <c r="C538" s="108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</row>
    <row r="539" spans="2:17">
      <c r="B539" s="108"/>
      <c r="C539" s="108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</row>
    <row r="540" spans="2:17">
      <c r="B540" s="108"/>
      <c r="C540" s="108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</row>
    <row r="541" spans="2:17">
      <c r="B541" s="108"/>
      <c r="C541" s="108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</row>
    <row r="542" spans="2:17">
      <c r="B542" s="108"/>
      <c r="C542" s="108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</row>
    <row r="543" spans="2:17">
      <c r="B543" s="108"/>
      <c r="C543" s="108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</row>
    <row r="544" spans="2:17">
      <c r="B544" s="108"/>
      <c r="C544" s="108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</row>
    <row r="545" spans="2:17">
      <c r="B545" s="108"/>
      <c r="C545" s="108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</row>
    <row r="546" spans="2:17">
      <c r="B546" s="108"/>
      <c r="C546" s="108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</row>
    <row r="547" spans="2:17">
      <c r="B547" s="108"/>
      <c r="C547" s="108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</row>
    <row r="548" spans="2:17">
      <c r="B548" s="108"/>
      <c r="C548" s="108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</row>
    <row r="549" spans="2:17">
      <c r="B549" s="108"/>
      <c r="C549" s="108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</row>
    <row r="550" spans="2:17">
      <c r="B550" s="108"/>
      <c r="C550" s="108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</row>
    <row r="551" spans="2:17">
      <c r="B551" s="108"/>
      <c r="C551" s="108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</row>
    <row r="552" spans="2:17">
      <c r="B552" s="108"/>
      <c r="C552" s="108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</row>
    <row r="553" spans="2:17">
      <c r="B553" s="108"/>
      <c r="C553" s="108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</row>
    <row r="554" spans="2:17">
      <c r="B554" s="108"/>
      <c r="C554" s="108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</row>
    <row r="555" spans="2:17">
      <c r="B555" s="108"/>
      <c r="C555" s="108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</row>
    <row r="556" spans="2:17">
      <c r="B556" s="108"/>
      <c r="C556" s="108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</row>
    <row r="557" spans="2:17">
      <c r="B557" s="108"/>
      <c r="C557" s="108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</row>
    <row r="558" spans="2:17">
      <c r="B558" s="108"/>
      <c r="C558" s="108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</row>
    <row r="559" spans="2:17">
      <c r="D559" s="1"/>
    </row>
    <row r="560" spans="2:17">
      <c r="D560" s="1"/>
    </row>
    <row r="561" spans="4:4">
      <c r="D561" s="1"/>
    </row>
    <row r="562" spans="4:4">
      <c r="D562" s="1"/>
    </row>
    <row r="563" spans="4:4">
      <c r="D563" s="1"/>
    </row>
    <row r="564" spans="4:4">
      <c r="D564" s="1"/>
    </row>
    <row r="565" spans="4:4">
      <c r="D565" s="1"/>
    </row>
    <row r="566" spans="4:4">
      <c r="D566" s="1"/>
    </row>
  </sheetData>
  <sheetProtection sheet="1" objects="1" scenarios="1"/>
  <mergeCells count="2">
    <mergeCell ref="B6:Q6"/>
    <mergeCell ref="B7:Q7"/>
  </mergeCells>
  <phoneticPr fontId="7" type="noConversion"/>
  <conditionalFormatting sqref="B12:B110">
    <cfRule type="cellIs" dxfId="9" priority="1" operator="equal">
      <formula>"NR3"</formula>
    </cfRule>
  </conditionalFormatting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56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>
    <tabColor indexed="52"/>
    <pageSetUpPr fitToPage="1"/>
  </sheetPr>
  <dimension ref="B1:R1066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6.7109375" style="2" bestFit="1" customWidth="1"/>
    <col min="3" max="3" width="41.7109375" style="2" bestFit="1" customWidth="1"/>
    <col min="4" max="4" width="11.28515625" style="2" bestFit="1" customWidth="1"/>
    <col min="5" max="5" width="15.42578125" style="2" bestFit="1" customWidth="1"/>
    <col min="6" max="6" width="6" style="1" bestFit="1" customWidth="1"/>
    <col min="7" max="7" width="15.140625" style="1" customWidth="1"/>
    <col min="8" max="8" width="11.140625" style="1" bestFit="1" customWidth="1"/>
    <col min="9" max="9" width="6.85546875" style="1" bestFit="1" customWidth="1"/>
    <col min="10" max="10" width="35.7109375" style="1" bestFit="1" customWidth="1"/>
    <col min="11" max="11" width="16.28515625" style="1" bestFit="1" customWidth="1"/>
    <col min="12" max="12" width="8" style="1" bestFit="1" customWidth="1"/>
    <col min="13" max="13" width="8.7109375" style="1" bestFit="1" customWidth="1"/>
    <col min="14" max="14" width="19.42578125" style="1" customWidth="1"/>
    <col min="15" max="15" width="9.5703125" style="1" bestFit="1" customWidth="1"/>
    <col min="16" max="16" width="14.28515625" style="1" bestFit="1" customWidth="1"/>
    <col min="17" max="17" width="9.140625" style="1" bestFit="1" customWidth="1"/>
    <col min="18" max="18" width="8.42578125" style="1" bestFit="1" customWidth="1"/>
    <col min="19" max="16384" width="9.140625" style="1"/>
  </cols>
  <sheetData>
    <row r="1" spans="2:18">
      <c r="B1" s="45" t="s">
        <v>152</v>
      </c>
      <c r="C1" s="45" t="s" vm="1">
        <v>239</v>
      </c>
    </row>
    <row r="2" spans="2:18">
      <c r="B2" s="45" t="s">
        <v>151</v>
      </c>
      <c r="C2" s="45" t="s">
        <v>240</v>
      </c>
    </row>
    <row r="3" spans="2:18">
      <c r="B3" s="45" t="s">
        <v>153</v>
      </c>
      <c r="C3" s="45" t="s">
        <v>241</v>
      </c>
    </row>
    <row r="4" spans="2:18">
      <c r="B4" s="45" t="s">
        <v>154</v>
      </c>
      <c r="C4" s="45" t="s">
        <v>242</v>
      </c>
    </row>
    <row r="6" spans="2:18" ht="26.25" customHeight="1">
      <c r="B6" s="161" t="s">
        <v>182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3"/>
    </row>
    <row r="7" spans="2:18" s="3" customFormat="1" ht="78.75">
      <c r="B7" s="46" t="s">
        <v>122</v>
      </c>
      <c r="C7" s="47" t="s">
        <v>195</v>
      </c>
      <c r="D7" s="47" t="s">
        <v>49</v>
      </c>
      <c r="E7" s="47" t="s">
        <v>123</v>
      </c>
      <c r="F7" s="47" t="s">
        <v>14</v>
      </c>
      <c r="G7" s="47" t="s">
        <v>110</v>
      </c>
      <c r="H7" s="47" t="s">
        <v>72</v>
      </c>
      <c r="I7" s="47" t="s">
        <v>17</v>
      </c>
      <c r="J7" s="47" t="s">
        <v>238</v>
      </c>
      <c r="K7" s="47" t="s">
        <v>109</v>
      </c>
      <c r="L7" s="47" t="s">
        <v>37</v>
      </c>
      <c r="M7" s="47" t="s">
        <v>18</v>
      </c>
      <c r="N7" s="47" t="s">
        <v>214</v>
      </c>
      <c r="O7" s="47" t="s">
        <v>213</v>
      </c>
      <c r="P7" s="47" t="s">
        <v>117</v>
      </c>
      <c r="Q7" s="47" t="s">
        <v>155</v>
      </c>
      <c r="R7" s="49" t="s">
        <v>157</v>
      </c>
    </row>
    <row r="8" spans="2:18" s="3" customFormat="1" ht="24" customHeight="1">
      <c r="B8" s="14"/>
      <c r="C8" s="56"/>
      <c r="D8" s="15"/>
      <c r="E8" s="15"/>
      <c r="F8" s="15"/>
      <c r="G8" s="15" t="s">
        <v>21</v>
      </c>
      <c r="H8" s="15"/>
      <c r="I8" s="15" t="s">
        <v>20</v>
      </c>
      <c r="J8" s="15"/>
      <c r="K8" s="15"/>
      <c r="L8" s="15" t="s">
        <v>19</v>
      </c>
      <c r="M8" s="15" t="s">
        <v>19</v>
      </c>
      <c r="N8" s="15" t="s">
        <v>221</v>
      </c>
      <c r="O8" s="15"/>
      <c r="P8" s="15" t="s">
        <v>217</v>
      </c>
      <c r="Q8" s="15" t="s">
        <v>19</v>
      </c>
      <c r="R8" s="16" t="s">
        <v>19</v>
      </c>
    </row>
    <row r="9" spans="2:18" s="4" customFormat="1" ht="18" customHeight="1">
      <c r="B9" s="17"/>
      <c r="C9" s="12" t="s">
        <v>0</v>
      </c>
      <c r="D9" s="12" t="s">
        <v>1</v>
      </c>
      <c r="E9" s="12" t="s">
        <v>2</v>
      </c>
      <c r="F9" s="12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8" t="s">
        <v>13</v>
      </c>
      <c r="Q9" s="18" t="s">
        <v>119</v>
      </c>
      <c r="R9" s="19" t="s">
        <v>120</v>
      </c>
    </row>
    <row r="10" spans="2:18" s="4" customFormat="1" ht="18" customHeight="1">
      <c r="B10" s="89" t="s">
        <v>42</v>
      </c>
      <c r="C10" s="90"/>
      <c r="D10" s="89"/>
      <c r="E10" s="89"/>
      <c r="F10" s="89"/>
      <c r="G10" s="111"/>
      <c r="H10" s="89"/>
      <c r="I10" s="92">
        <v>4.2772834754504503</v>
      </c>
      <c r="J10" s="90"/>
      <c r="K10" s="90"/>
      <c r="L10" s="91"/>
      <c r="M10" s="91">
        <v>5.2370929495499451E-2</v>
      </c>
      <c r="N10" s="92"/>
      <c r="O10" s="112"/>
      <c r="P10" s="92">
        <f>P11+P263</f>
        <v>3262575.4578085202</v>
      </c>
      <c r="Q10" s="93">
        <f>IFERROR(P10/$P$10,0)</f>
        <v>1</v>
      </c>
      <c r="R10" s="93">
        <f>P10/'סכום נכסי הקרן'!$C$42</f>
        <v>3.1884196803249949E-2</v>
      </c>
    </row>
    <row r="11" spans="2:18" ht="21.75" customHeight="1">
      <c r="B11" s="94" t="s">
        <v>40</v>
      </c>
      <c r="C11" s="96"/>
      <c r="D11" s="95"/>
      <c r="E11" s="95"/>
      <c r="F11" s="95"/>
      <c r="G11" s="113"/>
      <c r="H11" s="95"/>
      <c r="I11" s="98">
        <v>4.7208280491990049</v>
      </c>
      <c r="J11" s="96"/>
      <c r="K11" s="96"/>
      <c r="L11" s="97"/>
      <c r="M11" s="97">
        <v>4.0842576442257611E-2</v>
      </c>
      <c r="N11" s="98"/>
      <c r="O11" s="114"/>
      <c r="P11" s="98">
        <f>P12+P17+P38</f>
        <v>1916237.6553429593</v>
      </c>
      <c r="Q11" s="99">
        <f t="shared" ref="Q11:Q61" si="0">IFERROR(P11/$P$10,0)</f>
        <v>0.5873389535732304</v>
      </c>
      <c r="R11" s="99">
        <f>P11/'סכום נכסי הקרן'!$C$42</f>
        <v>1.8726830785943765E-2</v>
      </c>
    </row>
    <row r="12" spans="2:18">
      <c r="B12" s="100" t="s">
        <v>91</v>
      </c>
      <c r="C12" s="96"/>
      <c r="D12" s="95"/>
      <c r="E12" s="95"/>
      <c r="F12" s="95"/>
      <c r="G12" s="113"/>
      <c r="H12" s="95"/>
      <c r="I12" s="98">
        <v>2.6715147482152726</v>
      </c>
      <c r="J12" s="96"/>
      <c r="K12" s="96"/>
      <c r="L12" s="97"/>
      <c r="M12" s="97">
        <v>4.5419158636294858E-2</v>
      </c>
      <c r="N12" s="98"/>
      <c r="O12" s="114"/>
      <c r="P12" s="98">
        <f>SUM(P13:P15)</f>
        <v>496996.09260000003</v>
      </c>
      <c r="Q12" s="99">
        <f t="shared" si="0"/>
        <v>0.1523324438092333</v>
      </c>
      <c r="R12" s="99">
        <f>P12/'סכום נכסי הקרן'!$C$42</f>
        <v>4.8569976179336088E-3</v>
      </c>
    </row>
    <row r="13" spans="2:18">
      <c r="B13" s="140" t="s">
        <v>5290</v>
      </c>
      <c r="C13" s="103" t="s">
        <v>4796</v>
      </c>
      <c r="D13" s="102" t="s">
        <v>4798</v>
      </c>
      <c r="E13" s="102"/>
      <c r="F13" s="102" t="s">
        <v>4797</v>
      </c>
      <c r="G13" s="115"/>
      <c r="H13" s="102" t="s">
        <v>4795</v>
      </c>
      <c r="I13" s="105">
        <v>2.7496825030679672</v>
      </c>
      <c r="J13" s="103" t="s">
        <v>29</v>
      </c>
      <c r="K13" s="103" t="s">
        <v>139</v>
      </c>
      <c r="L13" s="104">
        <v>5.5699687707935708E-2</v>
      </c>
      <c r="M13" s="104">
        <v>5.5699687707935708E-2</v>
      </c>
      <c r="N13" s="105">
        <v>259718838.23000044</v>
      </c>
      <c r="O13" s="116">
        <v>104.05393635739102</v>
      </c>
      <c r="P13" s="105">
        <v>270247.67463999998</v>
      </c>
      <c r="Q13" s="106">
        <f t="shared" si="0"/>
        <v>8.2832620466508994E-2</v>
      </c>
      <c r="R13" s="106">
        <f>P13/'סכום נכסי הקרן'!$C$42</f>
        <v>2.6410515726830825E-3</v>
      </c>
    </row>
    <row r="14" spans="2:18">
      <c r="B14" s="140" t="s">
        <v>5291</v>
      </c>
      <c r="C14" s="103" t="s">
        <v>4796</v>
      </c>
      <c r="D14" s="102" t="s">
        <v>4799</v>
      </c>
      <c r="E14" s="102"/>
      <c r="F14" s="102" t="s">
        <v>4797</v>
      </c>
      <c r="G14" s="115"/>
      <c r="H14" s="102" t="s">
        <v>4795</v>
      </c>
      <c r="I14" s="105">
        <v>2.5794760531561463</v>
      </c>
      <c r="J14" s="103" t="s">
        <v>29</v>
      </c>
      <c r="K14" s="103" t="s">
        <v>139</v>
      </c>
      <c r="L14" s="104">
        <v>3.3197930910552932E-2</v>
      </c>
      <c r="M14" s="104">
        <v>3.3197930910552932E-2</v>
      </c>
      <c r="N14" s="105">
        <v>214437730.36000019</v>
      </c>
      <c r="O14" s="116">
        <v>105.49725182234008</v>
      </c>
      <c r="P14" s="105">
        <v>226225.9124</v>
      </c>
      <c r="Q14" s="106">
        <f t="shared" si="0"/>
        <v>6.9339672085915988E-2</v>
      </c>
      <c r="R14" s="106">
        <f>P14/'סכום נכסי הקרן'!$C$42</f>
        <v>2.210839751060162E-3</v>
      </c>
    </row>
    <row r="15" spans="2:18">
      <c r="B15" s="101" t="s">
        <v>4801</v>
      </c>
      <c r="C15" s="103" t="s">
        <v>4796</v>
      </c>
      <c r="D15" s="102" t="s">
        <v>4802</v>
      </c>
      <c r="E15" s="102"/>
      <c r="F15" s="102" t="s">
        <v>4800</v>
      </c>
      <c r="G15" s="115"/>
      <c r="H15" s="102" t="s">
        <v>4795</v>
      </c>
      <c r="I15" s="105">
        <v>1.1900000000000002</v>
      </c>
      <c r="J15" s="103" t="s">
        <v>29</v>
      </c>
      <c r="K15" s="103" t="s">
        <v>139</v>
      </c>
      <c r="L15" s="104">
        <v>4.5899999999999996E-2</v>
      </c>
      <c r="M15" s="104">
        <v>4.5899999999999996E-2</v>
      </c>
      <c r="N15" s="105">
        <v>501597.74</v>
      </c>
      <c r="O15" s="116">
        <v>104.1682444581987</v>
      </c>
      <c r="P15" s="105">
        <v>522.50555999999995</v>
      </c>
      <c r="Q15" s="106">
        <f t="shared" si="0"/>
        <v>1.6015125680831553E-4</v>
      </c>
      <c r="R15" s="106">
        <f>P15/'סכום נכסי הקרן'!$C$42</f>
        <v>5.1062941903641556E-6</v>
      </c>
    </row>
    <row r="16" spans="2:18">
      <c r="B16" s="107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5"/>
      <c r="O16" s="116"/>
      <c r="P16" s="102"/>
      <c r="Q16" s="106"/>
      <c r="R16" s="102"/>
    </row>
    <row r="17" spans="2:18">
      <c r="B17" s="100" t="s">
        <v>38</v>
      </c>
      <c r="C17" s="96"/>
      <c r="D17" s="95"/>
      <c r="E17" s="95"/>
      <c r="F17" s="95"/>
      <c r="G17" s="113"/>
      <c r="H17" s="95"/>
      <c r="I17" s="98">
        <v>6.705147740811384</v>
      </c>
      <c r="J17" s="96"/>
      <c r="K17" s="96"/>
      <c r="L17" s="97"/>
      <c r="M17" s="97">
        <v>4.0671304551696555E-2</v>
      </c>
      <c r="N17" s="98"/>
      <c r="O17" s="114"/>
      <c r="P17" s="98">
        <f>SUM(P18:P36)</f>
        <v>193947.29473792002</v>
      </c>
      <c r="Q17" s="99">
        <f t="shared" si="0"/>
        <v>5.944607174486468E-2</v>
      </c>
      <c r="R17" s="99">
        <f>P17/'סכום נכסי הקרן'!$C$42</f>
        <v>1.8953902506933817E-3</v>
      </c>
    </row>
    <row r="18" spans="2:18">
      <c r="B18" s="101" t="s">
        <v>5317</v>
      </c>
      <c r="C18" s="103" t="s">
        <v>4796</v>
      </c>
      <c r="D18" s="102">
        <v>6028</v>
      </c>
      <c r="E18" s="102"/>
      <c r="F18" s="102" t="s">
        <v>705</v>
      </c>
      <c r="G18" s="115">
        <v>43100</v>
      </c>
      <c r="H18" s="102"/>
      <c r="I18" s="105">
        <v>7.5499999999992262</v>
      </c>
      <c r="J18" s="103" t="s">
        <v>29</v>
      </c>
      <c r="K18" s="103" t="s">
        <v>139</v>
      </c>
      <c r="L18" s="104">
        <v>6.6799999999989479E-2</v>
      </c>
      <c r="M18" s="104">
        <v>6.6799999999989479E-2</v>
      </c>
      <c r="N18" s="105">
        <v>5334749.848575999</v>
      </c>
      <c r="O18" s="116">
        <v>100.35</v>
      </c>
      <c r="P18" s="105">
        <v>5353.421473673</v>
      </c>
      <c r="Q18" s="106">
        <f t="shared" si="0"/>
        <v>1.6408575197426718E-3</v>
      </c>
      <c r="R18" s="106">
        <f>P18/'סכום נכסי הקרן'!$C$42</f>
        <v>5.2317424085567933E-5</v>
      </c>
    </row>
    <row r="19" spans="2:18">
      <c r="B19" s="101" t="s">
        <v>5317</v>
      </c>
      <c r="C19" s="103" t="s">
        <v>4796</v>
      </c>
      <c r="D19" s="102">
        <v>6869</v>
      </c>
      <c r="E19" s="102"/>
      <c r="F19" s="102" t="s">
        <v>705</v>
      </c>
      <c r="G19" s="115">
        <v>43555</v>
      </c>
      <c r="H19" s="102"/>
      <c r="I19" s="105">
        <v>3.6500000000050035</v>
      </c>
      <c r="J19" s="103" t="s">
        <v>29</v>
      </c>
      <c r="K19" s="103" t="s">
        <v>139</v>
      </c>
      <c r="L19" s="104">
        <v>5.630000000007173E-2</v>
      </c>
      <c r="M19" s="104">
        <v>5.630000000007173E-2</v>
      </c>
      <c r="N19" s="105">
        <v>1189103.4841130001</v>
      </c>
      <c r="O19" s="116">
        <v>100.86</v>
      </c>
      <c r="P19" s="105">
        <v>1199.3297738799997</v>
      </c>
      <c r="Q19" s="106">
        <f t="shared" si="0"/>
        <v>3.6760215645267939E-4</v>
      </c>
      <c r="R19" s="106">
        <f>P19/'סכום נכסי הקרן'!$C$42</f>
        <v>1.1720699501636308E-5</v>
      </c>
    </row>
    <row r="20" spans="2:18">
      <c r="B20" s="101" t="s">
        <v>5317</v>
      </c>
      <c r="C20" s="103" t="s">
        <v>4796</v>
      </c>
      <c r="D20" s="102">
        <v>6870</v>
      </c>
      <c r="E20" s="102"/>
      <c r="F20" s="102" t="s">
        <v>705</v>
      </c>
      <c r="G20" s="115">
        <v>43555</v>
      </c>
      <c r="H20" s="102"/>
      <c r="I20" s="105">
        <v>5.3299999999998935</v>
      </c>
      <c r="J20" s="103" t="s">
        <v>29</v>
      </c>
      <c r="K20" s="103" t="s">
        <v>139</v>
      </c>
      <c r="L20" s="104">
        <v>4.3900000000000494E-2</v>
      </c>
      <c r="M20" s="104">
        <v>4.3900000000000494E-2</v>
      </c>
      <c r="N20" s="105">
        <v>14137262.888970999</v>
      </c>
      <c r="O20" s="116">
        <v>99.88</v>
      </c>
      <c r="P20" s="105">
        <v>14120.298173746998</v>
      </c>
      <c r="Q20" s="106">
        <f t="shared" si="0"/>
        <v>4.3279606422441603E-3</v>
      </c>
      <c r="R20" s="106">
        <f>P20/'סכום נכסי הקרן'!$C$42</f>
        <v>1.3799354887403286E-4</v>
      </c>
    </row>
    <row r="21" spans="2:18">
      <c r="B21" s="101" t="s">
        <v>5317</v>
      </c>
      <c r="C21" s="103" t="s">
        <v>4796</v>
      </c>
      <c r="D21" s="102">
        <v>6868</v>
      </c>
      <c r="E21" s="102"/>
      <c r="F21" s="102" t="s">
        <v>705</v>
      </c>
      <c r="G21" s="115">
        <v>43555</v>
      </c>
      <c r="H21" s="102"/>
      <c r="I21" s="105">
        <v>5.2599999999993674</v>
      </c>
      <c r="J21" s="103" t="s">
        <v>29</v>
      </c>
      <c r="K21" s="103" t="s">
        <v>139</v>
      </c>
      <c r="L21" s="104">
        <v>5.1299999999998507E-2</v>
      </c>
      <c r="M21" s="104">
        <v>5.1299999999998507E-2</v>
      </c>
      <c r="N21" s="105">
        <v>2483943.7776859999</v>
      </c>
      <c r="O21" s="116">
        <v>121.25</v>
      </c>
      <c r="P21" s="105">
        <v>3011.7814772649999</v>
      </c>
      <c r="Q21" s="106">
        <f t="shared" si="0"/>
        <v>9.2313005973753651E-4</v>
      </c>
      <c r="R21" s="106">
        <f>P21/'סכום נכסי הקרן'!$C$42</f>
        <v>2.9433260499667499E-5</v>
      </c>
    </row>
    <row r="22" spans="2:18">
      <c r="B22" s="101" t="s">
        <v>5317</v>
      </c>
      <c r="C22" s="103" t="s">
        <v>4796</v>
      </c>
      <c r="D22" s="102">
        <v>6867</v>
      </c>
      <c r="E22" s="102"/>
      <c r="F22" s="102" t="s">
        <v>705</v>
      </c>
      <c r="G22" s="115">
        <v>43555</v>
      </c>
      <c r="H22" s="102"/>
      <c r="I22" s="105">
        <v>5.2499999999998899</v>
      </c>
      <c r="J22" s="103" t="s">
        <v>29</v>
      </c>
      <c r="K22" s="103" t="s">
        <v>139</v>
      </c>
      <c r="L22" s="104">
        <v>5.0399999999999341E-2</v>
      </c>
      <c r="M22" s="104">
        <v>5.0399999999999341E-2</v>
      </c>
      <c r="N22" s="105">
        <v>6069610.7020790009</v>
      </c>
      <c r="O22" s="116">
        <v>112.56</v>
      </c>
      <c r="P22" s="105">
        <v>6831.9530138110003</v>
      </c>
      <c r="Q22" s="106">
        <f t="shared" si="0"/>
        <v>2.0940367823400596E-3</v>
      </c>
      <c r="R22" s="106">
        <f>P22/'סכום נכסי הקרן'!$C$42</f>
        <v>6.6766680881374737E-5</v>
      </c>
    </row>
    <row r="23" spans="2:18">
      <c r="B23" s="101" t="s">
        <v>5317</v>
      </c>
      <c r="C23" s="103" t="s">
        <v>4796</v>
      </c>
      <c r="D23" s="102">
        <v>6866</v>
      </c>
      <c r="E23" s="102"/>
      <c r="F23" s="102" t="s">
        <v>705</v>
      </c>
      <c r="G23" s="115">
        <v>43555</v>
      </c>
      <c r="H23" s="102"/>
      <c r="I23" s="105">
        <v>5.9700000000015443</v>
      </c>
      <c r="J23" s="103" t="s">
        <v>29</v>
      </c>
      <c r="K23" s="103" t="s">
        <v>139</v>
      </c>
      <c r="L23" s="104">
        <v>3.1200000000008058E-2</v>
      </c>
      <c r="M23" s="104">
        <v>3.1200000000008058E-2</v>
      </c>
      <c r="N23" s="105">
        <v>8953074.6815170012</v>
      </c>
      <c r="O23" s="116">
        <v>108.77</v>
      </c>
      <c r="P23" s="105">
        <v>9738.2581720679991</v>
      </c>
      <c r="Q23" s="106">
        <f t="shared" si="0"/>
        <v>2.9848376836038638E-3</v>
      </c>
      <c r="R23" s="106">
        <f>P23/'סכום נכסי הקרן'!$C$42</f>
        <v>9.5169152129782306E-5</v>
      </c>
    </row>
    <row r="24" spans="2:18">
      <c r="B24" s="101" t="s">
        <v>5317</v>
      </c>
      <c r="C24" s="103" t="s">
        <v>4796</v>
      </c>
      <c r="D24" s="102">
        <v>6865</v>
      </c>
      <c r="E24" s="102"/>
      <c r="F24" s="102" t="s">
        <v>705</v>
      </c>
      <c r="G24" s="115">
        <v>43555</v>
      </c>
      <c r="H24" s="102"/>
      <c r="I24" s="105">
        <v>4.2000000000010198</v>
      </c>
      <c r="J24" s="103" t="s">
        <v>29</v>
      </c>
      <c r="K24" s="103" t="s">
        <v>139</v>
      </c>
      <c r="L24" s="104">
        <v>2.4000000000006332E-2</v>
      </c>
      <c r="M24" s="104">
        <v>2.4000000000006332E-2</v>
      </c>
      <c r="N24" s="105">
        <v>4714885.1007120013</v>
      </c>
      <c r="O24" s="116">
        <v>120.59</v>
      </c>
      <c r="P24" s="105">
        <v>5685.6804910909996</v>
      </c>
      <c r="Q24" s="106">
        <f t="shared" si="0"/>
        <v>1.7426970087337337E-3</v>
      </c>
      <c r="R24" s="106">
        <f>P24/'סכום נכסי הקרן'!$C$42</f>
        <v>5.5564494394901359E-5</v>
      </c>
    </row>
    <row r="25" spans="2:18">
      <c r="B25" s="101" t="s">
        <v>5317</v>
      </c>
      <c r="C25" s="103" t="s">
        <v>4796</v>
      </c>
      <c r="D25" s="102">
        <v>5212</v>
      </c>
      <c r="E25" s="102"/>
      <c r="F25" s="102" t="s">
        <v>705</v>
      </c>
      <c r="G25" s="115">
        <v>42643</v>
      </c>
      <c r="H25" s="102"/>
      <c r="I25" s="105">
        <v>6.9399999999991699</v>
      </c>
      <c r="J25" s="103" t="s">
        <v>29</v>
      </c>
      <c r="K25" s="103" t="s">
        <v>139</v>
      </c>
      <c r="L25" s="104">
        <v>4.6599999999994396E-2</v>
      </c>
      <c r="M25" s="104">
        <v>4.6599999999994396E-2</v>
      </c>
      <c r="N25" s="105">
        <v>13036565.619252</v>
      </c>
      <c r="O25" s="116">
        <v>98.11</v>
      </c>
      <c r="P25" s="105">
        <v>12790.174528972999</v>
      </c>
      <c r="Q25" s="106">
        <f t="shared" si="0"/>
        <v>3.9202693376367732E-3</v>
      </c>
      <c r="R25" s="106">
        <f>P25/'סכום נכסי הקרן'!$C$42</f>
        <v>1.249946390829572E-4</v>
      </c>
    </row>
    <row r="26" spans="2:18">
      <c r="B26" s="101" t="s">
        <v>5317</v>
      </c>
      <c r="C26" s="103" t="s">
        <v>4796</v>
      </c>
      <c r="D26" s="102">
        <v>5211</v>
      </c>
      <c r="E26" s="102"/>
      <c r="F26" s="102" t="s">
        <v>705</v>
      </c>
      <c r="G26" s="115">
        <v>42643</v>
      </c>
      <c r="H26" s="102"/>
      <c r="I26" s="105">
        <v>4.6899999999999782</v>
      </c>
      <c r="J26" s="103" t="s">
        <v>29</v>
      </c>
      <c r="K26" s="103" t="s">
        <v>139</v>
      </c>
      <c r="L26" s="104">
        <v>4.7400000000000421E-2</v>
      </c>
      <c r="M26" s="104">
        <v>4.7400000000000421E-2</v>
      </c>
      <c r="N26" s="105">
        <v>10197938.624627</v>
      </c>
      <c r="O26" s="116">
        <v>96.48</v>
      </c>
      <c r="P26" s="105">
        <v>9838.9711855669993</v>
      </c>
      <c r="Q26" s="106">
        <f t="shared" si="0"/>
        <v>3.0157068588310475E-3</v>
      </c>
      <c r="R26" s="106">
        <f>P26/'סכום נכסי הקרן'!$C$42</f>
        <v>9.6153390987879835E-5</v>
      </c>
    </row>
    <row r="27" spans="2:18">
      <c r="B27" s="101" t="s">
        <v>5317</v>
      </c>
      <c r="C27" s="103" t="s">
        <v>4796</v>
      </c>
      <c r="D27" s="102">
        <v>6027</v>
      </c>
      <c r="E27" s="102"/>
      <c r="F27" s="102" t="s">
        <v>705</v>
      </c>
      <c r="G27" s="115">
        <v>43100</v>
      </c>
      <c r="H27" s="102"/>
      <c r="I27" s="105">
        <v>8.1699999999998276</v>
      </c>
      <c r="J27" s="103" t="s">
        <v>29</v>
      </c>
      <c r="K27" s="103" t="s">
        <v>139</v>
      </c>
      <c r="L27" s="104">
        <v>4.4899999999999378E-2</v>
      </c>
      <c r="M27" s="104">
        <v>4.4899999999999378E-2</v>
      </c>
      <c r="N27" s="105">
        <v>21103522.367789999</v>
      </c>
      <c r="O27" s="116">
        <v>99.26</v>
      </c>
      <c r="P27" s="105">
        <v>20947.356302221</v>
      </c>
      <c r="Q27" s="106">
        <f t="shared" si="0"/>
        <v>6.4204971112886968E-3</v>
      </c>
      <c r="R27" s="106">
        <f>P27/'סכום נכסי הקרן'!$C$42</f>
        <v>2.0471239347102658E-4</v>
      </c>
    </row>
    <row r="28" spans="2:18">
      <c r="B28" s="101" t="s">
        <v>5317</v>
      </c>
      <c r="C28" s="103" t="s">
        <v>4796</v>
      </c>
      <c r="D28" s="102">
        <v>5025</v>
      </c>
      <c r="E28" s="102"/>
      <c r="F28" s="102" t="s">
        <v>705</v>
      </c>
      <c r="G28" s="115">
        <v>42551</v>
      </c>
      <c r="H28" s="102"/>
      <c r="I28" s="105">
        <v>7.6199999999996288</v>
      </c>
      <c r="J28" s="103" t="s">
        <v>29</v>
      </c>
      <c r="K28" s="103" t="s">
        <v>139</v>
      </c>
      <c r="L28" s="104">
        <v>4.8399999999997112E-2</v>
      </c>
      <c r="M28" s="104">
        <v>4.8399999999997112E-2</v>
      </c>
      <c r="N28" s="105">
        <v>13498814.395235</v>
      </c>
      <c r="O28" s="116">
        <v>97.28</v>
      </c>
      <c r="P28" s="105">
        <v>13131.646643044998</v>
      </c>
      <c r="Q28" s="106">
        <f t="shared" si="0"/>
        <v>4.0249326989866951E-3</v>
      </c>
      <c r="R28" s="106">
        <f>P28/'סכום נכסי הקרן'!$C$42</f>
        <v>1.2833174629432777E-4</v>
      </c>
    </row>
    <row r="29" spans="2:18">
      <c r="B29" s="101" t="s">
        <v>5317</v>
      </c>
      <c r="C29" s="103" t="s">
        <v>4796</v>
      </c>
      <c r="D29" s="102">
        <v>5024</v>
      </c>
      <c r="E29" s="102"/>
      <c r="F29" s="102" t="s">
        <v>705</v>
      </c>
      <c r="G29" s="115">
        <v>42551</v>
      </c>
      <c r="H29" s="102"/>
      <c r="I29" s="105">
        <v>5.5999999999996524</v>
      </c>
      <c r="J29" s="103" t="s">
        <v>29</v>
      </c>
      <c r="K29" s="103" t="s">
        <v>139</v>
      </c>
      <c r="L29" s="104">
        <v>4.7299999999993014E-2</v>
      </c>
      <c r="M29" s="104">
        <v>4.7299999999993014E-2</v>
      </c>
      <c r="N29" s="105">
        <v>8717968.266137002</v>
      </c>
      <c r="O29" s="116">
        <v>98.61</v>
      </c>
      <c r="P29" s="105">
        <v>8596.7885070999982</v>
      </c>
      <c r="Q29" s="106">
        <f t="shared" si="0"/>
        <v>2.6349700162565685E-3</v>
      </c>
      <c r="R29" s="106">
        <f>P29/'סכום נכסי הקרן'!$C$42</f>
        <v>8.4013902568987156E-5</v>
      </c>
    </row>
    <row r="30" spans="2:18">
      <c r="B30" s="101" t="s">
        <v>5317</v>
      </c>
      <c r="C30" s="103" t="s">
        <v>4796</v>
      </c>
      <c r="D30" s="102">
        <v>6026</v>
      </c>
      <c r="E30" s="102"/>
      <c r="F30" s="102" t="s">
        <v>705</v>
      </c>
      <c r="G30" s="115">
        <v>43100</v>
      </c>
      <c r="H30" s="102"/>
      <c r="I30" s="105">
        <v>6.3399999999998844</v>
      </c>
      <c r="J30" s="103" t="s">
        <v>29</v>
      </c>
      <c r="K30" s="103" t="s">
        <v>139</v>
      </c>
      <c r="L30" s="104">
        <v>4.6299999999998835E-2</v>
      </c>
      <c r="M30" s="104">
        <v>4.6299999999998835E-2</v>
      </c>
      <c r="N30" s="105">
        <v>25616989.998836003</v>
      </c>
      <c r="O30" s="116">
        <v>95.32</v>
      </c>
      <c r="P30" s="105">
        <v>24418.114866375996</v>
      </c>
      <c r="Q30" s="106">
        <f t="shared" si="0"/>
        <v>7.4843065492737147E-3</v>
      </c>
      <c r="R30" s="106">
        <f>P30/'סכום נכסי הקרן'!$C$42</f>
        <v>2.3863110295289564E-4</v>
      </c>
    </row>
    <row r="31" spans="2:18">
      <c r="B31" s="101" t="s">
        <v>5317</v>
      </c>
      <c r="C31" s="103" t="s">
        <v>4796</v>
      </c>
      <c r="D31" s="102">
        <v>5023</v>
      </c>
      <c r="E31" s="102"/>
      <c r="F31" s="102" t="s">
        <v>705</v>
      </c>
      <c r="G31" s="115">
        <v>42551</v>
      </c>
      <c r="H31" s="102"/>
      <c r="I31" s="105">
        <v>7.7600000000009031</v>
      </c>
      <c r="J31" s="103" t="s">
        <v>29</v>
      </c>
      <c r="K31" s="103" t="s">
        <v>139</v>
      </c>
      <c r="L31" s="104">
        <v>4.1900000000004142E-2</v>
      </c>
      <c r="M31" s="104">
        <v>4.1900000000004142E-2</v>
      </c>
      <c r="N31" s="105">
        <v>11618770.760937998</v>
      </c>
      <c r="O31" s="116">
        <v>102.76</v>
      </c>
      <c r="P31" s="105">
        <v>11939.443406794999</v>
      </c>
      <c r="Q31" s="106">
        <f t="shared" si="0"/>
        <v>3.6595148713632363E-3</v>
      </c>
      <c r="R31" s="106">
        <f>P31/'סכום נכסי הקרן'!$C$42</f>
        <v>1.1668069236296535E-4</v>
      </c>
    </row>
    <row r="32" spans="2:18">
      <c r="B32" s="101" t="s">
        <v>5317</v>
      </c>
      <c r="C32" s="103" t="s">
        <v>4796</v>
      </c>
      <c r="D32" s="102">
        <v>5210</v>
      </c>
      <c r="E32" s="102"/>
      <c r="F32" s="102" t="s">
        <v>705</v>
      </c>
      <c r="G32" s="115">
        <v>42643</v>
      </c>
      <c r="H32" s="102"/>
      <c r="I32" s="105">
        <v>7.1599999999994646</v>
      </c>
      <c r="J32" s="103" t="s">
        <v>29</v>
      </c>
      <c r="K32" s="103" t="s">
        <v>139</v>
      </c>
      <c r="L32" s="104">
        <v>3.309999999999709E-2</v>
      </c>
      <c r="M32" s="104">
        <v>3.309999999999709E-2</v>
      </c>
      <c r="N32" s="105">
        <v>8919802.4371750001</v>
      </c>
      <c r="O32" s="116">
        <v>107.91</v>
      </c>
      <c r="P32" s="105">
        <v>9625.3547146509991</v>
      </c>
      <c r="Q32" s="106">
        <f t="shared" si="0"/>
        <v>2.9502320602621014E-3</v>
      </c>
      <c r="R32" s="106">
        <f>P32/'סכום נכסי הקרן'!$C$42</f>
        <v>9.40657796246544E-5</v>
      </c>
    </row>
    <row r="33" spans="2:18">
      <c r="B33" s="101" t="s">
        <v>5317</v>
      </c>
      <c r="C33" s="103" t="s">
        <v>4796</v>
      </c>
      <c r="D33" s="102">
        <v>6025</v>
      </c>
      <c r="E33" s="102"/>
      <c r="F33" s="102" t="s">
        <v>705</v>
      </c>
      <c r="G33" s="115">
        <v>43100</v>
      </c>
      <c r="H33" s="102"/>
      <c r="I33" s="105">
        <v>8.5099999999985005</v>
      </c>
      <c r="J33" s="103" t="s">
        <v>29</v>
      </c>
      <c r="K33" s="103" t="s">
        <v>139</v>
      </c>
      <c r="L33" s="104">
        <v>3.4299999999994044E-2</v>
      </c>
      <c r="M33" s="104">
        <v>3.4299999999994044E-2</v>
      </c>
      <c r="N33" s="105">
        <v>11077641.175040998</v>
      </c>
      <c r="O33" s="116">
        <v>104.13978146510333</v>
      </c>
      <c r="P33" s="105">
        <v>11536.231311176</v>
      </c>
      <c r="Q33" s="106">
        <f t="shared" si="0"/>
        <v>3.5359278154212912E-3</v>
      </c>
      <c r="R33" s="106">
        <f>P33/'סכום נכסי הקרן'!$C$42</f>
        <v>1.1274021834897811E-4</v>
      </c>
    </row>
    <row r="34" spans="2:18">
      <c r="B34" s="101" t="s">
        <v>5317</v>
      </c>
      <c r="C34" s="103" t="s">
        <v>4796</v>
      </c>
      <c r="D34" s="102">
        <v>5022</v>
      </c>
      <c r="E34" s="102"/>
      <c r="F34" s="102" t="s">
        <v>705</v>
      </c>
      <c r="G34" s="115">
        <v>42551</v>
      </c>
      <c r="H34" s="102"/>
      <c r="I34" s="105">
        <v>7.120000000000668</v>
      </c>
      <c r="J34" s="103" t="s">
        <v>29</v>
      </c>
      <c r="K34" s="103" t="s">
        <v>139</v>
      </c>
      <c r="L34" s="104">
        <v>2.350000000000152E-2</v>
      </c>
      <c r="M34" s="104">
        <v>2.350000000000152E-2</v>
      </c>
      <c r="N34" s="105">
        <v>7936317.2187469993</v>
      </c>
      <c r="O34" s="116">
        <v>111.73</v>
      </c>
      <c r="P34" s="105">
        <v>8867.244906459</v>
      </c>
      <c r="Q34" s="106">
        <f t="shared" si="0"/>
        <v>2.7178666121687651E-3</v>
      </c>
      <c r="R34" s="106">
        <f>P34/'סכום נכסי הקרן'!$C$42</f>
        <v>8.665699394737111E-5</v>
      </c>
    </row>
    <row r="35" spans="2:18">
      <c r="B35" s="101" t="s">
        <v>5317</v>
      </c>
      <c r="C35" s="103" t="s">
        <v>4796</v>
      </c>
      <c r="D35" s="102">
        <v>6024</v>
      </c>
      <c r="E35" s="102"/>
      <c r="F35" s="102" t="s">
        <v>705</v>
      </c>
      <c r="G35" s="115">
        <v>43100</v>
      </c>
      <c r="H35" s="102"/>
      <c r="I35" s="105">
        <v>7.5799999999998473</v>
      </c>
      <c r="J35" s="103" t="s">
        <v>29</v>
      </c>
      <c r="K35" s="103" t="s">
        <v>139</v>
      </c>
      <c r="L35" s="104">
        <v>1.7500000000000796E-2</v>
      </c>
      <c r="M35" s="104">
        <v>1.7500000000000796E-2</v>
      </c>
      <c r="N35" s="105">
        <v>8082996.7151769996</v>
      </c>
      <c r="O35" s="116">
        <v>116.81</v>
      </c>
      <c r="P35" s="105">
        <v>9441.7493664869999</v>
      </c>
      <c r="Q35" s="106">
        <f t="shared" si="0"/>
        <v>2.8939558605118195E-3</v>
      </c>
      <c r="R35" s="106">
        <f>P35/'סכום נכסי הקרן'!$C$42</f>
        <v>9.2271458196477421E-5</v>
      </c>
    </row>
    <row r="36" spans="2:18">
      <c r="B36" s="101" t="s">
        <v>5317</v>
      </c>
      <c r="C36" s="103" t="s">
        <v>4796</v>
      </c>
      <c r="D36" s="102">
        <v>5209</v>
      </c>
      <c r="E36" s="102"/>
      <c r="F36" s="102" t="s">
        <v>705</v>
      </c>
      <c r="G36" s="115">
        <v>42643</v>
      </c>
      <c r="H36" s="102"/>
      <c r="I36" s="105">
        <v>6.1599999999996218</v>
      </c>
      <c r="J36" s="103" t="s">
        <v>29</v>
      </c>
      <c r="K36" s="103" t="s">
        <v>139</v>
      </c>
      <c r="L36" s="104">
        <v>2.0800000000001741E-2</v>
      </c>
      <c r="M36" s="104">
        <v>2.0800000000001741E-2</v>
      </c>
      <c r="N36" s="105">
        <v>6110315.9762320016</v>
      </c>
      <c r="O36" s="116">
        <v>112.49</v>
      </c>
      <c r="P36" s="105">
        <v>6873.4964235350008</v>
      </c>
      <c r="Q36" s="106">
        <f t="shared" si="0"/>
        <v>2.1067701000092561E-3</v>
      </c>
      <c r="R36" s="106">
        <f>P36/'סכום נכסי הקרן'!$C$42</f>
        <v>6.7172672487897698E-5</v>
      </c>
    </row>
    <row r="37" spans="2:18">
      <c r="B37" s="107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5"/>
      <c r="O37" s="116"/>
      <c r="P37" s="102"/>
      <c r="Q37" s="106"/>
      <c r="R37" s="102"/>
    </row>
    <row r="38" spans="2:18">
      <c r="B38" s="100" t="s">
        <v>39</v>
      </c>
      <c r="C38" s="96"/>
      <c r="D38" s="95"/>
      <c r="E38" s="95"/>
      <c r="F38" s="95"/>
      <c r="G38" s="113"/>
      <c r="H38" s="95"/>
      <c r="I38" s="98">
        <v>5.2367192920933521</v>
      </c>
      <c r="J38" s="96"/>
      <c r="K38" s="96"/>
      <c r="L38" s="97"/>
      <c r="M38" s="97">
        <v>3.9014336375270603E-2</v>
      </c>
      <c r="N38" s="98"/>
      <c r="O38" s="114"/>
      <c r="P38" s="98">
        <f>SUM(P39:P261)</f>
        <v>1225294.2680050393</v>
      </c>
      <c r="Q38" s="99">
        <f t="shared" si="0"/>
        <v>0.37556043801913241</v>
      </c>
      <c r="R38" s="99">
        <f>P38/'סכום נכסי הקרן'!$C$42</f>
        <v>1.1974442917316773E-2</v>
      </c>
    </row>
    <row r="39" spans="2:18">
      <c r="B39" s="101" t="s">
        <v>5318</v>
      </c>
      <c r="C39" s="103" t="s">
        <v>4803</v>
      </c>
      <c r="D39" s="102" t="s">
        <v>4804</v>
      </c>
      <c r="E39" s="102"/>
      <c r="F39" s="102" t="s">
        <v>399</v>
      </c>
      <c r="G39" s="115">
        <v>42368</v>
      </c>
      <c r="H39" s="102" t="s">
        <v>335</v>
      </c>
      <c r="I39" s="105">
        <v>7.4500000000044757</v>
      </c>
      <c r="J39" s="103" t="s">
        <v>135</v>
      </c>
      <c r="K39" s="103" t="s">
        <v>139</v>
      </c>
      <c r="L39" s="104">
        <v>3.1699999999999999E-2</v>
      </c>
      <c r="M39" s="104">
        <v>1.8700000000025009E-2</v>
      </c>
      <c r="N39" s="105">
        <v>1829095.3510259998</v>
      </c>
      <c r="O39" s="116">
        <v>119.82</v>
      </c>
      <c r="P39" s="105">
        <v>2191.6222011959994</v>
      </c>
      <c r="Q39" s="106">
        <f t="shared" si="0"/>
        <v>6.7174605753582092E-4</v>
      </c>
      <c r="R39" s="106">
        <f>P39/'סכום נכסי הקרן'!$C$42</f>
        <v>2.1418083500279378E-5</v>
      </c>
    </row>
    <row r="40" spans="2:18">
      <c r="B40" s="101" t="s">
        <v>5318</v>
      </c>
      <c r="C40" s="103" t="s">
        <v>4803</v>
      </c>
      <c r="D40" s="102" t="s">
        <v>4805</v>
      </c>
      <c r="E40" s="102"/>
      <c r="F40" s="102" t="s">
        <v>399</v>
      </c>
      <c r="G40" s="115">
        <v>42388</v>
      </c>
      <c r="H40" s="102" t="s">
        <v>335</v>
      </c>
      <c r="I40" s="105">
        <v>7.4399999999938942</v>
      </c>
      <c r="J40" s="103" t="s">
        <v>135</v>
      </c>
      <c r="K40" s="103" t="s">
        <v>139</v>
      </c>
      <c r="L40" s="104">
        <v>3.1899999999999998E-2</v>
      </c>
      <c r="M40" s="104">
        <v>1.8799999999985283E-2</v>
      </c>
      <c r="N40" s="105">
        <v>2560733.5107070003</v>
      </c>
      <c r="O40" s="116">
        <v>119.96</v>
      </c>
      <c r="P40" s="105">
        <v>3071.8560014290001</v>
      </c>
      <c r="Q40" s="106">
        <f t="shared" si="0"/>
        <v>9.4154328111459935E-4</v>
      </c>
      <c r="R40" s="106">
        <f>P40/'סכום נכסי הקרן'!$C$42</f>
        <v>3.0020351273835578E-5</v>
      </c>
    </row>
    <row r="41" spans="2:18">
      <c r="B41" s="101" t="s">
        <v>5318</v>
      </c>
      <c r="C41" s="103" t="s">
        <v>4803</v>
      </c>
      <c r="D41" s="102" t="s">
        <v>4806</v>
      </c>
      <c r="E41" s="102"/>
      <c r="F41" s="102" t="s">
        <v>399</v>
      </c>
      <c r="G41" s="115">
        <v>42509</v>
      </c>
      <c r="H41" s="102" t="s">
        <v>335</v>
      </c>
      <c r="I41" s="105">
        <v>7.5000000000013509</v>
      </c>
      <c r="J41" s="103" t="s">
        <v>135</v>
      </c>
      <c r="K41" s="103" t="s">
        <v>139</v>
      </c>
      <c r="L41" s="104">
        <v>2.7400000000000001E-2</v>
      </c>
      <c r="M41" s="104">
        <v>2.0600000000007172E-2</v>
      </c>
      <c r="N41" s="105">
        <v>2560733.5107070003</v>
      </c>
      <c r="O41" s="116">
        <v>115.39</v>
      </c>
      <c r="P41" s="105">
        <v>2954.8302538980001</v>
      </c>
      <c r="Q41" s="106">
        <f t="shared" si="0"/>
        <v>9.0567414979660478E-4</v>
      </c>
      <c r="R41" s="106">
        <f>P41/'סכום נכסי הקרן'!$C$42</f>
        <v>2.8876692831731022E-5</v>
      </c>
    </row>
    <row r="42" spans="2:18">
      <c r="B42" s="101" t="s">
        <v>5318</v>
      </c>
      <c r="C42" s="103" t="s">
        <v>4803</v>
      </c>
      <c r="D42" s="102" t="s">
        <v>4807</v>
      </c>
      <c r="E42" s="102"/>
      <c r="F42" s="102" t="s">
        <v>399</v>
      </c>
      <c r="G42" s="115">
        <v>42723</v>
      </c>
      <c r="H42" s="102" t="s">
        <v>335</v>
      </c>
      <c r="I42" s="105">
        <v>7.390000000028361</v>
      </c>
      <c r="J42" s="103" t="s">
        <v>135</v>
      </c>
      <c r="K42" s="103" t="s">
        <v>139</v>
      </c>
      <c r="L42" s="104">
        <v>3.15E-2</v>
      </c>
      <c r="M42" s="104">
        <v>2.2800000000074188E-2</v>
      </c>
      <c r="N42" s="105">
        <v>365819.06506699999</v>
      </c>
      <c r="O42" s="116">
        <v>116.44</v>
      </c>
      <c r="P42" s="105">
        <v>425.9597206279999</v>
      </c>
      <c r="Q42" s="106">
        <f t="shared" si="0"/>
        <v>1.3055934679105264E-4</v>
      </c>
      <c r="R42" s="106">
        <f>P42/'סכום נכסי הקרן'!$C$42</f>
        <v>4.1627799075896817E-6</v>
      </c>
    </row>
    <row r="43" spans="2:18">
      <c r="B43" s="101" t="s">
        <v>5318</v>
      </c>
      <c r="C43" s="103" t="s">
        <v>4803</v>
      </c>
      <c r="D43" s="102" t="s">
        <v>4808</v>
      </c>
      <c r="E43" s="102"/>
      <c r="F43" s="102" t="s">
        <v>399</v>
      </c>
      <c r="G43" s="115">
        <v>42918</v>
      </c>
      <c r="H43" s="102" t="s">
        <v>335</v>
      </c>
      <c r="I43" s="105">
        <v>7.3499999999997589</v>
      </c>
      <c r="J43" s="103" t="s">
        <v>135</v>
      </c>
      <c r="K43" s="103" t="s">
        <v>139</v>
      </c>
      <c r="L43" s="104">
        <v>3.1899999999999998E-2</v>
      </c>
      <c r="M43" s="104">
        <v>2.5399999999989431E-2</v>
      </c>
      <c r="N43" s="105">
        <v>1829095.3510259998</v>
      </c>
      <c r="O43" s="116">
        <v>113.78</v>
      </c>
      <c r="P43" s="105">
        <v>2081.1445675300001</v>
      </c>
      <c r="Q43" s="106">
        <f t="shared" si="0"/>
        <v>6.3788396450695727E-4</v>
      </c>
      <c r="R43" s="106">
        <f>P43/'סכום נכסי הקרן'!$C$42</f>
        <v>2.0338417861977134E-5</v>
      </c>
    </row>
    <row r="44" spans="2:18">
      <c r="B44" s="101" t="s">
        <v>5318</v>
      </c>
      <c r="C44" s="103" t="s">
        <v>4803</v>
      </c>
      <c r="D44" s="102" t="s">
        <v>4809</v>
      </c>
      <c r="E44" s="102"/>
      <c r="F44" s="102" t="s">
        <v>399</v>
      </c>
      <c r="G44" s="115">
        <v>43915</v>
      </c>
      <c r="H44" s="102" t="s">
        <v>335</v>
      </c>
      <c r="I44" s="105">
        <v>7.3699999999967609</v>
      </c>
      <c r="J44" s="103" t="s">
        <v>135</v>
      </c>
      <c r="K44" s="103" t="s">
        <v>139</v>
      </c>
      <c r="L44" s="104">
        <v>2.6600000000000002E-2</v>
      </c>
      <c r="M44" s="104">
        <v>3.1999999999986484E-2</v>
      </c>
      <c r="N44" s="105">
        <v>3850727.0737939994</v>
      </c>
      <c r="O44" s="116">
        <v>103.84</v>
      </c>
      <c r="P44" s="105">
        <v>3998.595077462001</v>
      </c>
      <c r="Q44" s="106">
        <f t="shared" si="0"/>
        <v>1.2255946656779754E-3</v>
      </c>
      <c r="R44" s="106">
        <f>P44/'סכום נכסי הקרן'!$C$42</f>
        <v>3.9077101521489896E-5</v>
      </c>
    </row>
    <row r="45" spans="2:18">
      <c r="B45" s="101" t="s">
        <v>5318</v>
      </c>
      <c r="C45" s="103" t="s">
        <v>4803</v>
      </c>
      <c r="D45" s="102" t="s">
        <v>4810</v>
      </c>
      <c r="E45" s="102"/>
      <c r="F45" s="102" t="s">
        <v>399</v>
      </c>
      <c r="G45" s="115">
        <v>44168</v>
      </c>
      <c r="H45" s="102" t="s">
        <v>335</v>
      </c>
      <c r="I45" s="105">
        <v>7.5000000000042872</v>
      </c>
      <c r="J45" s="103" t="s">
        <v>135</v>
      </c>
      <c r="K45" s="103" t="s">
        <v>139</v>
      </c>
      <c r="L45" s="104">
        <v>1.89E-2</v>
      </c>
      <c r="M45" s="104">
        <v>3.4900000000016501E-2</v>
      </c>
      <c r="N45" s="105">
        <v>3899990.101156</v>
      </c>
      <c r="O45" s="116">
        <v>95.68</v>
      </c>
      <c r="P45" s="105">
        <v>3731.510470916</v>
      </c>
      <c r="Q45" s="106">
        <f t="shared" si="0"/>
        <v>1.1437315455754898E-3</v>
      </c>
      <c r="R45" s="106">
        <f>P45/'סכום נכסי הקרן'!$C$42</f>
        <v>3.6466961689214156E-5</v>
      </c>
    </row>
    <row r="46" spans="2:18">
      <c r="B46" s="101" t="s">
        <v>5318</v>
      </c>
      <c r="C46" s="103" t="s">
        <v>4803</v>
      </c>
      <c r="D46" s="102" t="s">
        <v>4811</v>
      </c>
      <c r="E46" s="102"/>
      <c r="F46" s="102" t="s">
        <v>399</v>
      </c>
      <c r="G46" s="115">
        <v>44277</v>
      </c>
      <c r="H46" s="102" t="s">
        <v>335</v>
      </c>
      <c r="I46" s="105">
        <v>7.4200000000015383</v>
      </c>
      <c r="J46" s="103" t="s">
        <v>135</v>
      </c>
      <c r="K46" s="103" t="s">
        <v>139</v>
      </c>
      <c r="L46" s="104">
        <v>1.9E-2</v>
      </c>
      <c r="M46" s="104">
        <v>4.1300000000006463E-2</v>
      </c>
      <c r="N46" s="105">
        <v>5930598.309551998</v>
      </c>
      <c r="O46" s="116">
        <v>91.53</v>
      </c>
      <c r="P46" s="105">
        <v>5428.2762962729985</v>
      </c>
      <c r="Q46" s="106">
        <f t="shared" si="0"/>
        <v>1.6638009960141073E-3</v>
      </c>
      <c r="R46" s="106">
        <f>P46/'סכום נכסי הקרן'!$C$42</f>
        <v>5.3048958398357086E-5</v>
      </c>
    </row>
    <row r="47" spans="2:18">
      <c r="B47" s="101" t="s">
        <v>5319</v>
      </c>
      <c r="C47" s="103" t="s">
        <v>4803</v>
      </c>
      <c r="D47" s="102" t="s">
        <v>4812</v>
      </c>
      <c r="E47" s="102"/>
      <c r="F47" s="102" t="s">
        <v>384</v>
      </c>
      <c r="G47" s="115">
        <v>42186</v>
      </c>
      <c r="H47" s="102" t="s">
        <v>137</v>
      </c>
      <c r="I47" s="105">
        <v>2.4100000000000006</v>
      </c>
      <c r="J47" s="103" t="s">
        <v>135</v>
      </c>
      <c r="K47" s="103" t="s">
        <v>138</v>
      </c>
      <c r="L47" s="104">
        <v>9.8519999999999996E-2</v>
      </c>
      <c r="M47" s="104">
        <v>5.6100000000000011E-2</v>
      </c>
      <c r="N47" s="105">
        <v>5225165.9399999995</v>
      </c>
      <c r="O47" s="116">
        <v>110.38</v>
      </c>
      <c r="P47" s="105">
        <v>20295.966779999999</v>
      </c>
      <c r="Q47" s="106">
        <f t="shared" si="0"/>
        <v>6.2208421054061533E-3</v>
      </c>
      <c r="R47" s="106">
        <f>P47/'סכום נכסי הקרן'!$C$42</f>
        <v>1.9834655397071355E-4</v>
      </c>
    </row>
    <row r="48" spans="2:18">
      <c r="B48" s="101" t="s">
        <v>5319</v>
      </c>
      <c r="C48" s="103" t="s">
        <v>4803</v>
      </c>
      <c r="D48" s="102" t="s">
        <v>4813</v>
      </c>
      <c r="E48" s="102"/>
      <c r="F48" s="102" t="s">
        <v>384</v>
      </c>
      <c r="G48" s="115">
        <v>43100</v>
      </c>
      <c r="H48" s="102" t="s">
        <v>137</v>
      </c>
      <c r="I48" s="105">
        <v>2.4099999999999997</v>
      </c>
      <c r="J48" s="103" t="s">
        <v>135</v>
      </c>
      <c r="K48" s="103" t="s">
        <v>138</v>
      </c>
      <c r="L48" s="104">
        <v>9.8519999999999996E-2</v>
      </c>
      <c r="M48" s="104">
        <v>5.6099999999999997E-2</v>
      </c>
      <c r="N48" s="105">
        <v>10021184.16</v>
      </c>
      <c r="O48" s="116">
        <v>110.38</v>
      </c>
      <c r="P48" s="105">
        <v>38925.007060000004</v>
      </c>
      <c r="Q48" s="106">
        <f t="shared" si="0"/>
        <v>1.1930760702204885E-2</v>
      </c>
      <c r="R48" s="106">
        <f>P48/'סכום נכסי הקרן'!$C$42</f>
        <v>3.8040272224158111E-4</v>
      </c>
    </row>
    <row r="49" spans="2:18">
      <c r="B49" s="101" t="s">
        <v>5319</v>
      </c>
      <c r="C49" s="103" t="s">
        <v>4803</v>
      </c>
      <c r="D49" s="102" t="s">
        <v>4814</v>
      </c>
      <c r="E49" s="102"/>
      <c r="F49" s="102" t="s">
        <v>384</v>
      </c>
      <c r="G49" s="115">
        <v>38533</v>
      </c>
      <c r="H49" s="102" t="s">
        <v>137</v>
      </c>
      <c r="I49" s="105">
        <v>2.4199999999999995</v>
      </c>
      <c r="J49" s="103" t="s">
        <v>135</v>
      </c>
      <c r="K49" s="103" t="s">
        <v>139</v>
      </c>
      <c r="L49" s="104">
        <v>3.8450999999999999E-2</v>
      </c>
      <c r="M49" s="104">
        <v>1.5300000000000001E-2</v>
      </c>
      <c r="N49" s="105">
        <v>30781154.960000001</v>
      </c>
      <c r="O49" s="116">
        <v>145.91999999999999</v>
      </c>
      <c r="P49" s="105">
        <v>44915.882170000004</v>
      </c>
      <c r="Q49" s="106">
        <f t="shared" si="0"/>
        <v>1.3767001790717236E-2</v>
      </c>
      <c r="R49" s="106">
        <f>P49/'סכום נכסי הקרן'!$C$42</f>
        <v>4.3894979448592285E-4</v>
      </c>
    </row>
    <row r="50" spans="2:18">
      <c r="B50" s="101" t="s">
        <v>5320</v>
      </c>
      <c r="C50" s="103" t="s">
        <v>4803</v>
      </c>
      <c r="D50" s="102" t="s">
        <v>4815</v>
      </c>
      <c r="E50" s="102"/>
      <c r="F50" s="102" t="s">
        <v>415</v>
      </c>
      <c r="G50" s="115">
        <v>42122</v>
      </c>
      <c r="H50" s="102" t="s">
        <v>137</v>
      </c>
      <c r="I50" s="105">
        <v>4.5199999999999267</v>
      </c>
      <c r="J50" s="103" t="s">
        <v>383</v>
      </c>
      <c r="K50" s="103" t="s">
        <v>139</v>
      </c>
      <c r="L50" s="104">
        <v>2.98E-2</v>
      </c>
      <c r="M50" s="104">
        <v>2.1499999999999367E-2</v>
      </c>
      <c r="N50" s="105">
        <v>38293903.156955004</v>
      </c>
      <c r="O50" s="116">
        <v>113.47</v>
      </c>
      <c r="P50" s="105">
        <v>43452.090654884989</v>
      </c>
      <c r="Q50" s="106">
        <f t="shared" si="0"/>
        <v>1.3318340438958572E-2</v>
      </c>
      <c r="R50" s="106">
        <f>P50/'סכום נכסי הקרן'!$C$42</f>
        <v>4.2464458764843741E-4</v>
      </c>
    </row>
    <row r="51" spans="2:18">
      <c r="B51" s="101" t="s">
        <v>5319</v>
      </c>
      <c r="C51" s="103" t="s">
        <v>4803</v>
      </c>
      <c r="D51" s="102" t="s">
        <v>4816</v>
      </c>
      <c r="E51" s="102"/>
      <c r="F51" s="102" t="s">
        <v>415</v>
      </c>
      <c r="G51" s="115">
        <v>39261</v>
      </c>
      <c r="H51" s="102" t="s">
        <v>137</v>
      </c>
      <c r="I51" s="105">
        <v>2.3800000000000003</v>
      </c>
      <c r="J51" s="103" t="s">
        <v>135</v>
      </c>
      <c r="K51" s="103" t="s">
        <v>139</v>
      </c>
      <c r="L51" s="104">
        <v>4.7039999999999998E-2</v>
      </c>
      <c r="M51" s="104">
        <v>4.1000000000000009E-2</v>
      </c>
      <c r="N51" s="105">
        <v>11932856.369999999</v>
      </c>
      <c r="O51" s="116">
        <v>131.86000000000001</v>
      </c>
      <c r="P51" s="105">
        <v>15734.663189999999</v>
      </c>
      <c r="Q51" s="106">
        <f t="shared" si="0"/>
        <v>4.8227737238509755E-3</v>
      </c>
      <c r="R51" s="106">
        <f>P51/'סכום נכסי הקרן'!$C$42</f>
        <v>1.5377026654880713E-4</v>
      </c>
    </row>
    <row r="52" spans="2:18">
      <c r="B52" s="101" t="s">
        <v>5321</v>
      </c>
      <c r="C52" s="103" t="s">
        <v>4803</v>
      </c>
      <c r="D52" s="102" t="s">
        <v>4817</v>
      </c>
      <c r="E52" s="102"/>
      <c r="F52" s="102" t="s">
        <v>4800</v>
      </c>
      <c r="G52" s="115">
        <v>40742</v>
      </c>
      <c r="H52" s="102" t="s">
        <v>4795</v>
      </c>
      <c r="I52" s="105">
        <v>3.4300000000001165</v>
      </c>
      <c r="J52" s="103" t="s">
        <v>365</v>
      </c>
      <c r="K52" s="103" t="s">
        <v>139</v>
      </c>
      <c r="L52" s="104">
        <v>4.4999999999999998E-2</v>
      </c>
      <c r="M52" s="104">
        <v>1.3100000000000573E-2</v>
      </c>
      <c r="N52" s="105">
        <v>14252552.653390002</v>
      </c>
      <c r="O52" s="116">
        <v>124.97</v>
      </c>
      <c r="P52" s="105">
        <v>17811.414663857995</v>
      </c>
      <c r="Q52" s="106">
        <f t="shared" si="0"/>
        <v>5.4593111773794702E-3</v>
      </c>
      <c r="R52" s="106">
        <f>P52/'סכום נכסי הקרן'!$C$42</f>
        <v>1.7406575198974922E-4</v>
      </c>
    </row>
    <row r="53" spans="2:18">
      <c r="B53" s="101" t="s">
        <v>5322</v>
      </c>
      <c r="C53" s="103" t="s">
        <v>4803</v>
      </c>
      <c r="D53" s="102" t="s">
        <v>4818</v>
      </c>
      <c r="E53" s="102"/>
      <c r="F53" s="102" t="s">
        <v>528</v>
      </c>
      <c r="G53" s="115">
        <v>43431</v>
      </c>
      <c r="H53" s="102" t="s">
        <v>335</v>
      </c>
      <c r="I53" s="105">
        <v>8.2400000000021691</v>
      </c>
      <c r="J53" s="103" t="s">
        <v>383</v>
      </c>
      <c r="K53" s="103" t="s">
        <v>139</v>
      </c>
      <c r="L53" s="104">
        <v>3.6600000000000001E-2</v>
      </c>
      <c r="M53" s="104">
        <v>2.9700000000008907E-2</v>
      </c>
      <c r="N53" s="105">
        <v>1136297.7519220002</v>
      </c>
      <c r="O53" s="116">
        <v>113.65</v>
      </c>
      <c r="P53" s="105">
        <v>1291.402402105</v>
      </c>
      <c r="Q53" s="106">
        <f t="shared" si="0"/>
        <v>3.9582299897898395E-4</v>
      </c>
      <c r="R53" s="106">
        <f>P53/'סכום נכסי הקרן'!$C$42</f>
        <v>1.2620498398698529E-5</v>
      </c>
    </row>
    <row r="54" spans="2:18">
      <c r="B54" s="101" t="s">
        <v>5322</v>
      </c>
      <c r="C54" s="103" t="s">
        <v>4803</v>
      </c>
      <c r="D54" s="102" t="s">
        <v>4819</v>
      </c>
      <c r="E54" s="102"/>
      <c r="F54" s="102" t="s">
        <v>528</v>
      </c>
      <c r="G54" s="115">
        <v>43276</v>
      </c>
      <c r="H54" s="102" t="s">
        <v>335</v>
      </c>
      <c r="I54" s="105">
        <v>8.3100000000059406</v>
      </c>
      <c r="J54" s="103" t="s">
        <v>383</v>
      </c>
      <c r="K54" s="103" t="s">
        <v>139</v>
      </c>
      <c r="L54" s="104">
        <v>3.2599999999999997E-2</v>
      </c>
      <c r="M54" s="104">
        <v>3.0400000000028893E-2</v>
      </c>
      <c r="N54" s="105">
        <v>1132126.401968</v>
      </c>
      <c r="O54" s="116">
        <v>110.05</v>
      </c>
      <c r="P54" s="105">
        <v>1245.9051910599999</v>
      </c>
      <c r="Q54" s="106">
        <f t="shared" si="0"/>
        <v>3.8187781621359875E-4</v>
      </c>
      <c r="R54" s="106">
        <f>P54/'סכום נכסי הקרן'!$C$42</f>
        <v>1.2175867446949697E-5</v>
      </c>
    </row>
    <row r="55" spans="2:18">
      <c r="B55" s="101" t="s">
        <v>5322</v>
      </c>
      <c r="C55" s="103" t="s">
        <v>4803</v>
      </c>
      <c r="D55" s="102" t="s">
        <v>4820</v>
      </c>
      <c r="E55" s="102"/>
      <c r="F55" s="102" t="s">
        <v>528</v>
      </c>
      <c r="G55" s="115">
        <v>43222</v>
      </c>
      <c r="H55" s="102" t="s">
        <v>335</v>
      </c>
      <c r="I55" s="105">
        <v>8.3300000000024497</v>
      </c>
      <c r="J55" s="103" t="s">
        <v>383</v>
      </c>
      <c r="K55" s="103" t="s">
        <v>139</v>
      </c>
      <c r="L55" s="104">
        <v>3.2199999999999999E-2</v>
      </c>
      <c r="M55" s="104">
        <v>3.0500000000008014E-2</v>
      </c>
      <c r="N55" s="105">
        <v>5410057.022357</v>
      </c>
      <c r="O55" s="116">
        <v>110.63</v>
      </c>
      <c r="P55" s="105">
        <v>5985.145991104001</v>
      </c>
      <c r="Q55" s="106">
        <f t="shared" si="0"/>
        <v>1.8344850773579465E-3</v>
      </c>
      <c r="R55" s="106">
        <f>P55/'סכום נכסי הקרן'!$C$42</f>
        <v>5.8491083239105976E-5</v>
      </c>
    </row>
    <row r="56" spans="2:18">
      <c r="B56" s="101" t="s">
        <v>5322</v>
      </c>
      <c r="C56" s="103" t="s">
        <v>4803</v>
      </c>
      <c r="D56" s="102" t="s">
        <v>4821</v>
      </c>
      <c r="E56" s="102"/>
      <c r="F56" s="102" t="s">
        <v>528</v>
      </c>
      <c r="G56" s="115">
        <v>43922</v>
      </c>
      <c r="H56" s="102" t="s">
        <v>335</v>
      </c>
      <c r="I56" s="105">
        <v>8.4900000000003768</v>
      </c>
      <c r="J56" s="103" t="s">
        <v>383</v>
      </c>
      <c r="K56" s="103" t="s">
        <v>139</v>
      </c>
      <c r="L56" s="104">
        <v>2.7699999999999999E-2</v>
      </c>
      <c r="M56" s="104">
        <v>2.7500000000005329E-2</v>
      </c>
      <c r="N56" s="105">
        <v>1301658.0813460001</v>
      </c>
      <c r="O56" s="116">
        <v>108.17</v>
      </c>
      <c r="P56" s="105">
        <v>1408.003552803</v>
      </c>
      <c r="Q56" s="106">
        <f t="shared" si="0"/>
        <v>4.3156198868386005E-4</v>
      </c>
      <c r="R56" s="106">
        <f>P56/'סכום נכסי הקרן'!$C$42</f>
        <v>1.3760007379998121E-5</v>
      </c>
    </row>
    <row r="57" spans="2:18">
      <c r="B57" s="101" t="s">
        <v>5322</v>
      </c>
      <c r="C57" s="103" t="s">
        <v>4803</v>
      </c>
      <c r="D57" s="102" t="s">
        <v>4822</v>
      </c>
      <c r="E57" s="102"/>
      <c r="F57" s="102" t="s">
        <v>528</v>
      </c>
      <c r="G57" s="115">
        <v>43978</v>
      </c>
      <c r="H57" s="102" t="s">
        <v>335</v>
      </c>
      <c r="I57" s="105">
        <v>8.5000000000000018</v>
      </c>
      <c r="J57" s="103" t="s">
        <v>383</v>
      </c>
      <c r="K57" s="103" t="s">
        <v>139</v>
      </c>
      <c r="L57" s="104">
        <v>2.3E-2</v>
      </c>
      <c r="M57" s="104">
        <v>3.2000000000007314E-2</v>
      </c>
      <c r="N57" s="105">
        <v>546038.23410200002</v>
      </c>
      <c r="O57" s="116">
        <v>99.95</v>
      </c>
      <c r="P57" s="105">
        <v>545.76520997800003</v>
      </c>
      <c r="Q57" s="106">
        <f t="shared" si="0"/>
        <v>1.6728048654684354E-4</v>
      </c>
      <c r="R57" s="106">
        <f>P57/'סכום נכסי הקרן'!$C$42</f>
        <v>5.3336039544029647E-6</v>
      </c>
    </row>
    <row r="58" spans="2:18">
      <c r="B58" s="101" t="s">
        <v>5322</v>
      </c>
      <c r="C58" s="103" t="s">
        <v>4803</v>
      </c>
      <c r="D58" s="102" t="s">
        <v>4823</v>
      </c>
      <c r="E58" s="102"/>
      <c r="F58" s="102" t="s">
        <v>528</v>
      </c>
      <c r="G58" s="115">
        <v>44010</v>
      </c>
      <c r="H58" s="102" t="s">
        <v>335</v>
      </c>
      <c r="I58" s="105">
        <v>8.5899999999841139</v>
      </c>
      <c r="J58" s="103" t="s">
        <v>383</v>
      </c>
      <c r="K58" s="103" t="s">
        <v>139</v>
      </c>
      <c r="L58" s="104">
        <v>2.2000000000000002E-2</v>
      </c>
      <c r="M58" s="104">
        <v>2.9099999999952247E-2</v>
      </c>
      <c r="N58" s="105">
        <v>856184.93404800002</v>
      </c>
      <c r="O58" s="116">
        <v>101.75</v>
      </c>
      <c r="P58" s="105">
        <v>871.16820097599998</v>
      </c>
      <c r="Q58" s="106">
        <f t="shared" si="0"/>
        <v>2.6701856010440469E-4</v>
      </c>
      <c r="R58" s="106">
        <f>P58/'סכום נכסי הקרן'!$C$42</f>
        <v>8.5136723204892639E-6</v>
      </c>
    </row>
    <row r="59" spans="2:18">
      <c r="B59" s="101" t="s">
        <v>5322</v>
      </c>
      <c r="C59" s="103" t="s">
        <v>4803</v>
      </c>
      <c r="D59" s="102" t="s">
        <v>4824</v>
      </c>
      <c r="E59" s="102"/>
      <c r="F59" s="102" t="s">
        <v>528</v>
      </c>
      <c r="G59" s="115">
        <v>44133</v>
      </c>
      <c r="H59" s="102" t="s">
        <v>335</v>
      </c>
      <c r="I59" s="105">
        <v>8.4799999999976841</v>
      </c>
      <c r="J59" s="103" t="s">
        <v>383</v>
      </c>
      <c r="K59" s="103" t="s">
        <v>139</v>
      </c>
      <c r="L59" s="104">
        <v>2.3799999999999998E-2</v>
      </c>
      <c r="M59" s="104">
        <v>3.2099999999978181E-2</v>
      </c>
      <c r="N59" s="105">
        <v>1113371.459456</v>
      </c>
      <c r="O59" s="116">
        <v>100.88</v>
      </c>
      <c r="P59" s="105">
        <v>1123.1691324450001</v>
      </c>
      <c r="Q59" s="106">
        <f t="shared" si="0"/>
        <v>3.4425843845445813E-4</v>
      </c>
      <c r="R59" s="106">
        <f>P59/'סכום נכסי הקרן'!$C$42</f>
        <v>1.0976403802861453E-5</v>
      </c>
    </row>
    <row r="60" spans="2:18">
      <c r="B60" s="101" t="s">
        <v>5322</v>
      </c>
      <c r="C60" s="103" t="s">
        <v>4803</v>
      </c>
      <c r="D60" s="102" t="s">
        <v>4825</v>
      </c>
      <c r="E60" s="102"/>
      <c r="F60" s="102" t="s">
        <v>528</v>
      </c>
      <c r="G60" s="115">
        <v>44251</v>
      </c>
      <c r="H60" s="102" t="s">
        <v>335</v>
      </c>
      <c r="I60" s="105">
        <v>8.3500000000006001</v>
      </c>
      <c r="J60" s="103" t="s">
        <v>383</v>
      </c>
      <c r="K60" s="103" t="s">
        <v>139</v>
      </c>
      <c r="L60" s="104">
        <v>2.3599999999999999E-2</v>
      </c>
      <c r="M60" s="104">
        <v>3.7999999999997487E-2</v>
      </c>
      <c r="N60" s="105">
        <v>3305733.9515039991</v>
      </c>
      <c r="O60" s="116">
        <v>96.1</v>
      </c>
      <c r="P60" s="105">
        <v>3176.8101140259996</v>
      </c>
      <c r="Q60" s="106">
        <f t="shared" si="0"/>
        <v>9.7371238002258215E-4</v>
      </c>
      <c r="R60" s="106">
        <f>P60/'סכום נכסי הקרן'!$C$42</f>
        <v>3.1046037154400915E-5</v>
      </c>
    </row>
    <row r="61" spans="2:18">
      <c r="B61" s="101" t="s">
        <v>5322</v>
      </c>
      <c r="C61" s="103" t="s">
        <v>4803</v>
      </c>
      <c r="D61" s="102" t="s">
        <v>4826</v>
      </c>
      <c r="E61" s="102"/>
      <c r="F61" s="102" t="s">
        <v>528</v>
      </c>
      <c r="G61" s="115">
        <v>44294</v>
      </c>
      <c r="H61" s="102" t="s">
        <v>335</v>
      </c>
      <c r="I61" s="105">
        <v>8.320000000001631</v>
      </c>
      <c r="J61" s="103" t="s">
        <v>383</v>
      </c>
      <c r="K61" s="103" t="s">
        <v>139</v>
      </c>
      <c r="L61" s="104">
        <v>2.3199999999999998E-2</v>
      </c>
      <c r="M61" s="104">
        <v>4.0000000000004476E-2</v>
      </c>
      <c r="N61" s="105">
        <v>2378435.5564819993</v>
      </c>
      <c r="O61" s="116">
        <v>93.9</v>
      </c>
      <c r="P61" s="105">
        <v>2233.3509232729998</v>
      </c>
      <c r="Q61" s="106">
        <f t="shared" si="0"/>
        <v>6.8453617461253973E-4</v>
      </c>
      <c r="R61" s="106">
        <f>P61/'סכום נכסי הקרן'!$C$42</f>
        <v>2.1825886110290089E-5</v>
      </c>
    </row>
    <row r="62" spans="2:18">
      <c r="B62" s="101" t="s">
        <v>5322</v>
      </c>
      <c r="C62" s="103" t="s">
        <v>4803</v>
      </c>
      <c r="D62" s="102" t="s">
        <v>4827</v>
      </c>
      <c r="E62" s="102"/>
      <c r="F62" s="102" t="s">
        <v>528</v>
      </c>
      <c r="G62" s="115">
        <v>44602</v>
      </c>
      <c r="H62" s="102" t="s">
        <v>335</v>
      </c>
      <c r="I62" s="105">
        <v>8.2599999999999714</v>
      </c>
      <c r="J62" s="103" t="s">
        <v>383</v>
      </c>
      <c r="K62" s="103" t="s">
        <v>139</v>
      </c>
      <c r="L62" s="104">
        <v>2.0899999999999998E-2</v>
      </c>
      <c r="M62" s="104">
        <v>4.5600000000005185E-2</v>
      </c>
      <c r="N62" s="105">
        <v>3407541.4020270002</v>
      </c>
      <c r="O62" s="116">
        <v>85.69</v>
      </c>
      <c r="P62" s="105">
        <v>2919.9222946080008</v>
      </c>
      <c r="Q62" s="106">
        <f t="shared" ref="Q62:Q121" si="1">IFERROR(P62/$P$10,0)</f>
        <v>8.9497463962697735E-4</v>
      </c>
      <c r="R62" s="106">
        <f>P62/'סכום נכסי הקרן'!$C$42</f>
        <v>2.8535547543784246E-5</v>
      </c>
    </row>
    <row r="63" spans="2:18">
      <c r="B63" s="101" t="s">
        <v>5322</v>
      </c>
      <c r="C63" s="103" t="s">
        <v>4803</v>
      </c>
      <c r="D63" s="102" t="s">
        <v>4828</v>
      </c>
      <c r="E63" s="102"/>
      <c r="F63" s="102" t="s">
        <v>528</v>
      </c>
      <c r="G63" s="115">
        <v>43500</v>
      </c>
      <c r="H63" s="102" t="s">
        <v>335</v>
      </c>
      <c r="I63" s="105">
        <v>8.3299999999922196</v>
      </c>
      <c r="J63" s="103" t="s">
        <v>383</v>
      </c>
      <c r="K63" s="103" t="s">
        <v>139</v>
      </c>
      <c r="L63" s="104">
        <v>3.4500000000000003E-2</v>
      </c>
      <c r="M63" s="104">
        <v>2.7899999999981127E-2</v>
      </c>
      <c r="N63" s="105">
        <v>2132837.1102450001</v>
      </c>
      <c r="O63" s="116">
        <v>114.07</v>
      </c>
      <c r="P63" s="105">
        <v>2432.9273128209998</v>
      </c>
      <c r="Q63" s="106">
        <f t="shared" si="1"/>
        <v>7.4570759949723979E-4</v>
      </c>
      <c r="R63" s="106">
        <f>P63/'סכום נכסי הקרן'!$C$42</f>
        <v>2.3776287860049088E-5</v>
      </c>
    </row>
    <row r="64" spans="2:18">
      <c r="B64" s="101" t="s">
        <v>5322</v>
      </c>
      <c r="C64" s="103" t="s">
        <v>4803</v>
      </c>
      <c r="D64" s="102" t="s">
        <v>4829</v>
      </c>
      <c r="E64" s="102"/>
      <c r="F64" s="102" t="s">
        <v>528</v>
      </c>
      <c r="G64" s="115">
        <v>43556</v>
      </c>
      <c r="H64" s="102" t="s">
        <v>335</v>
      </c>
      <c r="I64" s="105">
        <v>8.4199999999990141</v>
      </c>
      <c r="J64" s="103" t="s">
        <v>383</v>
      </c>
      <c r="K64" s="103" t="s">
        <v>139</v>
      </c>
      <c r="L64" s="104">
        <v>3.0499999999999999E-2</v>
      </c>
      <c r="M64" s="104">
        <v>2.780000000000395E-2</v>
      </c>
      <c r="N64" s="105">
        <v>2150808.0846259994</v>
      </c>
      <c r="O64" s="116">
        <v>110.56</v>
      </c>
      <c r="P64" s="105">
        <v>2377.9333165769999</v>
      </c>
      <c r="Q64" s="106">
        <f t="shared" si="1"/>
        <v>7.2885159204080557E-4</v>
      </c>
      <c r="R64" s="106">
        <f>P64/'סכום נכסי הקרן'!$C$42</f>
        <v>2.323884760099109E-5</v>
      </c>
    </row>
    <row r="65" spans="2:18">
      <c r="B65" s="101" t="s">
        <v>5322</v>
      </c>
      <c r="C65" s="103" t="s">
        <v>4803</v>
      </c>
      <c r="D65" s="102" t="s">
        <v>4830</v>
      </c>
      <c r="E65" s="102"/>
      <c r="F65" s="102" t="s">
        <v>528</v>
      </c>
      <c r="G65" s="115">
        <v>43647</v>
      </c>
      <c r="H65" s="102" t="s">
        <v>335</v>
      </c>
      <c r="I65" s="105">
        <v>8.399999999992966</v>
      </c>
      <c r="J65" s="103" t="s">
        <v>383</v>
      </c>
      <c r="K65" s="103" t="s">
        <v>139</v>
      </c>
      <c r="L65" s="104">
        <v>2.8999999999999998E-2</v>
      </c>
      <c r="M65" s="104">
        <v>3.0299999999977387E-2</v>
      </c>
      <c r="N65" s="105">
        <v>1996602.631086</v>
      </c>
      <c r="O65" s="116">
        <v>105.4</v>
      </c>
      <c r="P65" s="105">
        <v>2104.4191320919999</v>
      </c>
      <c r="Q65" s="106">
        <f t="shared" si="1"/>
        <v>6.4501776565975381E-4</v>
      </c>
      <c r="R65" s="106">
        <f>P65/'סכום נכסי הקרן'!$C$42</f>
        <v>2.0565873381888147E-5</v>
      </c>
    </row>
    <row r="66" spans="2:18">
      <c r="B66" s="101" t="s">
        <v>5322</v>
      </c>
      <c r="C66" s="103" t="s">
        <v>4803</v>
      </c>
      <c r="D66" s="102" t="s">
        <v>4831</v>
      </c>
      <c r="E66" s="102"/>
      <c r="F66" s="102" t="s">
        <v>528</v>
      </c>
      <c r="G66" s="115">
        <v>43703</v>
      </c>
      <c r="H66" s="102" t="s">
        <v>335</v>
      </c>
      <c r="I66" s="105">
        <v>8.5400000000129541</v>
      </c>
      <c r="J66" s="103" t="s">
        <v>383</v>
      </c>
      <c r="K66" s="103" t="s">
        <v>139</v>
      </c>
      <c r="L66" s="104">
        <v>2.3799999999999998E-2</v>
      </c>
      <c r="M66" s="104">
        <v>2.9500000000165373E-2</v>
      </c>
      <c r="N66" s="105">
        <v>141781.04027400003</v>
      </c>
      <c r="O66" s="116">
        <v>102.36</v>
      </c>
      <c r="P66" s="105">
        <v>145.127079528</v>
      </c>
      <c r="Q66" s="106">
        <f t="shared" si="1"/>
        <v>4.4482367198790307E-5</v>
      </c>
      <c r="R66" s="106">
        <f>P66/'סכום נכסי הקרן'!$C$42</f>
        <v>1.4182845500406604E-6</v>
      </c>
    </row>
    <row r="67" spans="2:18">
      <c r="B67" s="101" t="s">
        <v>5322</v>
      </c>
      <c r="C67" s="103" t="s">
        <v>4803</v>
      </c>
      <c r="D67" s="102" t="s">
        <v>4832</v>
      </c>
      <c r="E67" s="102"/>
      <c r="F67" s="102" t="s">
        <v>528</v>
      </c>
      <c r="G67" s="115">
        <v>43740</v>
      </c>
      <c r="H67" s="102" t="s">
        <v>335</v>
      </c>
      <c r="I67" s="105">
        <v>8.4400000000025344</v>
      </c>
      <c r="J67" s="103" t="s">
        <v>383</v>
      </c>
      <c r="K67" s="103" t="s">
        <v>139</v>
      </c>
      <c r="L67" s="104">
        <v>2.4300000000000002E-2</v>
      </c>
      <c r="M67" s="104">
        <v>3.3300000000011827E-2</v>
      </c>
      <c r="N67" s="105">
        <v>2095247.4851379998</v>
      </c>
      <c r="O67" s="116">
        <v>99.41</v>
      </c>
      <c r="P67" s="105">
        <v>2082.8855489379998</v>
      </c>
      <c r="Q67" s="106">
        <f t="shared" si="1"/>
        <v>6.3841758631295507E-4</v>
      </c>
      <c r="R67" s="106">
        <f>P67/'סכום נכסי הקרן'!$C$42</f>
        <v>2.0355431964658071E-5</v>
      </c>
    </row>
    <row r="68" spans="2:18">
      <c r="B68" s="101" t="s">
        <v>5322</v>
      </c>
      <c r="C68" s="103" t="s">
        <v>4803</v>
      </c>
      <c r="D68" s="102" t="s">
        <v>4833</v>
      </c>
      <c r="E68" s="102"/>
      <c r="F68" s="102" t="s">
        <v>528</v>
      </c>
      <c r="G68" s="115">
        <v>43831</v>
      </c>
      <c r="H68" s="102" t="s">
        <v>335</v>
      </c>
      <c r="I68" s="105">
        <v>8.4299999999947861</v>
      </c>
      <c r="J68" s="103" t="s">
        <v>383</v>
      </c>
      <c r="K68" s="103" t="s">
        <v>139</v>
      </c>
      <c r="L68" s="104">
        <v>2.3799999999999998E-2</v>
      </c>
      <c r="M68" s="104">
        <v>3.4799999999972027E-2</v>
      </c>
      <c r="N68" s="105">
        <v>2174653.1740329997</v>
      </c>
      <c r="O68" s="116">
        <v>97.99</v>
      </c>
      <c r="P68" s="105">
        <v>2130.9427276770002</v>
      </c>
      <c r="Q68" s="106">
        <f t="shared" si="1"/>
        <v>6.5314741535766946E-4</v>
      </c>
      <c r="R68" s="106">
        <f>P68/'סכום נכסי הקרן'!$C$42</f>
        <v>2.0825080732797971E-5</v>
      </c>
    </row>
    <row r="69" spans="2:18">
      <c r="B69" s="101" t="s">
        <v>5323</v>
      </c>
      <c r="C69" s="103" t="s">
        <v>4803</v>
      </c>
      <c r="D69" s="102">
        <v>7936</v>
      </c>
      <c r="E69" s="102"/>
      <c r="F69" s="102" t="s">
        <v>4834</v>
      </c>
      <c r="G69" s="115">
        <v>44087</v>
      </c>
      <c r="H69" s="102" t="s">
        <v>4795</v>
      </c>
      <c r="I69" s="105">
        <v>5.6400000000012183</v>
      </c>
      <c r="J69" s="103" t="s">
        <v>365</v>
      </c>
      <c r="K69" s="103" t="s">
        <v>139</v>
      </c>
      <c r="L69" s="104">
        <v>1.7947999999999999E-2</v>
      </c>
      <c r="M69" s="104">
        <v>2.4900000000005359E-2</v>
      </c>
      <c r="N69" s="105">
        <v>10599688.611119</v>
      </c>
      <c r="O69" s="116">
        <v>103.89</v>
      </c>
      <c r="P69" s="105">
        <v>11012.015841789998</v>
      </c>
      <c r="Q69" s="106">
        <f t="shared" si="1"/>
        <v>3.3752524605781212E-3</v>
      </c>
      <c r="R69" s="106">
        <f>P69/'סכום נכסי הקרן'!$C$42</f>
        <v>1.0761721371372647E-4</v>
      </c>
    </row>
    <row r="70" spans="2:18">
      <c r="B70" s="101" t="s">
        <v>5323</v>
      </c>
      <c r="C70" s="103" t="s">
        <v>4803</v>
      </c>
      <c r="D70" s="102">
        <v>7937</v>
      </c>
      <c r="E70" s="102"/>
      <c r="F70" s="102" t="s">
        <v>4834</v>
      </c>
      <c r="G70" s="115">
        <v>44087</v>
      </c>
      <c r="H70" s="102" t="s">
        <v>4795</v>
      </c>
      <c r="I70" s="105">
        <v>7.4700000000116331</v>
      </c>
      <c r="J70" s="103" t="s">
        <v>365</v>
      </c>
      <c r="K70" s="103" t="s">
        <v>139</v>
      </c>
      <c r="L70" s="104">
        <v>6.0499999999999998E-2</v>
      </c>
      <c r="M70" s="104">
        <v>6.2600000000110734E-2</v>
      </c>
      <c r="N70" s="105">
        <v>1426638.4003220005</v>
      </c>
      <c r="O70" s="116">
        <v>100.01</v>
      </c>
      <c r="P70" s="105">
        <v>1426.7797250200001</v>
      </c>
      <c r="Q70" s="106">
        <f t="shared" si="1"/>
        <v>4.3731700414934509E-4</v>
      </c>
      <c r="R70" s="106">
        <f>P70/'סכום נכסי הקרן'!$C$42</f>
        <v>1.3943501425705394E-5</v>
      </c>
    </row>
    <row r="71" spans="2:18">
      <c r="B71" s="101" t="s">
        <v>5324</v>
      </c>
      <c r="C71" s="103" t="s">
        <v>4796</v>
      </c>
      <c r="D71" s="102">
        <v>8063</v>
      </c>
      <c r="E71" s="102"/>
      <c r="F71" s="102" t="s">
        <v>532</v>
      </c>
      <c r="G71" s="115">
        <v>44147</v>
      </c>
      <c r="H71" s="102" t="s">
        <v>137</v>
      </c>
      <c r="I71" s="105">
        <v>7.9600000000003988</v>
      </c>
      <c r="J71" s="103" t="s">
        <v>668</v>
      </c>
      <c r="K71" s="103" t="s">
        <v>139</v>
      </c>
      <c r="L71" s="104">
        <v>1.6250000000000001E-2</v>
      </c>
      <c r="M71" s="104">
        <v>2.6400000000001485E-2</v>
      </c>
      <c r="N71" s="105">
        <v>8385727.7562599992</v>
      </c>
      <c r="O71" s="116">
        <v>100.07</v>
      </c>
      <c r="P71" s="105">
        <v>8391.5980563339999</v>
      </c>
      <c r="Q71" s="106">
        <f t="shared" si="1"/>
        <v>2.5720778461230309E-3</v>
      </c>
      <c r="R71" s="106">
        <f>P71/'סכום נכסי הקרן'!$C$42</f>
        <v>8.2008636239065954E-5</v>
      </c>
    </row>
    <row r="72" spans="2:18">
      <c r="B72" s="101" t="s">
        <v>5324</v>
      </c>
      <c r="C72" s="103" t="s">
        <v>4796</v>
      </c>
      <c r="D72" s="102">
        <v>8145</v>
      </c>
      <c r="E72" s="102"/>
      <c r="F72" s="102" t="s">
        <v>532</v>
      </c>
      <c r="G72" s="115">
        <v>44185</v>
      </c>
      <c r="H72" s="102" t="s">
        <v>137</v>
      </c>
      <c r="I72" s="105">
        <v>7.9500000000031035</v>
      </c>
      <c r="J72" s="103" t="s">
        <v>668</v>
      </c>
      <c r="K72" s="103" t="s">
        <v>139</v>
      </c>
      <c r="L72" s="104">
        <v>1.4990000000000002E-2</v>
      </c>
      <c r="M72" s="104">
        <v>2.7600000000015529E-2</v>
      </c>
      <c r="N72" s="105">
        <v>3941964.0260889996</v>
      </c>
      <c r="O72" s="116">
        <v>97.99</v>
      </c>
      <c r="P72" s="105">
        <v>3862.7304135000009</v>
      </c>
      <c r="Q72" s="106">
        <f t="shared" si="1"/>
        <v>1.1839512873963094E-3</v>
      </c>
      <c r="R72" s="106">
        <f>P72/'סכום נכסי הקרן'!$C$42</f>
        <v>3.7749335852805067E-5</v>
      </c>
    </row>
    <row r="73" spans="2:18">
      <c r="B73" s="101" t="s">
        <v>5325</v>
      </c>
      <c r="C73" s="103" t="s">
        <v>4796</v>
      </c>
      <c r="D73" s="102" t="s">
        <v>4835</v>
      </c>
      <c r="E73" s="102"/>
      <c r="F73" s="102" t="s">
        <v>528</v>
      </c>
      <c r="G73" s="115">
        <v>42901</v>
      </c>
      <c r="H73" s="102" t="s">
        <v>335</v>
      </c>
      <c r="I73" s="105">
        <v>0.91000000000010717</v>
      </c>
      <c r="J73" s="103" t="s">
        <v>163</v>
      </c>
      <c r="K73" s="103" t="s">
        <v>139</v>
      </c>
      <c r="L73" s="104">
        <v>0.04</v>
      </c>
      <c r="M73" s="104">
        <v>4.8700000000003546E-2</v>
      </c>
      <c r="N73" s="105">
        <v>8888348.0559720006</v>
      </c>
      <c r="O73" s="116">
        <v>99.45</v>
      </c>
      <c r="P73" s="105">
        <v>8839.4619441550021</v>
      </c>
      <c r="Q73" s="106">
        <f t="shared" si="1"/>
        <v>2.7093509586112348E-3</v>
      </c>
      <c r="R73" s="106">
        <f>P73/'סכום נכסי הקרן'!$C$42</f>
        <v>8.6385479173434513E-5</v>
      </c>
    </row>
    <row r="74" spans="2:18">
      <c r="B74" s="101" t="s">
        <v>5326</v>
      </c>
      <c r="C74" s="103" t="s">
        <v>4796</v>
      </c>
      <c r="D74" s="102">
        <v>4069</v>
      </c>
      <c r="E74" s="102"/>
      <c r="F74" s="102" t="s">
        <v>532</v>
      </c>
      <c r="G74" s="115">
        <v>42052</v>
      </c>
      <c r="H74" s="102" t="s">
        <v>137</v>
      </c>
      <c r="I74" s="105">
        <v>4.3600000000009658</v>
      </c>
      <c r="J74" s="103" t="s">
        <v>722</v>
      </c>
      <c r="K74" s="103" t="s">
        <v>139</v>
      </c>
      <c r="L74" s="104">
        <v>2.9779E-2</v>
      </c>
      <c r="M74" s="104">
        <v>1.63000000000054E-2</v>
      </c>
      <c r="N74" s="105">
        <v>5999459.1538129998</v>
      </c>
      <c r="O74" s="116">
        <v>116.08</v>
      </c>
      <c r="P74" s="105">
        <v>6964.1721551479995</v>
      </c>
      <c r="Q74" s="106">
        <f t="shared" si="1"/>
        <v>2.1345627848944376E-3</v>
      </c>
      <c r="R74" s="106">
        <f>P74/'סכום נכסי הקרן'!$C$42</f>
        <v>6.8058819922467531E-5</v>
      </c>
    </row>
    <row r="75" spans="2:18">
      <c r="B75" s="101" t="s">
        <v>5327</v>
      </c>
      <c r="C75" s="103" t="s">
        <v>4796</v>
      </c>
      <c r="D75" s="102">
        <v>8224</v>
      </c>
      <c r="E75" s="102"/>
      <c r="F75" s="102" t="s">
        <v>532</v>
      </c>
      <c r="G75" s="115">
        <v>44223</v>
      </c>
      <c r="H75" s="102" t="s">
        <v>137</v>
      </c>
      <c r="I75" s="105">
        <v>13.060000000001439</v>
      </c>
      <c r="J75" s="103" t="s">
        <v>365</v>
      </c>
      <c r="K75" s="103" t="s">
        <v>139</v>
      </c>
      <c r="L75" s="104">
        <v>2.1537000000000001E-2</v>
      </c>
      <c r="M75" s="104">
        <v>3.5400000000002117E-2</v>
      </c>
      <c r="N75" s="105">
        <v>17251879.351964001</v>
      </c>
      <c r="O75" s="116">
        <v>90.44</v>
      </c>
      <c r="P75" s="105">
        <v>15602.599290042002</v>
      </c>
      <c r="Q75" s="106">
        <f t="shared" si="1"/>
        <v>4.7822953037605165E-3</v>
      </c>
      <c r="R75" s="106">
        <f>P75/'סכום נכסי הקרן'!$C$42</f>
        <v>1.5247964463635831E-4</v>
      </c>
    </row>
    <row r="76" spans="2:18">
      <c r="B76" s="101" t="s">
        <v>5327</v>
      </c>
      <c r="C76" s="103" t="s">
        <v>4796</v>
      </c>
      <c r="D76" s="102">
        <v>2963</v>
      </c>
      <c r="E76" s="102"/>
      <c r="F76" s="102" t="s">
        <v>532</v>
      </c>
      <c r="G76" s="115">
        <v>41423</v>
      </c>
      <c r="H76" s="102" t="s">
        <v>137</v>
      </c>
      <c r="I76" s="105">
        <v>3.2899999999986109</v>
      </c>
      <c r="J76" s="103" t="s">
        <v>365</v>
      </c>
      <c r="K76" s="103" t="s">
        <v>139</v>
      </c>
      <c r="L76" s="104">
        <v>0.05</v>
      </c>
      <c r="M76" s="104">
        <v>1.719999999999455E-2</v>
      </c>
      <c r="N76" s="105">
        <v>3577800.2569929995</v>
      </c>
      <c r="O76" s="116">
        <v>121.11</v>
      </c>
      <c r="P76" s="105">
        <v>4333.0739728380004</v>
      </c>
      <c r="Q76" s="106">
        <f t="shared" si="1"/>
        <v>1.3281145612946334E-3</v>
      </c>
      <c r="R76" s="106">
        <f>P76/'סכום נכסי הקרן'!$C$42</f>
        <v>4.2345866049580061E-5</v>
      </c>
    </row>
    <row r="77" spans="2:18">
      <c r="B77" s="101" t="s">
        <v>5327</v>
      </c>
      <c r="C77" s="103" t="s">
        <v>4796</v>
      </c>
      <c r="D77" s="102">
        <v>2968</v>
      </c>
      <c r="E77" s="102"/>
      <c r="F77" s="102" t="s">
        <v>532</v>
      </c>
      <c r="G77" s="115">
        <v>41423</v>
      </c>
      <c r="H77" s="102" t="s">
        <v>137</v>
      </c>
      <c r="I77" s="105">
        <v>3.2899999999995759</v>
      </c>
      <c r="J77" s="103" t="s">
        <v>365</v>
      </c>
      <c r="K77" s="103" t="s">
        <v>139</v>
      </c>
      <c r="L77" s="104">
        <v>0.05</v>
      </c>
      <c r="M77" s="104">
        <v>1.719999999999914E-2</v>
      </c>
      <c r="N77" s="105">
        <v>1150691.6775080001</v>
      </c>
      <c r="O77" s="116">
        <v>121.11</v>
      </c>
      <c r="P77" s="105">
        <v>1393.6027168710002</v>
      </c>
      <c r="Q77" s="106">
        <f t="shared" si="1"/>
        <v>4.2714804144548016E-4</v>
      </c>
      <c r="R77" s="106">
        <f>P77/'סכום נכסי הקרן'!$C$42</f>
        <v>1.3619272217570455E-5</v>
      </c>
    </row>
    <row r="78" spans="2:18">
      <c r="B78" s="101" t="s">
        <v>5327</v>
      </c>
      <c r="C78" s="103" t="s">
        <v>4796</v>
      </c>
      <c r="D78" s="102">
        <v>4605</v>
      </c>
      <c r="E78" s="102"/>
      <c r="F78" s="102" t="s">
        <v>532</v>
      </c>
      <c r="G78" s="115">
        <v>42352</v>
      </c>
      <c r="H78" s="102" t="s">
        <v>137</v>
      </c>
      <c r="I78" s="105">
        <v>5.5499999999983061</v>
      </c>
      <c r="J78" s="103" t="s">
        <v>365</v>
      </c>
      <c r="K78" s="103" t="s">
        <v>139</v>
      </c>
      <c r="L78" s="104">
        <v>0.05</v>
      </c>
      <c r="M78" s="104">
        <v>2.129999999999508E-2</v>
      </c>
      <c r="N78" s="105">
        <v>4235722.9323130008</v>
      </c>
      <c r="O78" s="116">
        <v>126.16</v>
      </c>
      <c r="P78" s="105">
        <v>5343.7880852509998</v>
      </c>
      <c r="Q78" s="106">
        <f t="shared" si="1"/>
        <v>1.6379048253003273E-3</v>
      </c>
      <c r="R78" s="106">
        <f>P78/'סכום נכסי הקרן'!$C$42</f>
        <v>5.2223279794868363E-5</v>
      </c>
    </row>
    <row r="79" spans="2:18">
      <c r="B79" s="101" t="s">
        <v>5327</v>
      </c>
      <c r="C79" s="103" t="s">
        <v>4796</v>
      </c>
      <c r="D79" s="102">
        <v>4606</v>
      </c>
      <c r="E79" s="102"/>
      <c r="F79" s="102" t="s">
        <v>532</v>
      </c>
      <c r="G79" s="115">
        <v>42352</v>
      </c>
      <c r="H79" s="102" t="s">
        <v>137</v>
      </c>
      <c r="I79" s="105">
        <v>7.3499999999986985</v>
      </c>
      <c r="J79" s="103" t="s">
        <v>365</v>
      </c>
      <c r="K79" s="103" t="s">
        <v>139</v>
      </c>
      <c r="L79" s="104">
        <v>4.0999999999999995E-2</v>
      </c>
      <c r="M79" s="104">
        <v>2.1899999999996918E-2</v>
      </c>
      <c r="N79" s="105">
        <v>12723493.905439999</v>
      </c>
      <c r="O79" s="116">
        <v>124.11</v>
      </c>
      <c r="P79" s="105">
        <v>15791.128141473</v>
      </c>
      <c r="Q79" s="106">
        <f t="shared" si="1"/>
        <v>4.8400805883827558E-3</v>
      </c>
      <c r="R79" s="106">
        <f>P79/'סכום נכסי הקרן'!$C$42</f>
        <v>1.543220820235856E-4</v>
      </c>
    </row>
    <row r="80" spans="2:18">
      <c r="B80" s="101" t="s">
        <v>5327</v>
      </c>
      <c r="C80" s="103" t="s">
        <v>4796</v>
      </c>
      <c r="D80" s="102">
        <v>5150</v>
      </c>
      <c r="E80" s="102"/>
      <c r="F80" s="102" t="s">
        <v>532</v>
      </c>
      <c r="G80" s="115">
        <v>42631</v>
      </c>
      <c r="H80" s="102" t="s">
        <v>137</v>
      </c>
      <c r="I80" s="105">
        <v>7.2900000000018625</v>
      </c>
      <c r="J80" s="103" t="s">
        <v>365</v>
      </c>
      <c r="K80" s="103" t="s">
        <v>139</v>
      </c>
      <c r="L80" s="104">
        <v>4.0999999999999995E-2</v>
      </c>
      <c r="M80" s="104">
        <v>2.4900000000004297E-2</v>
      </c>
      <c r="N80" s="105">
        <v>3775706.3194810003</v>
      </c>
      <c r="O80" s="116">
        <v>121.94</v>
      </c>
      <c r="P80" s="105">
        <v>4604.0962676979998</v>
      </c>
      <c r="Q80" s="106">
        <f t="shared" si="1"/>
        <v>1.4111846077548141E-3</v>
      </c>
      <c r="R80" s="106">
        <f>P80/'סכום נכסי הקרן'!$C$42</f>
        <v>4.4994487759371578E-5</v>
      </c>
    </row>
    <row r="81" spans="2:18">
      <c r="B81" s="101" t="s">
        <v>5328</v>
      </c>
      <c r="C81" s="103" t="s">
        <v>4803</v>
      </c>
      <c r="D81" s="102" t="s">
        <v>4836</v>
      </c>
      <c r="E81" s="102"/>
      <c r="F81" s="102" t="s">
        <v>528</v>
      </c>
      <c r="G81" s="115">
        <v>42033</v>
      </c>
      <c r="H81" s="102" t="s">
        <v>335</v>
      </c>
      <c r="I81" s="105">
        <v>4.1600000000074822</v>
      </c>
      <c r="J81" s="103" t="s">
        <v>383</v>
      </c>
      <c r="K81" s="103" t="s">
        <v>139</v>
      </c>
      <c r="L81" s="104">
        <v>5.0999999999999997E-2</v>
      </c>
      <c r="M81" s="104">
        <v>2.1200000000053721E-2</v>
      </c>
      <c r="N81" s="105">
        <v>853902.35152899998</v>
      </c>
      <c r="O81" s="116">
        <v>122.07</v>
      </c>
      <c r="P81" s="105">
        <v>1042.3586546200002</v>
      </c>
      <c r="Q81" s="106">
        <f t="shared" si="1"/>
        <v>3.1948951621188097E-4</v>
      </c>
      <c r="R81" s="106">
        <f>P81/'סכום נכסי הקרן'!$C$42</f>
        <v>1.0186666611474728E-5</v>
      </c>
    </row>
    <row r="82" spans="2:18">
      <c r="B82" s="101" t="s">
        <v>5328</v>
      </c>
      <c r="C82" s="103" t="s">
        <v>4803</v>
      </c>
      <c r="D82" s="102" t="s">
        <v>4837</v>
      </c>
      <c r="E82" s="102"/>
      <c r="F82" s="102" t="s">
        <v>528</v>
      </c>
      <c r="G82" s="115">
        <v>42054</v>
      </c>
      <c r="H82" s="102" t="s">
        <v>335</v>
      </c>
      <c r="I82" s="105">
        <v>4.1600000000014603</v>
      </c>
      <c r="J82" s="103" t="s">
        <v>383</v>
      </c>
      <c r="K82" s="103" t="s">
        <v>139</v>
      </c>
      <c r="L82" s="104">
        <v>5.0999999999999997E-2</v>
      </c>
      <c r="M82" s="104">
        <v>2.1299999999999999E-2</v>
      </c>
      <c r="N82" s="105">
        <v>1668021.9508479997</v>
      </c>
      <c r="O82" s="116">
        <v>123.15</v>
      </c>
      <c r="P82" s="105">
        <v>2054.1691205000002</v>
      </c>
      <c r="Q82" s="106">
        <f t="shared" si="1"/>
        <v>6.2961581948507348E-4</v>
      </c>
      <c r="R82" s="106">
        <f>P82/'סכום נכסי הקרן'!$C$42</f>
        <v>2.0074794698901576E-5</v>
      </c>
    </row>
    <row r="83" spans="2:18">
      <c r="B83" s="101" t="s">
        <v>5328</v>
      </c>
      <c r="C83" s="103" t="s">
        <v>4803</v>
      </c>
      <c r="D83" s="102" t="s">
        <v>4838</v>
      </c>
      <c r="E83" s="102"/>
      <c r="F83" s="102" t="s">
        <v>528</v>
      </c>
      <c r="G83" s="115">
        <v>42565</v>
      </c>
      <c r="H83" s="102" t="s">
        <v>335</v>
      </c>
      <c r="I83" s="105">
        <v>4.1599999999957422</v>
      </c>
      <c r="J83" s="103" t="s">
        <v>383</v>
      </c>
      <c r="K83" s="103" t="s">
        <v>139</v>
      </c>
      <c r="L83" s="104">
        <v>5.0999999999999997E-2</v>
      </c>
      <c r="M83" s="104">
        <v>2.1299999999979315E-2</v>
      </c>
      <c r="N83" s="105">
        <v>2035969.1346409994</v>
      </c>
      <c r="O83" s="116">
        <v>123.65</v>
      </c>
      <c r="P83" s="105">
        <v>2517.4758435169992</v>
      </c>
      <c r="Q83" s="106">
        <f t="shared" si="1"/>
        <v>7.7162225857237154E-4</v>
      </c>
      <c r="R83" s="106">
        <f>P83/'סכום נכסי הקרן'!$C$42</f>
        <v>2.4602555950089712E-5</v>
      </c>
    </row>
    <row r="84" spans="2:18">
      <c r="B84" s="101" t="s">
        <v>5328</v>
      </c>
      <c r="C84" s="103" t="s">
        <v>4803</v>
      </c>
      <c r="D84" s="102" t="s">
        <v>4839</v>
      </c>
      <c r="E84" s="102"/>
      <c r="F84" s="102" t="s">
        <v>528</v>
      </c>
      <c r="G84" s="115">
        <v>40570</v>
      </c>
      <c r="H84" s="102" t="s">
        <v>335</v>
      </c>
      <c r="I84" s="105">
        <v>4.1799999999992883</v>
      </c>
      <c r="J84" s="103" t="s">
        <v>383</v>
      </c>
      <c r="K84" s="103" t="s">
        <v>139</v>
      </c>
      <c r="L84" s="104">
        <v>5.0999999999999997E-2</v>
      </c>
      <c r="M84" s="104">
        <v>1.8199999999995987E-2</v>
      </c>
      <c r="N84" s="105">
        <v>10323266.639142999</v>
      </c>
      <c r="O84" s="116">
        <v>130.38999999999999</v>
      </c>
      <c r="P84" s="105">
        <v>13460.507958219998</v>
      </c>
      <c r="Q84" s="106">
        <f t="shared" si="1"/>
        <v>4.1257307707639823E-3</v>
      </c>
      <c r="R84" s="106">
        <f>P84/'סכום נכסי הקרן'!$C$42</f>
        <v>1.3154561185226292E-4</v>
      </c>
    </row>
    <row r="85" spans="2:18">
      <c r="B85" s="101" t="s">
        <v>5328</v>
      </c>
      <c r="C85" s="103" t="s">
        <v>4803</v>
      </c>
      <c r="D85" s="102" t="s">
        <v>4840</v>
      </c>
      <c r="E85" s="102"/>
      <c r="F85" s="102" t="s">
        <v>528</v>
      </c>
      <c r="G85" s="115">
        <v>41207</v>
      </c>
      <c r="H85" s="102" t="s">
        <v>335</v>
      </c>
      <c r="I85" s="105">
        <v>4.1800000000163564</v>
      </c>
      <c r="J85" s="103" t="s">
        <v>383</v>
      </c>
      <c r="K85" s="103" t="s">
        <v>139</v>
      </c>
      <c r="L85" s="104">
        <v>5.0999999999999997E-2</v>
      </c>
      <c r="M85" s="104">
        <v>1.8200000000000004E-2</v>
      </c>
      <c r="N85" s="105">
        <v>146738.25491399999</v>
      </c>
      <c r="O85" s="116">
        <v>124.99</v>
      </c>
      <c r="P85" s="105">
        <v>183.40814380000003</v>
      </c>
      <c r="Q85" s="106">
        <f t="shared" si="1"/>
        <v>5.6215755366220931E-5</v>
      </c>
      <c r="R85" s="106">
        <f>P85/'סכום נכסי הקרן'!$C$42</f>
        <v>1.7923942075399427E-6</v>
      </c>
    </row>
    <row r="86" spans="2:18">
      <c r="B86" s="101" t="s">
        <v>5328</v>
      </c>
      <c r="C86" s="103" t="s">
        <v>4803</v>
      </c>
      <c r="D86" s="102" t="s">
        <v>4841</v>
      </c>
      <c r="E86" s="102"/>
      <c r="F86" s="102" t="s">
        <v>528</v>
      </c>
      <c r="G86" s="115">
        <v>41239</v>
      </c>
      <c r="H86" s="102" t="s">
        <v>335</v>
      </c>
      <c r="I86" s="105">
        <v>4.1600000000048976</v>
      </c>
      <c r="J86" s="103" t="s">
        <v>383</v>
      </c>
      <c r="K86" s="103" t="s">
        <v>139</v>
      </c>
      <c r="L86" s="104">
        <v>5.0999999999999997E-2</v>
      </c>
      <c r="M86" s="104">
        <v>2.1200000000036742E-2</v>
      </c>
      <c r="N86" s="105">
        <v>1294051.1262159999</v>
      </c>
      <c r="O86" s="116">
        <v>123.68</v>
      </c>
      <c r="P86" s="105">
        <v>1600.4825011010003</v>
      </c>
      <c r="Q86" s="106">
        <f t="shared" si="1"/>
        <v>4.9055800296372246E-4</v>
      </c>
      <c r="R86" s="106">
        <f>P86/'סכום נכסי הקרן'!$C$42</f>
        <v>1.5641047909904598E-5</v>
      </c>
    </row>
    <row r="87" spans="2:18">
      <c r="B87" s="101" t="s">
        <v>5328</v>
      </c>
      <c r="C87" s="103" t="s">
        <v>4803</v>
      </c>
      <c r="D87" s="102" t="s">
        <v>4842</v>
      </c>
      <c r="E87" s="102"/>
      <c r="F87" s="102" t="s">
        <v>528</v>
      </c>
      <c r="G87" s="115">
        <v>41269</v>
      </c>
      <c r="H87" s="102" t="s">
        <v>335</v>
      </c>
      <c r="I87" s="105">
        <v>4.179999999995804</v>
      </c>
      <c r="J87" s="103" t="s">
        <v>383</v>
      </c>
      <c r="K87" s="103" t="s">
        <v>139</v>
      </c>
      <c r="L87" s="104">
        <v>5.0999999999999997E-2</v>
      </c>
      <c r="M87" s="104">
        <v>1.8200000000041974E-2</v>
      </c>
      <c r="N87" s="105">
        <v>352312.143438</v>
      </c>
      <c r="O87" s="116">
        <v>125.8</v>
      </c>
      <c r="P87" s="105">
        <v>443.2087066769999</v>
      </c>
      <c r="Q87" s="106">
        <f t="shared" si="1"/>
        <v>1.3584627004296302E-4</v>
      </c>
      <c r="R87" s="106">
        <f>P87/'סכום נכסי הקרן'!$C$42</f>
        <v>4.3313492090372708E-6</v>
      </c>
    </row>
    <row r="88" spans="2:18">
      <c r="B88" s="101" t="s">
        <v>5328</v>
      </c>
      <c r="C88" s="103" t="s">
        <v>4803</v>
      </c>
      <c r="D88" s="102" t="s">
        <v>4843</v>
      </c>
      <c r="E88" s="102"/>
      <c r="F88" s="102" t="s">
        <v>528</v>
      </c>
      <c r="G88" s="115">
        <v>41298</v>
      </c>
      <c r="H88" s="102" t="s">
        <v>335</v>
      </c>
      <c r="I88" s="105">
        <v>4.1600000000108581</v>
      </c>
      <c r="J88" s="103" t="s">
        <v>383</v>
      </c>
      <c r="K88" s="103" t="s">
        <v>139</v>
      </c>
      <c r="L88" s="104">
        <v>5.0999999999999997E-2</v>
      </c>
      <c r="M88" s="104">
        <v>2.1300000000020362E-2</v>
      </c>
      <c r="N88" s="105">
        <v>712899.62313099997</v>
      </c>
      <c r="O88" s="116">
        <v>124.01</v>
      </c>
      <c r="P88" s="105">
        <v>884.06685684000001</v>
      </c>
      <c r="Q88" s="106">
        <f t="shared" si="1"/>
        <v>2.7097207965691921E-4</v>
      </c>
      <c r="R88" s="106">
        <f>P88/'סכום נכסי הקרן'!$C$42</f>
        <v>8.6397271159671336E-6</v>
      </c>
    </row>
    <row r="89" spans="2:18">
      <c r="B89" s="101" t="s">
        <v>5328</v>
      </c>
      <c r="C89" s="103" t="s">
        <v>4803</v>
      </c>
      <c r="D89" s="102" t="s">
        <v>4844</v>
      </c>
      <c r="E89" s="102"/>
      <c r="F89" s="102" t="s">
        <v>528</v>
      </c>
      <c r="G89" s="115">
        <v>41330</v>
      </c>
      <c r="H89" s="102" t="s">
        <v>335</v>
      </c>
      <c r="I89" s="105">
        <v>4.1600000000016033</v>
      </c>
      <c r="J89" s="103" t="s">
        <v>383</v>
      </c>
      <c r="K89" s="103" t="s">
        <v>139</v>
      </c>
      <c r="L89" s="104">
        <v>5.0999999999999997E-2</v>
      </c>
      <c r="M89" s="104">
        <v>2.1200000000002911E-2</v>
      </c>
      <c r="N89" s="105">
        <v>1105115.952208</v>
      </c>
      <c r="O89" s="116">
        <v>124.24</v>
      </c>
      <c r="P89" s="105">
        <v>1372.9961452049999</v>
      </c>
      <c r="Q89" s="106">
        <f t="shared" si="1"/>
        <v>4.2083199697923456E-4</v>
      </c>
      <c r="R89" s="106">
        <f>P89/'סכום נכסי הקרן'!$C$42</f>
        <v>1.3417890212790602E-5</v>
      </c>
    </row>
    <row r="90" spans="2:18">
      <c r="B90" s="101" t="s">
        <v>5328</v>
      </c>
      <c r="C90" s="103" t="s">
        <v>4803</v>
      </c>
      <c r="D90" s="102" t="s">
        <v>4845</v>
      </c>
      <c r="E90" s="102"/>
      <c r="F90" s="102" t="s">
        <v>528</v>
      </c>
      <c r="G90" s="115">
        <v>41389</v>
      </c>
      <c r="H90" s="102" t="s">
        <v>335</v>
      </c>
      <c r="I90" s="105">
        <v>4.1799999999963431</v>
      </c>
      <c r="J90" s="103" t="s">
        <v>383</v>
      </c>
      <c r="K90" s="103" t="s">
        <v>139</v>
      </c>
      <c r="L90" s="104">
        <v>5.0999999999999997E-2</v>
      </c>
      <c r="M90" s="104">
        <v>1.820000000000362E-2</v>
      </c>
      <c r="N90" s="105">
        <v>483725.84292199998</v>
      </c>
      <c r="O90" s="116">
        <v>125.54</v>
      </c>
      <c r="P90" s="105">
        <v>607.26946737900005</v>
      </c>
      <c r="Q90" s="106">
        <f t="shared" si="1"/>
        <v>1.861319301981461E-4</v>
      </c>
      <c r="R90" s="106">
        <f>P90/'סכום נכסי הקרן'!$C$42</f>
        <v>5.9346670938064728E-6</v>
      </c>
    </row>
    <row r="91" spans="2:18">
      <c r="B91" s="101" t="s">
        <v>5328</v>
      </c>
      <c r="C91" s="103" t="s">
        <v>4803</v>
      </c>
      <c r="D91" s="102" t="s">
        <v>4846</v>
      </c>
      <c r="E91" s="102"/>
      <c r="F91" s="102" t="s">
        <v>528</v>
      </c>
      <c r="G91" s="115">
        <v>41422</v>
      </c>
      <c r="H91" s="102" t="s">
        <v>335</v>
      </c>
      <c r="I91" s="105">
        <v>4.1800000000106534</v>
      </c>
      <c r="J91" s="103" t="s">
        <v>383</v>
      </c>
      <c r="K91" s="103" t="s">
        <v>139</v>
      </c>
      <c r="L91" s="104">
        <v>5.0999999999999997E-2</v>
      </c>
      <c r="M91" s="104">
        <v>1.8300000000007224E-2</v>
      </c>
      <c r="N91" s="105">
        <v>177166.81683799997</v>
      </c>
      <c r="O91" s="116">
        <v>125.01</v>
      </c>
      <c r="P91" s="105">
        <v>221.47624534799999</v>
      </c>
      <c r="Q91" s="106">
        <f t="shared" si="1"/>
        <v>6.7883869112644565E-5</v>
      </c>
      <c r="R91" s="106">
        <f>P91/'סכום נכסי הקרן'!$C$42</f>
        <v>2.1644226425536196E-6</v>
      </c>
    </row>
    <row r="92" spans="2:18">
      <c r="B92" s="101" t="s">
        <v>5328</v>
      </c>
      <c r="C92" s="103" t="s">
        <v>4803</v>
      </c>
      <c r="D92" s="102" t="s">
        <v>4847</v>
      </c>
      <c r="E92" s="102"/>
      <c r="F92" s="102" t="s">
        <v>528</v>
      </c>
      <c r="G92" s="115">
        <v>41450</v>
      </c>
      <c r="H92" s="102" t="s">
        <v>335</v>
      </c>
      <c r="I92" s="105">
        <v>4.1800000000099882</v>
      </c>
      <c r="J92" s="103" t="s">
        <v>383</v>
      </c>
      <c r="K92" s="103" t="s">
        <v>139</v>
      </c>
      <c r="L92" s="104">
        <v>5.0999999999999997E-2</v>
      </c>
      <c r="M92" s="104">
        <v>1.8300000000064206E-2</v>
      </c>
      <c r="N92" s="105">
        <v>291868.70994999993</v>
      </c>
      <c r="O92" s="116">
        <v>124.87</v>
      </c>
      <c r="P92" s="105">
        <v>364.456462902</v>
      </c>
      <c r="Q92" s="106">
        <f t="shared" si="1"/>
        <v>1.1170820954645637E-4</v>
      </c>
      <c r="R92" s="106">
        <f>P92/'סכום נכסי הקרן'!$C$42</f>
        <v>3.5617265377178995E-6</v>
      </c>
    </row>
    <row r="93" spans="2:18">
      <c r="B93" s="101" t="s">
        <v>5328</v>
      </c>
      <c r="C93" s="103" t="s">
        <v>4803</v>
      </c>
      <c r="D93" s="102" t="s">
        <v>4848</v>
      </c>
      <c r="E93" s="102"/>
      <c r="F93" s="102" t="s">
        <v>528</v>
      </c>
      <c r="G93" s="115">
        <v>41480</v>
      </c>
      <c r="H93" s="102" t="s">
        <v>335</v>
      </c>
      <c r="I93" s="105">
        <v>4.179999999979497</v>
      </c>
      <c r="J93" s="103" t="s">
        <v>383</v>
      </c>
      <c r="K93" s="103" t="s">
        <v>139</v>
      </c>
      <c r="L93" s="104">
        <v>5.0999999999999997E-2</v>
      </c>
      <c r="M93" s="104">
        <v>1.8699999999865942E-2</v>
      </c>
      <c r="N93" s="105">
        <v>256318.20815600001</v>
      </c>
      <c r="O93" s="116">
        <v>123.69</v>
      </c>
      <c r="P93" s="105">
        <v>317.04000207500007</v>
      </c>
      <c r="Q93" s="106">
        <f t="shared" si="1"/>
        <v>9.7174764591638471E-5</v>
      </c>
      <c r="R93" s="106">
        <f>P93/'סכום נכסי הקרן'!$C$42</f>
        <v>3.0983393185492858E-6</v>
      </c>
    </row>
    <row r="94" spans="2:18">
      <c r="B94" s="101" t="s">
        <v>5328</v>
      </c>
      <c r="C94" s="103" t="s">
        <v>4803</v>
      </c>
      <c r="D94" s="102" t="s">
        <v>4849</v>
      </c>
      <c r="E94" s="102"/>
      <c r="F94" s="102" t="s">
        <v>528</v>
      </c>
      <c r="G94" s="115">
        <v>41512</v>
      </c>
      <c r="H94" s="102" t="s">
        <v>335</v>
      </c>
      <c r="I94" s="105">
        <v>4.1100000000036774</v>
      </c>
      <c r="J94" s="103" t="s">
        <v>383</v>
      </c>
      <c r="K94" s="103" t="s">
        <v>139</v>
      </c>
      <c r="L94" s="104">
        <v>5.0999999999999997E-2</v>
      </c>
      <c r="M94" s="104">
        <v>2.9400000000014626E-2</v>
      </c>
      <c r="N94" s="105">
        <v>799118.45262</v>
      </c>
      <c r="O94" s="116">
        <v>118.08</v>
      </c>
      <c r="P94" s="105">
        <v>943.59912072299994</v>
      </c>
      <c r="Q94" s="106">
        <f t="shared" si="1"/>
        <v>2.8921909483032085E-4</v>
      </c>
      <c r="R94" s="106">
        <f>P94/'סכום נכסי הקרן'!$C$42</f>
        <v>9.2215185388277602E-6</v>
      </c>
    </row>
    <row r="95" spans="2:18">
      <c r="B95" s="101" t="s">
        <v>5328</v>
      </c>
      <c r="C95" s="103" t="s">
        <v>4803</v>
      </c>
      <c r="D95" s="102" t="s">
        <v>4850</v>
      </c>
      <c r="E95" s="102"/>
      <c r="F95" s="102" t="s">
        <v>528</v>
      </c>
      <c r="G95" s="115">
        <v>40871</v>
      </c>
      <c r="H95" s="102" t="s">
        <v>335</v>
      </c>
      <c r="I95" s="105">
        <v>4.1600000000026753</v>
      </c>
      <c r="J95" s="103" t="s">
        <v>383</v>
      </c>
      <c r="K95" s="103" t="s">
        <v>139</v>
      </c>
      <c r="L95" s="104">
        <v>5.1879999999999996E-2</v>
      </c>
      <c r="M95" s="104">
        <v>2.1200000000049578E-2</v>
      </c>
      <c r="N95" s="105">
        <v>402165.31650100008</v>
      </c>
      <c r="O95" s="116">
        <v>126.38</v>
      </c>
      <c r="P95" s="105">
        <v>508.25655847900003</v>
      </c>
      <c r="Q95" s="106">
        <f t="shared" si="1"/>
        <v>1.5578384777662651E-4</v>
      </c>
      <c r="R95" s="106">
        <f>P95/'סכום נכסי הקרן'!$C$42</f>
        <v>4.9670428612774918E-6</v>
      </c>
    </row>
    <row r="96" spans="2:18">
      <c r="B96" s="101" t="s">
        <v>5328</v>
      </c>
      <c r="C96" s="103" t="s">
        <v>4803</v>
      </c>
      <c r="D96" s="102" t="s">
        <v>4851</v>
      </c>
      <c r="E96" s="102"/>
      <c r="F96" s="102" t="s">
        <v>528</v>
      </c>
      <c r="G96" s="115">
        <v>41547</v>
      </c>
      <c r="H96" s="102" t="s">
        <v>335</v>
      </c>
      <c r="I96" s="105">
        <v>4.1099999999892916</v>
      </c>
      <c r="J96" s="103" t="s">
        <v>383</v>
      </c>
      <c r="K96" s="103" t="s">
        <v>139</v>
      </c>
      <c r="L96" s="104">
        <v>5.0999999999999997E-2</v>
      </c>
      <c r="M96" s="104">
        <v>2.93999999999199E-2</v>
      </c>
      <c r="N96" s="105">
        <v>584721.99617299996</v>
      </c>
      <c r="O96" s="116">
        <v>117.85</v>
      </c>
      <c r="P96" s="105">
        <v>689.09490745799985</v>
      </c>
      <c r="Q96" s="106">
        <f t="shared" si="1"/>
        <v>2.1121194478697714E-4</v>
      </c>
      <c r="R96" s="106">
        <f>P96/'סכום נכסי הקרן'!$C$42</f>
        <v>6.7343232147851417E-6</v>
      </c>
    </row>
    <row r="97" spans="2:18">
      <c r="B97" s="101" t="s">
        <v>5328</v>
      </c>
      <c r="C97" s="103" t="s">
        <v>4803</v>
      </c>
      <c r="D97" s="102" t="s">
        <v>4852</v>
      </c>
      <c r="E97" s="102"/>
      <c r="F97" s="102" t="s">
        <v>528</v>
      </c>
      <c r="G97" s="115">
        <v>41571</v>
      </c>
      <c r="H97" s="102" t="s">
        <v>335</v>
      </c>
      <c r="I97" s="105">
        <v>4.1700000000200115</v>
      </c>
      <c r="J97" s="103" t="s">
        <v>383</v>
      </c>
      <c r="K97" s="103" t="s">
        <v>139</v>
      </c>
      <c r="L97" s="104">
        <v>5.0999999999999997E-2</v>
      </c>
      <c r="M97" s="104">
        <v>1.9200000000021696E-2</v>
      </c>
      <c r="N97" s="105">
        <v>285107.65778000001</v>
      </c>
      <c r="O97" s="116">
        <v>122.86</v>
      </c>
      <c r="P97" s="105">
        <v>350.28328284700007</v>
      </c>
      <c r="Q97" s="106">
        <f t="shared" si="1"/>
        <v>1.0736404027335085E-4</v>
      </c>
      <c r="R97" s="106">
        <f>P97/'סכום נכסי הקרן'!$C$42</f>
        <v>3.4232161896675724E-6</v>
      </c>
    </row>
    <row r="98" spans="2:18">
      <c r="B98" s="101" t="s">
        <v>5328</v>
      </c>
      <c r="C98" s="103" t="s">
        <v>4803</v>
      </c>
      <c r="D98" s="102" t="s">
        <v>4853</v>
      </c>
      <c r="E98" s="102"/>
      <c r="F98" s="102" t="s">
        <v>528</v>
      </c>
      <c r="G98" s="115">
        <v>41597</v>
      </c>
      <c r="H98" s="102" t="s">
        <v>335</v>
      </c>
      <c r="I98" s="105">
        <v>4.1699999998887112</v>
      </c>
      <c r="J98" s="103" t="s">
        <v>383</v>
      </c>
      <c r="K98" s="103" t="s">
        <v>139</v>
      </c>
      <c r="L98" s="104">
        <v>5.0999999999999997E-2</v>
      </c>
      <c r="M98" s="104">
        <v>1.9299999999459645E-2</v>
      </c>
      <c r="N98" s="105">
        <v>73631.766150999989</v>
      </c>
      <c r="O98" s="116">
        <v>122.4</v>
      </c>
      <c r="P98" s="105">
        <v>90.125285058999992</v>
      </c>
      <c r="Q98" s="106">
        <f t="shared" si="1"/>
        <v>2.762396953710225E-5</v>
      </c>
      <c r="R98" s="106">
        <f>P98/'סכום נכסי הקרן'!$C$42</f>
        <v>8.807680812079496E-7</v>
      </c>
    </row>
    <row r="99" spans="2:18">
      <c r="B99" s="101" t="s">
        <v>5328</v>
      </c>
      <c r="C99" s="103" t="s">
        <v>4803</v>
      </c>
      <c r="D99" s="102" t="s">
        <v>4854</v>
      </c>
      <c r="E99" s="102"/>
      <c r="F99" s="102" t="s">
        <v>528</v>
      </c>
      <c r="G99" s="115">
        <v>41630</v>
      </c>
      <c r="H99" s="102" t="s">
        <v>335</v>
      </c>
      <c r="I99" s="105">
        <v>4.1600000000033299</v>
      </c>
      <c r="J99" s="103" t="s">
        <v>383</v>
      </c>
      <c r="K99" s="103" t="s">
        <v>139</v>
      </c>
      <c r="L99" s="104">
        <v>5.0999999999999997E-2</v>
      </c>
      <c r="M99" s="104">
        <v>2.1300000000014207E-2</v>
      </c>
      <c r="N99" s="105">
        <v>837691.79052899999</v>
      </c>
      <c r="O99" s="116">
        <v>121.92</v>
      </c>
      <c r="P99" s="105">
        <v>1021.3138787349998</v>
      </c>
      <c r="Q99" s="106">
        <f t="shared" si="1"/>
        <v>3.1303915938269783E-4</v>
      </c>
      <c r="R99" s="106">
        <f>P99/'סכום נכסי הקרן'!$C$42</f>
        <v>9.9810021648818668E-6</v>
      </c>
    </row>
    <row r="100" spans="2:18">
      <c r="B100" s="101" t="s">
        <v>5328</v>
      </c>
      <c r="C100" s="103" t="s">
        <v>4803</v>
      </c>
      <c r="D100" s="102" t="s">
        <v>4855</v>
      </c>
      <c r="E100" s="102"/>
      <c r="F100" s="102" t="s">
        <v>528</v>
      </c>
      <c r="G100" s="115">
        <v>41666</v>
      </c>
      <c r="H100" s="102" t="s">
        <v>335</v>
      </c>
      <c r="I100" s="105">
        <v>4.159999999936776</v>
      </c>
      <c r="J100" s="103" t="s">
        <v>383</v>
      </c>
      <c r="K100" s="103" t="s">
        <v>139</v>
      </c>
      <c r="L100" s="104">
        <v>5.0999999999999997E-2</v>
      </c>
      <c r="M100" s="104">
        <v>2.1199999999728457E-2</v>
      </c>
      <c r="N100" s="105">
        <v>162026.17061800003</v>
      </c>
      <c r="O100" s="116">
        <v>121.83</v>
      </c>
      <c r="P100" s="105">
        <v>197.39649335300004</v>
      </c>
      <c r="Q100" s="106">
        <f t="shared" si="1"/>
        <v>6.0503272922181464E-5</v>
      </c>
      <c r="R100" s="106">
        <f>P100/'סכום נכסי הקרן'!$C$42</f>
        <v>1.9290982610915776E-6</v>
      </c>
    </row>
    <row r="101" spans="2:18">
      <c r="B101" s="101" t="s">
        <v>5328</v>
      </c>
      <c r="C101" s="103" t="s">
        <v>4803</v>
      </c>
      <c r="D101" s="102" t="s">
        <v>4856</v>
      </c>
      <c r="E101" s="102"/>
      <c r="F101" s="102" t="s">
        <v>528</v>
      </c>
      <c r="G101" s="115">
        <v>41696</v>
      </c>
      <c r="H101" s="102" t="s">
        <v>335</v>
      </c>
      <c r="I101" s="105">
        <v>4.1600000000334862</v>
      </c>
      <c r="J101" s="103" t="s">
        <v>383</v>
      </c>
      <c r="K101" s="103" t="s">
        <v>139</v>
      </c>
      <c r="L101" s="104">
        <v>5.0999999999999997E-2</v>
      </c>
      <c r="M101" s="104">
        <v>2.1200000000146501E-2</v>
      </c>
      <c r="N101" s="105">
        <v>155950.12911800001</v>
      </c>
      <c r="O101" s="116">
        <v>122.55</v>
      </c>
      <c r="P101" s="105">
        <v>191.11689608500001</v>
      </c>
      <c r="Q101" s="106">
        <f t="shared" si="1"/>
        <v>5.8578536667278705E-5</v>
      </c>
      <c r="R101" s="106">
        <f>P101/'סכום נכסי הקרן'!$C$42</f>
        <v>1.8677295915459077E-6</v>
      </c>
    </row>
    <row r="102" spans="2:18">
      <c r="B102" s="101" t="s">
        <v>5328</v>
      </c>
      <c r="C102" s="103" t="s">
        <v>4803</v>
      </c>
      <c r="D102" s="102" t="s">
        <v>4857</v>
      </c>
      <c r="E102" s="102"/>
      <c r="F102" s="102" t="s">
        <v>528</v>
      </c>
      <c r="G102" s="115">
        <v>41725</v>
      </c>
      <c r="H102" s="102" t="s">
        <v>335</v>
      </c>
      <c r="I102" s="105">
        <v>4.1600000000001041</v>
      </c>
      <c r="J102" s="103" t="s">
        <v>383</v>
      </c>
      <c r="K102" s="103" t="s">
        <v>139</v>
      </c>
      <c r="L102" s="104">
        <v>5.0999999999999997E-2</v>
      </c>
      <c r="M102" s="104">
        <v>2.120000000003356E-2</v>
      </c>
      <c r="N102" s="105">
        <v>310579.44450700004</v>
      </c>
      <c r="O102" s="116">
        <v>122.79</v>
      </c>
      <c r="P102" s="105">
        <v>381.36050610600006</v>
      </c>
      <c r="Q102" s="106">
        <f t="shared" si="1"/>
        <v>1.1688940563604951E-4</v>
      </c>
      <c r="R102" s="106">
        <f>P102/'סכום נכסי הקרן'!$C$42</f>
        <v>3.7269248135147165E-6</v>
      </c>
    </row>
    <row r="103" spans="2:18">
      <c r="B103" s="101" t="s">
        <v>5328</v>
      </c>
      <c r="C103" s="103" t="s">
        <v>4803</v>
      </c>
      <c r="D103" s="102" t="s">
        <v>4858</v>
      </c>
      <c r="E103" s="102"/>
      <c r="F103" s="102" t="s">
        <v>528</v>
      </c>
      <c r="G103" s="115">
        <v>41787</v>
      </c>
      <c r="H103" s="102" t="s">
        <v>335</v>
      </c>
      <c r="I103" s="105">
        <v>4.1600000000165593</v>
      </c>
      <c r="J103" s="103" t="s">
        <v>383</v>
      </c>
      <c r="K103" s="103" t="s">
        <v>139</v>
      </c>
      <c r="L103" s="104">
        <v>5.0999999999999997E-2</v>
      </c>
      <c r="M103" s="104">
        <v>2.1200000000113736E-2</v>
      </c>
      <c r="N103" s="105">
        <v>195530.57451299994</v>
      </c>
      <c r="O103" s="116">
        <v>122.31</v>
      </c>
      <c r="P103" s="105">
        <v>239.15344786899993</v>
      </c>
      <c r="Q103" s="106">
        <f t="shared" si="1"/>
        <v>7.3302043419906028E-5</v>
      </c>
      <c r="R103" s="106">
        <f>P103/'סכום נכסי הקרן'!$C$42</f>
        <v>2.337176778480657E-6</v>
      </c>
    </row>
    <row r="104" spans="2:18">
      <c r="B104" s="101" t="s">
        <v>5328</v>
      </c>
      <c r="C104" s="103" t="s">
        <v>4803</v>
      </c>
      <c r="D104" s="102" t="s">
        <v>4859</v>
      </c>
      <c r="E104" s="102"/>
      <c r="F104" s="102" t="s">
        <v>528</v>
      </c>
      <c r="G104" s="115">
        <v>41815</v>
      </c>
      <c r="H104" s="102" t="s">
        <v>335</v>
      </c>
      <c r="I104" s="105">
        <v>4.1600000000485355</v>
      </c>
      <c r="J104" s="103" t="s">
        <v>383</v>
      </c>
      <c r="K104" s="103" t="s">
        <v>139</v>
      </c>
      <c r="L104" s="104">
        <v>5.0999999999999997E-2</v>
      </c>
      <c r="M104" s="104">
        <v>2.1200000000196517E-2</v>
      </c>
      <c r="N104" s="105">
        <v>109937.82117600001</v>
      </c>
      <c r="O104" s="116">
        <v>122.19</v>
      </c>
      <c r="P104" s="105">
        <v>134.33303205300004</v>
      </c>
      <c r="Q104" s="106">
        <f t="shared" si="1"/>
        <v>4.1173923420374115E-5</v>
      </c>
      <c r="R104" s="106">
        <f>P104/'סכום נכסי הקרן'!$C$42</f>
        <v>1.3127974774971508E-6</v>
      </c>
    </row>
    <row r="105" spans="2:18">
      <c r="B105" s="101" t="s">
        <v>5328</v>
      </c>
      <c r="C105" s="103" t="s">
        <v>4803</v>
      </c>
      <c r="D105" s="102" t="s">
        <v>4860</v>
      </c>
      <c r="E105" s="102"/>
      <c r="F105" s="102" t="s">
        <v>528</v>
      </c>
      <c r="G105" s="115">
        <v>41836</v>
      </c>
      <c r="H105" s="102" t="s">
        <v>335</v>
      </c>
      <c r="I105" s="105">
        <v>4.1599999999979902</v>
      </c>
      <c r="J105" s="103" t="s">
        <v>383</v>
      </c>
      <c r="K105" s="103" t="s">
        <v>139</v>
      </c>
      <c r="L105" s="104">
        <v>5.0999999999999997E-2</v>
      </c>
      <c r="M105" s="104">
        <v>2.1199999999984929E-2</v>
      </c>
      <c r="N105" s="105">
        <v>326832.25266699999</v>
      </c>
      <c r="O105" s="116">
        <v>121.84</v>
      </c>
      <c r="P105" s="105">
        <v>398.21243390500007</v>
      </c>
      <c r="Q105" s="106">
        <f t="shared" si="1"/>
        <v>1.2205462802459757E-4</v>
      </c>
      <c r="R105" s="106">
        <f>P105/'סכום נכסי הקרן'!$C$42</f>
        <v>3.8916137806837357E-6</v>
      </c>
    </row>
    <row r="106" spans="2:18">
      <c r="B106" s="101" t="s">
        <v>5328</v>
      </c>
      <c r="C106" s="103" t="s">
        <v>4803</v>
      </c>
      <c r="D106" s="102" t="s">
        <v>4861</v>
      </c>
      <c r="E106" s="102"/>
      <c r="F106" s="102" t="s">
        <v>528</v>
      </c>
      <c r="G106" s="115">
        <v>40903</v>
      </c>
      <c r="H106" s="102" t="s">
        <v>335</v>
      </c>
      <c r="I106" s="105">
        <v>4.110000000006135</v>
      </c>
      <c r="J106" s="103" t="s">
        <v>383</v>
      </c>
      <c r="K106" s="103" t="s">
        <v>139</v>
      </c>
      <c r="L106" s="104">
        <v>5.2619999999999993E-2</v>
      </c>
      <c r="M106" s="104">
        <v>2.9200000000057607E-2</v>
      </c>
      <c r="N106" s="105">
        <v>412627.34108400001</v>
      </c>
      <c r="O106" s="116">
        <v>122.84</v>
      </c>
      <c r="P106" s="105">
        <v>506.87142509900008</v>
      </c>
      <c r="Q106" s="106">
        <f t="shared" si="1"/>
        <v>1.5535929564046522E-4</v>
      </c>
      <c r="R106" s="106">
        <f>P106/'סכום נכסי הקרן'!$C$42</f>
        <v>4.9535063574148854E-6</v>
      </c>
    </row>
    <row r="107" spans="2:18">
      <c r="B107" s="101" t="s">
        <v>5328</v>
      </c>
      <c r="C107" s="103" t="s">
        <v>4803</v>
      </c>
      <c r="D107" s="102" t="s">
        <v>4862</v>
      </c>
      <c r="E107" s="102"/>
      <c r="F107" s="102" t="s">
        <v>528</v>
      </c>
      <c r="G107" s="115">
        <v>41911</v>
      </c>
      <c r="H107" s="102" t="s">
        <v>335</v>
      </c>
      <c r="I107" s="105">
        <v>4.1599999999534232</v>
      </c>
      <c r="J107" s="103" t="s">
        <v>383</v>
      </c>
      <c r="K107" s="103" t="s">
        <v>139</v>
      </c>
      <c r="L107" s="104">
        <v>5.0999999999999997E-2</v>
      </c>
      <c r="M107" s="104">
        <v>2.119999999981062E-2</v>
      </c>
      <c r="N107" s="105">
        <v>128281.21145399999</v>
      </c>
      <c r="O107" s="116">
        <v>121.84</v>
      </c>
      <c r="P107" s="105">
        <v>156.29783455799998</v>
      </c>
      <c r="Q107" s="106">
        <f t="shared" si="1"/>
        <v>4.790627422391806E-5</v>
      </c>
      <c r="R107" s="106">
        <f>P107/'סכום נכסי הקרן'!$C$42</f>
        <v>1.5274530754658636E-6</v>
      </c>
    </row>
    <row r="108" spans="2:18">
      <c r="B108" s="101" t="s">
        <v>5328</v>
      </c>
      <c r="C108" s="103" t="s">
        <v>4803</v>
      </c>
      <c r="D108" s="102" t="s">
        <v>4863</v>
      </c>
      <c r="E108" s="102"/>
      <c r="F108" s="102" t="s">
        <v>528</v>
      </c>
      <c r="G108" s="115">
        <v>40933</v>
      </c>
      <c r="H108" s="102" t="s">
        <v>335</v>
      </c>
      <c r="I108" s="105">
        <v>4.1600000000020625</v>
      </c>
      <c r="J108" s="103" t="s">
        <v>383</v>
      </c>
      <c r="K108" s="103" t="s">
        <v>139</v>
      </c>
      <c r="L108" s="104">
        <v>5.1330999999999995E-2</v>
      </c>
      <c r="M108" s="104">
        <v>2.1200000000008958E-2</v>
      </c>
      <c r="N108" s="105">
        <v>1521585.8686559999</v>
      </c>
      <c r="O108" s="116">
        <v>126.23</v>
      </c>
      <c r="P108" s="105">
        <v>1920.6977728939996</v>
      </c>
      <c r="Q108" s="106">
        <f t="shared" si="1"/>
        <v>5.8870600779426473E-4</v>
      </c>
      <c r="R108" s="106">
        <f>P108/'סכום נכסי הקרן'!$C$42</f>
        <v>1.8770418211767935E-5</v>
      </c>
    </row>
    <row r="109" spans="2:18">
      <c r="B109" s="101" t="s">
        <v>5328</v>
      </c>
      <c r="C109" s="103" t="s">
        <v>4803</v>
      </c>
      <c r="D109" s="102" t="s">
        <v>4864</v>
      </c>
      <c r="E109" s="102"/>
      <c r="F109" s="102" t="s">
        <v>528</v>
      </c>
      <c r="G109" s="115">
        <v>40993</v>
      </c>
      <c r="H109" s="102" t="s">
        <v>335</v>
      </c>
      <c r="I109" s="105">
        <v>4.1600000000055086</v>
      </c>
      <c r="J109" s="103" t="s">
        <v>383</v>
      </c>
      <c r="K109" s="103" t="s">
        <v>139</v>
      </c>
      <c r="L109" s="104">
        <v>5.1451999999999998E-2</v>
      </c>
      <c r="M109" s="104">
        <v>2.1200000000036846E-2</v>
      </c>
      <c r="N109" s="105">
        <v>885523.43094900018</v>
      </c>
      <c r="O109" s="116">
        <v>126.3</v>
      </c>
      <c r="P109" s="105">
        <v>1118.4161314489997</v>
      </c>
      <c r="Q109" s="106">
        <f t="shared" si="1"/>
        <v>3.4280161360627733E-4</v>
      </c>
      <c r="R109" s="106">
        <f>P109/'סכום נכסי הקרן'!$C$42</f>
        <v>1.0929954112694193E-5</v>
      </c>
    </row>
    <row r="110" spans="2:18">
      <c r="B110" s="101" t="s">
        <v>5328</v>
      </c>
      <c r="C110" s="103" t="s">
        <v>4803</v>
      </c>
      <c r="D110" s="102" t="s">
        <v>4865</v>
      </c>
      <c r="E110" s="102"/>
      <c r="F110" s="102" t="s">
        <v>528</v>
      </c>
      <c r="G110" s="115">
        <v>41053</v>
      </c>
      <c r="H110" s="102" t="s">
        <v>335</v>
      </c>
      <c r="I110" s="105">
        <v>4.1599999999919657</v>
      </c>
      <c r="J110" s="103" t="s">
        <v>383</v>
      </c>
      <c r="K110" s="103" t="s">
        <v>139</v>
      </c>
      <c r="L110" s="104">
        <v>5.0999999999999997E-2</v>
      </c>
      <c r="M110" s="104">
        <v>2.1299999999944367E-2</v>
      </c>
      <c r="N110" s="105">
        <v>623741.90061500005</v>
      </c>
      <c r="O110" s="116">
        <v>124.49</v>
      </c>
      <c r="P110" s="105">
        <v>776.49633736399983</v>
      </c>
      <c r="Q110" s="106">
        <f t="shared" si="1"/>
        <v>2.3800103550266214E-4</v>
      </c>
      <c r="R110" s="106">
        <f>P110/'סכום נכסי הקרן'!$C$42</f>
        <v>7.5884718553441583E-6</v>
      </c>
    </row>
    <row r="111" spans="2:18">
      <c r="B111" s="101" t="s">
        <v>5328</v>
      </c>
      <c r="C111" s="103" t="s">
        <v>4803</v>
      </c>
      <c r="D111" s="102" t="s">
        <v>4866</v>
      </c>
      <c r="E111" s="102"/>
      <c r="F111" s="102" t="s">
        <v>528</v>
      </c>
      <c r="G111" s="115">
        <v>41085</v>
      </c>
      <c r="H111" s="102" t="s">
        <v>335</v>
      </c>
      <c r="I111" s="105">
        <v>4.1599999999988526</v>
      </c>
      <c r="J111" s="103" t="s">
        <v>383</v>
      </c>
      <c r="K111" s="103" t="s">
        <v>139</v>
      </c>
      <c r="L111" s="104">
        <v>5.0999999999999997E-2</v>
      </c>
      <c r="M111" s="104">
        <v>2.1299999999991118E-2</v>
      </c>
      <c r="N111" s="105">
        <v>1147728.2783249998</v>
      </c>
      <c r="O111" s="116">
        <v>124.49</v>
      </c>
      <c r="P111" s="105">
        <v>1428.8070178789997</v>
      </c>
      <c r="Q111" s="106">
        <f t="shared" si="1"/>
        <v>4.3793838222480001E-4</v>
      </c>
      <c r="R111" s="106">
        <f>P111/'סכום נכסי הקרן'!$C$42</f>
        <v>1.3963313566552423E-5</v>
      </c>
    </row>
    <row r="112" spans="2:18">
      <c r="B112" s="101" t="s">
        <v>5328</v>
      </c>
      <c r="C112" s="103" t="s">
        <v>4803</v>
      </c>
      <c r="D112" s="102" t="s">
        <v>4867</v>
      </c>
      <c r="E112" s="102"/>
      <c r="F112" s="102" t="s">
        <v>528</v>
      </c>
      <c r="G112" s="115">
        <v>41115</v>
      </c>
      <c r="H112" s="102" t="s">
        <v>335</v>
      </c>
      <c r="I112" s="105">
        <v>4.1599999999992434</v>
      </c>
      <c r="J112" s="103" t="s">
        <v>383</v>
      </c>
      <c r="K112" s="103" t="s">
        <v>139</v>
      </c>
      <c r="L112" s="104">
        <v>5.0999999999999997E-2</v>
      </c>
      <c r="M112" s="104">
        <v>2.159999999997668E-2</v>
      </c>
      <c r="N112" s="105">
        <v>508960.4845759999</v>
      </c>
      <c r="O112" s="116">
        <v>124.69</v>
      </c>
      <c r="P112" s="105">
        <v>634.6228696280001</v>
      </c>
      <c r="Q112" s="106">
        <f t="shared" si="1"/>
        <v>1.9451592088364381E-4</v>
      </c>
      <c r="R112" s="106">
        <f>P112/'סכום נכסי הקרן'!$C$42</f>
        <v>6.2019839028194962E-6</v>
      </c>
    </row>
    <row r="113" spans="2:18">
      <c r="B113" s="101" t="s">
        <v>5328</v>
      </c>
      <c r="C113" s="103" t="s">
        <v>4803</v>
      </c>
      <c r="D113" s="102" t="s">
        <v>4868</v>
      </c>
      <c r="E113" s="102"/>
      <c r="F113" s="102" t="s">
        <v>528</v>
      </c>
      <c r="G113" s="115">
        <v>41179</v>
      </c>
      <c r="H113" s="102" t="s">
        <v>335</v>
      </c>
      <c r="I113" s="105">
        <v>4.1600000000003021</v>
      </c>
      <c r="J113" s="103" t="s">
        <v>383</v>
      </c>
      <c r="K113" s="103" t="s">
        <v>139</v>
      </c>
      <c r="L113" s="104">
        <v>5.0999999999999997E-2</v>
      </c>
      <c r="M113" s="104">
        <v>2.1199999999995955E-2</v>
      </c>
      <c r="N113" s="105">
        <v>641799.21317899995</v>
      </c>
      <c r="O113" s="116">
        <v>123.44</v>
      </c>
      <c r="P113" s="105">
        <v>792.23695256100018</v>
      </c>
      <c r="Q113" s="106">
        <f t="shared" si="1"/>
        <v>2.4282563355428036E-4</v>
      </c>
      <c r="R113" s="106">
        <f>P113/'סכום נכסי הקרן'!$C$42</f>
        <v>7.7423002891185288E-6</v>
      </c>
    </row>
    <row r="114" spans="2:18">
      <c r="B114" s="101" t="s">
        <v>5329</v>
      </c>
      <c r="C114" s="103" t="s">
        <v>4796</v>
      </c>
      <c r="D114" s="102">
        <v>4099</v>
      </c>
      <c r="E114" s="102"/>
      <c r="F114" s="102" t="s">
        <v>532</v>
      </c>
      <c r="G114" s="115">
        <v>42052</v>
      </c>
      <c r="H114" s="102" t="s">
        <v>137</v>
      </c>
      <c r="I114" s="105">
        <v>4.3799999999998036</v>
      </c>
      <c r="J114" s="103" t="s">
        <v>722</v>
      </c>
      <c r="K114" s="103" t="s">
        <v>139</v>
      </c>
      <c r="L114" s="104">
        <v>2.9779E-2</v>
      </c>
      <c r="M114" s="104">
        <v>2.6899999999997985E-2</v>
      </c>
      <c r="N114" s="105">
        <v>4320876.9032140011</v>
      </c>
      <c r="O114" s="116">
        <v>111.05</v>
      </c>
      <c r="P114" s="105">
        <v>4798.3337508129998</v>
      </c>
      <c r="Q114" s="106">
        <f t="shared" si="1"/>
        <v>1.4707196240714849E-3</v>
      </c>
      <c r="R114" s="106">
        <f>P114/'סכום נכסי הקרן'!$C$42</f>
        <v>4.6892713936297008E-5</v>
      </c>
    </row>
    <row r="115" spans="2:18">
      <c r="B115" s="101" t="s">
        <v>5329</v>
      </c>
      <c r="C115" s="103" t="s">
        <v>4796</v>
      </c>
      <c r="D115" s="102" t="s">
        <v>4869</v>
      </c>
      <c r="E115" s="102"/>
      <c r="F115" s="102" t="s">
        <v>532</v>
      </c>
      <c r="G115" s="115">
        <v>42054</v>
      </c>
      <c r="H115" s="102" t="s">
        <v>137</v>
      </c>
      <c r="I115" s="105">
        <v>4.3799999999966106</v>
      </c>
      <c r="J115" s="103" t="s">
        <v>722</v>
      </c>
      <c r="K115" s="103" t="s">
        <v>139</v>
      </c>
      <c r="L115" s="104">
        <v>2.9779E-2</v>
      </c>
      <c r="M115" s="104">
        <v>2.6900000000019891E-2</v>
      </c>
      <c r="N115" s="105">
        <v>122196.74853299999</v>
      </c>
      <c r="O115" s="116">
        <v>111.05</v>
      </c>
      <c r="P115" s="105">
        <v>135.69948771700001</v>
      </c>
      <c r="Q115" s="106">
        <f t="shared" si="1"/>
        <v>4.1592750718522751E-5</v>
      </c>
      <c r="R115" s="106">
        <f>P115/'סכום נכסי הקרן'!$C$42</f>
        <v>1.3261514494978951E-6</v>
      </c>
    </row>
    <row r="116" spans="2:18">
      <c r="B116" s="101" t="s">
        <v>5330</v>
      </c>
      <c r="C116" s="103" t="s">
        <v>4796</v>
      </c>
      <c r="D116" s="102">
        <v>9079</v>
      </c>
      <c r="E116" s="102"/>
      <c r="F116" s="102" t="s">
        <v>4834</v>
      </c>
      <c r="G116" s="115">
        <v>44705</v>
      </c>
      <c r="H116" s="102" t="s">
        <v>4795</v>
      </c>
      <c r="I116" s="105">
        <v>8.1100000000002872</v>
      </c>
      <c r="J116" s="103" t="s">
        <v>365</v>
      </c>
      <c r="K116" s="103" t="s">
        <v>139</v>
      </c>
      <c r="L116" s="104">
        <v>2.3671999999999999E-2</v>
      </c>
      <c r="M116" s="104">
        <v>2.0300000000000429E-2</v>
      </c>
      <c r="N116" s="105">
        <v>17172442.053835001</v>
      </c>
      <c r="O116" s="116">
        <v>106.25</v>
      </c>
      <c r="P116" s="105">
        <v>18245.718745807004</v>
      </c>
      <c r="Q116" s="106">
        <f t="shared" si="1"/>
        <v>5.5924281236586926E-3</v>
      </c>
      <c r="R116" s="106">
        <f>P116/'סכום נכסי הקרן'!$C$42</f>
        <v>1.783100789027636E-4</v>
      </c>
    </row>
    <row r="117" spans="2:18">
      <c r="B117" s="101" t="s">
        <v>5330</v>
      </c>
      <c r="C117" s="103" t="s">
        <v>4796</v>
      </c>
      <c r="D117" s="102">
        <v>9017</v>
      </c>
      <c r="E117" s="102"/>
      <c r="F117" s="102" t="s">
        <v>4834</v>
      </c>
      <c r="G117" s="115">
        <v>44651</v>
      </c>
      <c r="H117" s="102" t="s">
        <v>4795</v>
      </c>
      <c r="I117" s="105">
        <v>8.1999999999999851</v>
      </c>
      <c r="J117" s="103" t="s">
        <v>365</v>
      </c>
      <c r="K117" s="103" t="s">
        <v>139</v>
      </c>
      <c r="L117" s="104">
        <v>1.797E-2</v>
      </c>
      <c r="M117" s="104">
        <v>3.3899999999999576E-2</v>
      </c>
      <c r="N117" s="105">
        <v>42074401.431312993</v>
      </c>
      <c r="O117" s="116">
        <v>92.03</v>
      </c>
      <c r="P117" s="105">
        <v>38721.069745158005</v>
      </c>
      <c r="Q117" s="106">
        <f t="shared" si="1"/>
        <v>1.1868252626152912E-2</v>
      </c>
      <c r="R117" s="106">
        <f>P117/'סכום נכסי הקרן'!$C$42</f>
        <v>3.7840970244294747E-4</v>
      </c>
    </row>
    <row r="118" spans="2:18">
      <c r="B118" s="101" t="s">
        <v>5330</v>
      </c>
      <c r="C118" s="103" t="s">
        <v>4796</v>
      </c>
      <c r="D118" s="102">
        <v>9080</v>
      </c>
      <c r="E118" s="102"/>
      <c r="F118" s="102" t="s">
        <v>4834</v>
      </c>
      <c r="G118" s="115">
        <v>44705</v>
      </c>
      <c r="H118" s="102" t="s">
        <v>4795</v>
      </c>
      <c r="I118" s="105">
        <v>7.7399999999986857</v>
      </c>
      <c r="J118" s="103" t="s">
        <v>365</v>
      </c>
      <c r="K118" s="103" t="s">
        <v>139</v>
      </c>
      <c r="L118" s="104">
        <v>2.3184999999999997E-2</v>
      </c>
      <c r="M118" s="104">
        <v>2.2199999999995206E-2</v>
      </c>
      <c r="N118" s="105">
        <v>12214793.487772003</v>
      </c>
      <c r="O118" s="116">
        <v>104.15</v>
      </c>
      <c r="P118" s="105">
        <v>12721.706804105001</v>
      </c>
      <c r="Q118" s="106">
        <f t="shared" si="1"/>
        <v>3.8992835471919479E-3</v>
      </c>
      <c r="R118" s="106">
        <f>P118/'סכום נכסי הקרן'!$C$42</f>
        <v>1.2432552401034263E-4</v>
      </c>
    </row>
    <row r="119" spans="2:18">
      <c r="B119" s="101" t="s">
        <v>5330</v>
      </c>
      <c r="C119" s="103" t="s">
        <v>4796</v>
      </c>
      <c r="D119" s="102">
        <v>9019</v>
      </c>
      <c r="E119" s="102"/>
      <c r="F119" s="102" t="s">
        <v>4834</v>
      </c>
      <c r="G119" s="115">
        <v>44651</v>
      </c>
      <c r="H119" s="102" t="s">
        <v>4795</v>
      </c>
      <c r="I119" s="105">
        <v>7.7900000000003313</v>
      </c>
      <c r="J119" s="103" t="s">
        <v>365</v>
      </c>
      <c r="K119" s="103" t="s">
        <v>139</v>
      </c>
      <c r="L119" s="104">
        <v>1.8769999999999998E-2</v>
      </c>
      <c r="M119" s="104">
        <v>3.6100000000002339E-2</v>
      </c>
      <c r="N119" s="105">
        <v>25991546.725079998</v>
      </c>
      <c r="O119" s="116">
        <v>91.69</v>
      </c>
      <c r="P119" s="105">
        <v>23831.648419403991</v>
      </c>
      <c r="Q119" s="106">
        <f t="shared" si="1"/>
        <v>7.3045508763226481E-3</v>
      </c>
      <c r="R119" s="106">
        <f>P119/'סכום נכסי הקרן'!$C$42</f>
        <v>2.328997377000232E-4</v>
      </c>
    </row>
    <row r="120" spans="2:18">
      <c r="B120" s="101" t="s">
        <v>5331</v>
      </c>
      <c r="C120" s="103" t="s">
        <v>4796</v>
      </c>
      <c r="D120" s="102">
        <v>4100</v>
      </c>
      <c r="E120" s="102"/>
      <c r="F120" s="102" t="s">
        <v>532</v>
      </c>
      <c r="G120" s="115">
        <v>42052</v>
      </c>
      <c r="H120" s="102" t="s">
        <v>137</v>
      </c>
      <c r="I120" s="105">
        <v>4.4200000000004867</v>
      </c>
      <c r="J120" s="103" t="s">
        <v>722</v>
      </c>
      <c r="K120" s="103" t="s">
        <v>139</v>
      </c>
      <c r="L120" s="104">
        <v>2.9779E-2</v>
      </c>
      <c r="M120" s="104">
        <v>1.6100000000004354E-2</v>
      </c>
      <c r="N120" s="105">
        <v>4924649.1993630007</v>
      </c>
      <c r="O120" s="116">
        <v>116.3</v>
      </c>
      <c r="P120" s="105">
        <v>5727.3669762909976</v>
      </c>
      <c r="Q120" s="106">
        <f t="shared" si="1"/>
        <v>1.755474179940679E-3</v>
      </c>
      <c r="R120" s="106">
        <f>P120/'סכום נכסי הקרן'!$C$42</f>
        <v>5.5971884236252425E-5</v>
      </c>
    </row>
    <row r="121" spans="2:18">
      <c r="B121" s="101" t="s">
        <v>5332</v>
      </c>
      <c r="C121" s="103" t="s">
        <v>4803</v>
      </c>
      <c r="D121" s="102" t="s">
        <v>4874</v>
      </c>
      <c r="E121" s="102"/>
      <c r="F121" s="102" t="s">
        <v>532</v>
      </c>
      <c r="G121" s="115">
        <v>41767</v>
      </c>
      <c r="H121" s="102" t="s">
        <v>137</v>
      </c>
      <c r="I121" s="105">
        <v>4.7299999999871343</v>
      </c>
      <c r="J121" s="103" t="s">
        <v>722</v>
      </c>
      <c r="K121" s="103" t="s">
        <v>139</v>
      </c>
      <c r="L121" s="104">
        <v>5.3499999999999999E-2</v>
      </c>
      <c r="M121" s="104">
        <v>2.0699999999936471E-2</v>
      </c>
      <c r="N121" s="105">
        <v>294447.53781900002</v>
      </c>
      <c r="O121" s="116">
        <v>127.25</v>
      </c>
      <c r="P121" s="105">
        <v>374.68448663400011</v>
      </c>
      <c r="Q121" s="106">
        <f t="shared" si="1"/>
        <v>1.148431634699038E-4</v>
      </c>
      <c r="R121" s="106">
        <f>P121/'סכום נכסי הקרן'!$C$42</f>
        <v>3.6616820255822182E-6</v>
      </c>
    </row>
    <row r="122" spans="2:18">
      <c r="B122" s="101" t="s">
        <v>5332</v>
      </c>
      <c r="C122" s="103" t="s">
        <v>4803</v>
      </c>
      <c r="D122" s="102" t="s">
        <v>4875</v>
      </c>
      <c r="E122" s="102"/>
      <c r="F122" s="102" t="s">
        <v>532</v>
      </c>
      <c r="G122" s="115">
        <v>41269</v>
      </c>
      <c r="H122" s="102" t="s">
        <v>137</v>
      </c>
      <c r="I122" s="105">
        <v>4.7799999999967717</v>
      </c>
      <c r="J122" s="103" t="s">
        <v>722</v>
      </c>
      <c r="K122" s="103" t="s">
        <v>139</v>
      </c>
      <c r="L122" s="104">
        <v>5.3499999999999999E-2</v>
      </c>
      <c r="M122" s="104">
        <v>1.4999999999981958E-2</v>
      </c>
      <c r="N122" s="105">
        <v>1462390.9061500002</v>
      </c>
      <c r="O122" s="116">
        <v>132.66</v>
      </c>
      <c r="P122" s="105">
        <v>1940.0078468170002</v>
      </c>
      <c r="Q122" s="106">
        <f t="shared" ref="Q122:Q184" si="2">IFERROR(P122/$P$10,0)</f>
        <v>5.9462466750734039E-4</v>
      </c>
      <c r="R122" s="106">
        <f>P122/'סכום נכסי הקרן'!$C$42</f>
        <v>1.8959129922871106E-5</v>
      </c>
    </row>
    <row r="123" spans="2:18">
      <c r="B123" s="101" t="s">
        <v>5332</v>
      </c>
      <c r="C123" s="103" t="s">
        <v>4803</v>
      </c>
      <c r="D123" s="102" t="s">
        <v>4876</v>
      </c>
      <c r="E123" s="102"/>
      <c r="F123" s="102" t="s">
        <v>532</v>
      </c>
      <c r="G123" s="115">
        <v>41767</v>
      </c>
      <c r="H123" s="102" t="s">
        <v>137</v>
      </c>
      <c r="I123" s="105">
        <v>5.3699999999987389</v>
      </c>
      <c r="J123" s="103" t="s">
        <v>722</v>
      </c>
      <c r="K123" s="103" t="s">
        <v>139</v>
      </c>
      <c r="L123" s="104">
        <v>5.3499999999999999E-2</v>
      </c>
      <c r="M123" s="104">
        <v>2.4799999999983634E-2</v>
      </c>
      <c r="N123" s="105">
        <v>230437.21803400002</v>
      </c>
      <c r="O123" s="116">
        <v>127.25</v>
      </c>
      <c r="P123" s="105">
        <v>293.23135580099995</v>
      </c>
      <c r="Q123" s="106">
        <f t="shared" si="2"/>
        <v>8.9877264018274738E-5</v>
      </c>
      <c r="R123" s="106">
        <f>P123/'סכום נכסי הקרן'!$C$42</f>
        <v>2.8656643740963272E-6</v>
      </c>
    </row>
    <row r="124" spans="2:18">
      <c r="B124" s="101" t="s">
        <v>5332</v>
      </c>
      <c r="C124" s="103" t="s">
        <v>4803</v>
      </c>
      <c r="D124" s="102" t="s">
        <v>4877</v>
      </c>
      <c r="E124" s="102"/>
      <c r="F124" s="102" t="s">
        <v>532</v>
      </c>
      <c r="G124" s="115">
        <v>41767</v>
      </c>
      <c r="H124" s="102" t="s">
        <v>137</v>
      </c>
      <c r="I124" s="105">
        <v>4.7299999999771005</v>
      </c>
      <c r="J124" s="103" t="s">
        <v>722</v>
      </c>
      <c r="K124" s="103" t="s">
        <v>139</v>
      </c>
      <c r="L124" s="104">
        <v>5.3499999999999999E-2</v>
      </c>
      <c r="M124" s="104">
        <v>2.0699999999914058E-2</v>
      </c>
      <c r="N124" s="105">
        <v>294447.52368400001</v>
      </c>
      <c r="O124" s="116">
        <v>127.25</v>
      </c>
      <c r="P124" s="105">
        <v>374.68446864600003</v>
      </c>
      <c r="Q124" s="106">
        <f t="shared" si="2"/>
        <v>1.1484315795646808E-4</v>
      </c>
      <c r="R124" s="106">
        <f>P124/'סכום נכסי הקרן'!$C$42</f>
        <v>3.6616818497907486E-6</v>
      </c>
    </row>
    <row r="125" spans="2:18">
      <c r="B125" s="101" t="s">
        <v>5332</v>
      </c>
      <c r="C125" s="103" t="s">
        <v>4803</v>
      </c>
      <c r="D125" s="102" t="s">
        <v>4878</v>
      </c>
      <c r="E125" s="102"/>
      <c r="F125" s="102" t="s">
        <v>532</v>
      </c>
      <c r="G125" s="115">
        <v>41269</v>
      </c>
      <c r="H125" s="102" t="s">
        <v>137</v>
      </c>
      <c r="I125" s="105">
        <v>4.7800000000013387</v>
      </c>
      <c r="J125" s="103" t="s">
        <v>722</v>
      </c>
      <c r="K125" s="103" t="s">
        <v>139</v>
      </c>
      <c r="L125" s="104">
        <v>5.3499999999999999E-2</v>
      </c>
      <c r="M125" s="104">
        <v>1.4999999999999999E-2</v>
      </c>
      <c r="N125" s="105">
        <v>1553790.300363</v>
      </c>
      <c r="O125" s="116">
        <v>132.66</v>
      </c>
      <c r="P125" s="105">
        <v>2061.2582868080003</v>
      </c>
      <c r="Q125" s="106">
        <f t="shared" si="2"/>
        <v>6.3178869376788373E-4</v>
      </c>
      <c r="R125" s="106">
        <f>P125/'סכום נכסי הקרן'!$C$42</f>
        <v>2.014407505016342E-5</v>
      </c>
    </row>
    <row r="126" spans="2:18">
      <c r="B126" s="101" t="s">
        <v>5332</v>
      </c>
      <c r="C126" s="103" t="s">
        <v>4803</v>
      </c>
      <c r="D126" s="102" t="s">
        <v>4879</v>
      </c>
      <c r="E126" s="102"/>
      <c r="F126" s="102" t="s">
        <v>532</v>
      </c>
      <c r="G126" s="115">
        <v>41281</v>
      </c>
      <c r="H126" s="102" t="s">
        <v>137</v>
      </c>
      <c r="I126" s="105">
        <v>4.7800000000026426</v>
      </c>
      <c r="J126" s="103" t="s">
        <v>722</v>
      </c>
      <c r="K126" s="103" t="s">
        <v>139</v>
      </c>
      <c r="L126" s="104">
        <v>5.3499999999999999E-2</v>
      </c>
      <c r="M126" s="104">
        <v>1.5100000000005274E-2</v>
      </c>
      <c r="N126" s="105">
        <v>1957551.6275249999</v>
      </c>
      <c r="O126" s="116">
        <v>132.61000000000001</v>
      </c>
      <c r="P126" s="105">
        <v>2595.9093030130002</v>
      </c>
      <c r="Q126" s="106">
        <f t="shared" si="2"/>
        <v>7.9566260967238402E-4</v>
      </c>
      <c r="R126" s="106">
        <f>P126/'סכום נכסי הקרן'!$C$42</f>
        <v>2.5369063235781741E-5</v>
      </c>
    </row>
    <row r="127" spans="2:18">
      <c r="B127" s="101" t="s">
        <v>5332</v>
      </c>
      <c r="C127" s="103" t="s">
        <v>4803</v>
      </c>
      <c r="D127" s="102" t="s">
        <v>4880</v>
      </c>
      <c r="E127" s="102"/>
      <c r="F127" s="102" t="s">
        <v>532</v>
      </c>
      <c r="G127" s="115">
        <v>41767</v>
      </c>
      <c r="H127" s="102" t="s">
        <v>137</v>
      </c>
      <c r="I127" s="105">
        <v>4.7299999999997278</v>
      </c>
      <c r="J127" s="103" t="s">
        <v>722</v>
      </c>
      <c r="K127" s="103" t="s">
        <v>139</v>
      </c>
      <c r="L127" s="104">
        <v>5.3499999999999999E-2</v>
      </c>
      <c r="M127" s="104">
        <v>2.0699999999998185E-2</v>
      </c>
      <c r="N127" s="105">
        <v>345655.79236099985</v>
      </c>
      <c r="O127" s="116">
        <v>127.25</v>
      </c>
      <c r="P127" s="105">
        <v>439.84698744399998</v>
      </c>
      <c r="Q127" s="106">
        <f t="shared" si="2"/>
        <v>1.34815881849196E-4</v>
      </c>
      <c r="R127" s="106">
        <f>P127/'סכום נכסי הקרן'!$C$42</f>
        <v>4.2984961090834579E-6</v>
      </c>
    </row>
    <row r="128" spans="2:18">
      <c r="B128" s="101" t="s">
        <v>5332</v>
      </c>
      <c r="C128" s="103" t="s">
        <v>4803</v>
      </c>
      <c r="D128" s="102" t="s">
        <v>4881</v>
      </c>
      <c r="E128" s="102"/>
      <c r="F128" s="102" t="s">
        <v>532</v>
      </c>
      <c r="G128" s="115">
        <v>41281</v>
      </c>
      <c r="H128" s="102" t="s">
        <v>137</v>
      </c>
      <c r="I128" s="105">
        <v>4.7799999999966527</v>
      </c>
      <c r="J128" s="103" t="s">
        <v>722</v>
      </c>
      <c r="K128" s="103" t="s">
        <v>139</v>
      </c>
      <c r="L128" s="104">
        <v>5.3499999999999999E-2</v>
      </c>
      <c r="M128" s="104">
        <v>1.5099999999988395E-2</v>
      </c>
      <c r="N128" s="105">
        <v>1410100.7523010001</v>
      </c>
      <c r="O128" s="116">
        <v>132.61000000000001</v>
      </c>
      <c r="P128" s="105">
        <v>1869.934671467</v>
      </c>
      <c r="Q128" s="106">
        <f t="shared" si="2"/>
        <v>5.7314679634200391E-4</v>
      </c>
      <c r="R128" s="106">
        <f>P128/'סכום נכסי הקרן'!$C$42</f>
        <v>1.8274325251720669E-5</v>
      </c>
    </row>
    <row r="129" spans="2:18">
      <c r="B129" s="101" t="s">
        <v>5332</v>
      </c>
      <c r="C129" s="103" t="s">
        <v>4803</v>
      </c>
      <c r="D129" s="102" t="s">
        <v>4882</v>
      </c>
      <c r="E129" s="102"/>
      <c r="F129" s="102" t="s">
        <v>532</v>
      </c>
      <c r="G129" s="115">
        <v>41767</v>
      </c>
      <c r="H129" s="102" t="s">
        <v>137</v>
      </c>
      <c r="I129" s="105">
        <v>4.7300000000242521</v>
      </c>
      <c r="J129" s="103" t="s">
        <v>722</v>
      </c>
      <c r="K129" s="103" t="s">
        <v>139</v>
      </c>
      <c r="L129" s="104">
        <v>5.3499999999999999E-2</v>
      </c>
      <c r="M129" s="104">
        <v>2.0700000000047722E-2</v>
      </c>
      <c r="N129" s="105">
        <v>281580.91649799998</v>
      </c>
      <c r="O129" s="116">
        <v>127.25</v>
      </c>
      <c r="P129" s="105">
        <v>358.31171114700004</v>
      </c>
      <c r="Q129" s="106">
        <f t="shared" si="2"/>
        <v>1.0982480429362356E-4</v>
      </c>
      <c r="R129" s="106">
        <f>P129/'סכום נכסי הקרן'!$C$42</f>
        <v>3.5016756739763038E-6</v>
      </c>
    </row>
    <row r="130" spans="2:18">
      <c r="B130" s="101" t="s">
        <v>5332</v>
      </c>
      <c r="C130" s="103" t="s">
        <v>4803</v>
      </c>
      <c r="D130" s="102" t="s">
        <v>4883</v>
      </c>
      <c r="E130" s="102"/>
      <c r="F130" s="102" t="s">
        <v>532</v>
      </c>
      <c r="G130" s="115">
        <v>41281</v>
      </c>
      <c r="H130" s="102" t="s">
        <v>137</v>
      </c>
      <c r="I130" s="105">
        <v>4.7799999999965985</v>
      </c>
      <c r="J130" s="103" t="s">
        <v>722</v>
      </c>
      <c r="K130" s="103" t="s">
        <v>139</v>
      </c>
      <c r="L130" s="104">
        <v>5.3499999999999999E-2</v>
      </c>
      <c r="M130" s="104">
        <v>1.5099999999987177E-2</v>
      </c>
      <c r="N130" s="105">
        <v>1693503.4015240006</v>
      </c>
      <c r="O130" s="116">
        <v>132.61000000000001</v>
      </c>
      <c r="P130" s="105">
        <v>2245.7549395880001</v>
      </c>
      <c r="Q130" s="106">
        <f t="shared" si="2"/>
        <v>6.8833808401675377E-4</v>
      </c>
      <c r="R130" s="106">
        <f>P130/'סכום נכסי הקרן'!$C$42</f>
        <v>2.1947106937962176E-5</v>
      </c>
    </row>
    <row r="131" spans="2:18">
      <c r="B131" s="101" t="s">
        <v>5333</v>
      </c>
      <c r="C131" s="103" t="s">
        <v>4803</v>
      </c>
      <c r="D131" s="102" t="s">
        <v>4885</v>
      </c>
      <c r="E131" s="102"/>
      <c r="F131" s="102" t="s">
        <v>4834</v>
      </c>
      <c r="G131" s="115">
        <v>44748</v>
      </c>
      <c r="H131" s="102" t="s">
        <v>4795</v>
      </c>
      <c r="I131" s="105">
        <v>2.3199999999999701</v>
      </c>
      <c r="J131" s="103" t="s">
        <v>365</v>
      </c>
      <c r="K131" s="103" t="s">
        <v>139</v>
      </c>
      <c r="L131" s="104">
        <v>6.0659999999999999E-2</v>
      </c>
      <c r="M131" s="104">
        <v>6.7099999999999091E-2</v>
      </c>
      <c r="N131" s="105">
        <v>47914305.449620001</v>
      </c>
      <c r="O131" s="116">
        <v>100.24</v>
      </c>
      <c r="P131" s="105">
        <v>48029.276229663992</v>
      </c>
      <c r="Q131" s="106">
        <f t="shared" si="2"/>
        <v>1.4721276749235825E-2</v>
      </c>
      <c r="R131" s="106">
        <f>P131/'סכום נכסי הקרן'!$C$42</f>
        <v>4.6937608506774265E-4</v>
      </c>
    </row>
    <row r="132" spans="2:18">
      <c r="B132" s="101" t="s">
        <v>5334</v>
      </c>
      <c r="C132" s="103" t="s">
        <v>4803</v>
      </c>
      <c r="D132" s="102">
        <v>7127</v>
      </c>
      <c r="E132" s="102"/>
      <c r="F132" s="102" t="s">
        <v>4834</v>
      </c>
      <c r="G132" s="115">
        <v>43631</v>
      </c>
      <c r="H132" s="102" t="s">
        <v>4795</v>
      </c>
      <c r="I132" s="105">
        <v>5.2800000000000535</v>
      </c>
      <c r="J132" s="103" t="s">
        <v>365</v>
      </c>
      <c r="K132" s="103" t="s">
        <v>139</v>
      </c>
      <c r="L132" s="104">
        <v>3.1E-2</v>
      </c>
      <c r="M132" s="104">
        <v>2.3900000000001018E-2</v>
      </c>
      <c r="N132" s="105">
        <v>8782348.9825620018</v>
      </c>
      <c r="O132" s="116">
        <v>111.92</v>
      </c>
      <c r="P132" s="105">
        <v>9829.2050325410019</v>
      </c>
      <c r="Q132" s="106">
        <f t="shared" si="2"/>
        <v>3.0127134711983956E-3</v>
      </c>
      <c r="R132" s="106">
        <f>P132/'סכום נכסי הקרן'!$C$42</f>
        <v>9.6057949227491943E-5</v>
      </c>
    </row>
    <row r="133" spans="2:18">
      <c r="B133" s="101" t="s">
        <v>5334</v>
      </c>
      <c r="C133" s="103" t="s">
        <v>4803</v>
      </c>
      <c r="D133" s="102">
        <v>7128</v>
      </c>
      <c r="E133" s="102"/>
      <c r="F133" s="102" t="s">
        <v>4834</v>
      </c>
      <c r="G133" s="115">
        <v>43634</v>
      </c>
      <c r="H133" s="102" t="s">
        <v>4795</v>
      </c>
      <c r="I133" s="105">
        <v>5.2999999999989944</v>
      </c>
      <c r="J133" s="103" t="s">
        <v>365</v>
      </c>
      <c r="K133" s="103" t="s">
        <v>139</v>
      </c>
      <c r="L133" s="104">
        <v>2.4900000000000002E-2</v>
      </c>
      <c r="M133" s="104">
        <v>2.3999999999998037E-2</v>
      </c>
      <c r="N133" s="105">
        <v>3699261.8145529996</v>
      </c>
      <c r="O133" s="116">
        <v>110.3</v>
      </c>
      <c r="P133" s="105">
        <v>4080.285788957</v>
      </c>
      <c r="Q133" s="106">
        <f t="shared" si="2"/>
        <v>1.2506333851042138E-3</v>
      </c>
      <c r="R133" s="106">
        <f>P133/'סכום נכסי הקרן'!$C$42</f>
        <v>3.9875440979377438E-5</v>
      </c>
    </row>
    <row r="134" spans="2:18">
      <c r="B134" s="101" t="s">
        <v>5334</v>
      </c>
      <c r="C134" s="103" t="s">
        <v>4803</v>
      </c>
      <c r="D134" s="102">
        <v>7130</v>
      </c>
      <c r="E134" s="102"/>
      <c r="F134" s="102" t="s">
        <v>4834</v>
      </c>
      <c r="G134" s="115">
        <v>43634</v>
      </c>
      <c r="H134" s="102" t="s">
        <v>4795</v>
      </c>
      <c r="I134" s="105">
        <v>5.5899999999971932</v>
      </c>
      <c r="J134" s="103" t="s">
        <v>365</v>
      </c>
      <c r="K134" s="103" t="s">
        <v>139</v>
      </c>
      <c r="L134" s="104">
        <v>3.6000000000000004E-2</v>
      </c>
      <c r="M134" s="104">
        <v>2.419999999998371E-2</v>
      </c>
      <c r="N134" s="105">
        <v>2418908.3459990001</v>
      </c>
      <c r="O134" s="116">
        <v>115.21</v>
      </c>
      <c r="P134" s="105">
        <v>2786.8242803369994</v>
      </c>
      <c r="Q134" s="106">
        <f t="shared" si="2"/>
        <v>8.5417925696312205E-4</v>
      </c>
      <c r="R134" s="106">
        <f>P134/'סכום נכסי הקרן'!$C$42</f>
        <v>2.7234819534265992E-5</v>
      </c>
    </row>
    <row r="135" spans="2:18">
      <c r="B135" s="101" t="s">
        <v>5327</v>
      </c>
      <c r="C135" s="103" t="s">
        <v>4796</v>
      </c>
      <c r="D135" s="102">
        <v>9922</v>
      </c>
      <c r="E135" s="102"/>
      <c r="F135" s="102" t="s">
        <v>532</v>
      </c>
      <c r="G135" s="115">
        <v>40489</v>
      </c>
      <c r="H135" s="102" t="s">
        <v>137</v>
      </c>
      <c r="I135" s="105">
        <v>2.0999999999998753</v>
      </c>
      <c r="J135" s="103" t="s">
        <v>365</v>
      </c>
      <c r="K135" s="103" t="s">
        <v>139</v>
      </c>
      <c r="L135" s="104">
        <v>5.7000000000000002E-2</v>
      </c>
      <c r="M135" s="104">
        <v>1.6899999999990784E-2</v>
      </c>
      <c r="N135" s="105">
        <v>2578771.437562</v>
      </c>
      <c r="O135" s="116">
        <v>124.49</v>
      </c>
      <c r="P135" s="105">
        <v>3210.3126881839994</v>
      </c>
      <c r="Q135" s="106">
        <f t="shared" si="2"/>
        <v>9.8398113076605259E-4</v>
      </c>
      <c r="R135" s="106">
        <f>P135/'סכום נכסי הקרן'!$C$42</f>
        <v>3.1373448024029245E-5</v>
      </c>
    </row>
    <row r="136" spans="2:18">
      <c r="B136" s="101" t="s">
        <v>5335</v>
      </c>
      <c r="C136" s="103" t="s">
        <v>4803</v>
      </c>
      <c r="D136" s="102" t="s">
        <v>4886</v>
      </c>
      <c r="E136" s="102"/>
      <c r="F136" s="102" t="s">
        <v>609</v>
      </c>
      <c r="G136" s="115">
        <v>43801</v>
      </c>
      <c r="H136" s="102" t="s">
        <v>335</v>
      </c>
      <c r="I136" s="105">
        <v>4.9100000000000223</v>
      </c>
      <c r="J136" s="103" t="s">
        <v>383</v>
      </c>
      <c r="K136" s="103" t="s">
        <v>140</v>
      </c>
      <c r="L136" s="104">
        <v>2.3629999999999998E-2</v>
      </c>
      <c r="M136" s="104">
        <v>6.0199999999999976E-2</v>
      </c>
      <c r="N136" s="105">
        <v>11162568.734915001</v>
      </c>
      <c r="O136" s="116">
        <v>83.89</v>
      </c>
      <c r="P136" s="105">
        <v>35144.137823252997</v>
      </c>
      <c r="Q136" s="106">
        <f t="shared" si="2"/>
        <v>1.0771900382913872E-2</v>
      </c>
      <c r="R136" s="106">
        <f>P136/'סכום נכסי הקרן'!$C$42</f>
        <v>3.4345339175382937E-4</v>
      </c>
    </row>
    <row r="137" spans="2:18">
      <c r="B137" s="101" t="s">
        <v>5397</v>
      </c>
      <c r="C137" s="103" t="s">
        <v>4803</v>
      </c>
      <c r="D137" s="102">
        <v>9365</v>
      </c>
      <c r="E137" s="102"/>
      <c r="F137" s="102" t="s">
        <v>324</v>
      </c>
      <c r="G137" s="115">
        <v>44906</v>
      </c>
      <c r="H137" s="102" t="s">
        <v>4795</v>
      </c>
      <c r="I137" s="105">
        <v>2.6500000000267794</v>
      </c>
      <c r="J137" s="103" t="s">
        <v>365</v>
      </c>
      <c r="K137" s="103" t="s">
        <v>139</v>
      </c>
      <c r="L137" s="104">
        <v>6.1799999999999994E-2</v>
      </c>
      <c r="M137" s="104">
        <v>6.400000000101165E-2</v>
      </c>
      <c r="N137" s="105">
        <v>33591.338689000004</v>
      </c>
      <c r="O137" s="116">
        <v>100.05</v>
      </c>
      <c r="P137" s="105">
        <v>33.608140773999999</v>
      </c>
      <c r="Q137" s="106">
        <f t="shared" si="2"/>
        <v>1.0301107578543077E-5</v>
      </c>
      <c r="R137" s="106">
        <f>P137/'סכום נכסי הקרן'!$C$42</f>
        <v>3.2844254132571704E-7</v>
      </c>
    </row>
    <row r="138" spans="2:18">
      <c r="B138" s="101" t="s">
        <v>5397</v>
      </c>
      <c r="C138" s="103" t="s">
        <v>4803</v>
      </c>
      <c r="D138" s="102">
        <v>9316</v>
      </c>
      <c r="E138" s="102"/>
      <c r="F138" s="102" t="s">
        <v>324</v>
      </c>
      <c r="G138" s="115">
        <v>44885</v>
      </c>
      <c r="H138" s="102" t="s">
        <v>4795</v>
      </c>
      <c r="I138" s="105">
        <v>2.6499999999999959</v>
      </c>
      <c r="J138" s="103" t="s">
        <v>365</v>
      </c>
      <c r="K138" s="103" t="s">
        <v>139</v>
      </c>
      <c r="L138" s="104">
        <v>6.1799999999999994E-2</v>
      </c>
      <c r="M138" s="104">
        <v>6.6000000000001391E-2</v>
      </c>
      <c r="N138" s="105">
        <v>12996417.259916</v>
      </c>
      <c r="O138" s="116">
        <v>99.55</v>
      </c>
      <c r="P138" s="105">
        <v>12937.935537417001</v>
      </c>
      <c r="Q138" s="106">
        <f t="shared" si="2"/>
        <v>3.9655590206969325E-3</v>
      </c>
      <c r="R138" s="106">
        <f>P138/'סכום נכסי הקרן'!$C$42</f>
        <v>1.2643866425080414E-4</v>
      </c>
    </row>
    <row r="139" spans="2:18">
      <c r="B139" s="101" t="s">
        <v>5336</v>
      </c>
      <c r="C139" s="103" t="s">
        <v>4803</v>
      </c>
      <c r="D139" s="102" t="s">
        <v>4887</v>
      </c>
      <c r="E139" s="102"/>
      <c r="F139" s="102" t="s">
        <v>615</v>
      </c>
      <c r="G139" s="115">
        <v>44074</v>
      </c>
      <c r="H139" s="102" t="s">
        <v>137</v>
      </c>
      <c r="I139" s="105">
        <v>9.0100000000015825</v>
      </c>
      <c r="J139" s="103" t="s">
        <v>722</v>
      </c>
      <c r="K139" s="103" t="s">
        <v>139</v>
      </c>
      <c r="L139" s="104">
        <v>2.35E-2</v>
      </c>
      <c r="M139" s="104">
        <v>3.4900000000006176E-2</v>
      </c>
      <c r="N139" s="105">
        <v>9795223.0092519987</v>
      </c>
      <c r="O139" s="116">
        <v>97.59</v>
      </c>
      <c r="P139" s="105">
        <v>9559.1577874899995</v>
      </c>
      <c r="Q139" s="106">
        <f t="shared" si="2"/>
        <v>2.9299422836677955E-3</v>
      </c>
      <c r="R139" s="106">
        <f>P139/'סכום נכסי הקרן'!$C$42</f>
        <v>9.3418856394627582E-5</v>
      </c>
    </row>
    <row r="140" spans="2:18">
      <c r="B140" s="101" t="s">
        <v>5336</v>
      </c>
      <c r="C140" s="103" t="s">
        <v>4803</v>
      </c>
      <c r="D140" s="102" t="s">
        <v>4888</v>
      </c>
      <c r="E140" s="102"/>
      <c r="F140" s="102" t="s">
        <v>615</v>
      </c>
      <c r="G140" s="115">
        <v>44189</v>
      </c>
      <c r="H140" s="102" t="s">
        <v>137</v>
      </c>
      <c r="I140" s="105">
        <v>8.9000000000157247</v>
      </c>
      <c r="J140" s="103" t="s">
        <v>722</v>
      </c>
      <c r="K140" s="103" t="s">
        <v>139</v>
      </c>
      <c r="L140" s="104">
        <v>2.4700000000000003E-2</v>
      </c>
      <c r="M140" s="104">
        <v>3.8000000000068007E-2</v>
      </c>
      <c r="N140" s="105">
        <v>1224339.3086679999</v>
      </c>
      <c r="O140" s="116">
        <v>96.08</v>
      </c>
      <c r="P140" s="105">
        <v>1176.3452378950001</v>
      </c>
      <c r="Q140" s="106">
        <f t="shared" si="2"/>
        <v>3.6055725089195458E-4</v>
      </c>
      <c r="R140" s="106">
        <f>P140/'סכום נכסי הקרן'!$C$42</f>
        <v>1.1496078346277848E-5</v>
      </c>
    </row>
    <row r="141" spans="2:18">
      <c r="B141" s="101" t="s">
        <v>5336</v>
      </c>
      <c r="C141" s="103" t="s">
        <v>4803</v>
      </c>
      <c r="D141" s="102" t="s">
        <v>4889</v>
      </c>
      <c r="E141" s="102"/>
      <c r="F141" s="102" t="s">
        <v>615</v>
      </c>
      <c r="G141" s="115">
        <v>44322</v>
      </c>
      <c r="H141" s="102" t="s">
        <v>137</v>
      </c>
      <c r="I141" s="105">
        <v>8.7799999999985161</v>
      </c>
      <c r="J141" s="103" t="s">
        <v>722</v>
      </c>
      <c r="K141" s="103" t="s">
        <v>139</v>
      </c>
      <c r="L141" s="104">
        <v>2.5600000000000001E-2</v>
      </c>
      <c r="M141" s="104">
        <v>4.1299999999994376E-2</v>
      </c>
      <c r="N141" s="105">
        <v>5632342.1300400011</v>
      </c>
      <c r="O141" s="116">
        <v>93.6</v>
      </c>
      <c r="P141" s="105">
        <v>5271.8723330689991</v>
      </c>
      <c r="Q141" s="106">
        <f t="shared" si="2"/>
        <v>1.6158621926893695E-3</v>
      </c>
      <c r="R141" s="106">
        <f>P141/'סכום נכסי הקרן'!$C$42</f>
        <v>5.1520468158638851E-5</v>
      </c>
    </row>
    <row r="142" spans="2:18">
      <c r="B142" s="101" t="s">
        <v>5336</v>
      </c>
      <c r="C142" s="103" t="s">
        <v>4803</v>
      </c>
      <c r="D142" s="102" t="s">
        <v>4890</v>
      </c>
      <c r="E142" s="102"/>
      <c r="F142" s="102" t="s">
        <v>615</v>
      </c>
      <c r="G142" s="115">
        <v>44418</v>
      </c>
      <c r="H142" s="102" t="s">
        <v>137</v>
      </c>
      <c r="I142" s="105">
        <v>8.8999999999974584</v>
      </c>
      <c r="J142" s="103" t="s">
        <v>722</v>
      </c>
      <c r="K142" s="103" t="s">
        <v>139</v>
      </c>
      <c r="L142" s="104">
        <v>2.2700000000000001E-2</v>
      </c>
      <c r="M142" s="104">
        <v>3.9599999999989449E-2</v>
      </c>
      <c r="N142" s="105">
        <v>5625203.0571210003</v>
      </c>
      <c r="O142" s="116">
        <v>91.6</v>
      </c>
      <c r="P142" s="105">
        <v>5152.6856291890008</v>
      </c>
      <c r="Q142" s="106">
        <f t="shared" si="2"/>
        <v>1.5793307145913714E-3</v>
      </c>
      <c r="R142" s="106">
        <f>P142/'סכום נכסי הקרן'!$C$42</f>
        <v>5.0355691321448663E-5</v>
      </c>
    </row>
    <row r="143" spans="2:18">
      <c r="B143" s="101" t="s">
        <v>5336</v>
      </c>
      <c r="C143" s="103" t="s">
        <v>4803</v>
      </c>
      <c r="D143" s="102" t="s">
        <v>4891</v>
      </c>
      <c r="E143" s="102"/>
      <c r="F143" s="102" t="s">
        <v>615</v>
      </c>
      <c r="G143" s="115">
        <v>44530</v>
      </c>
      <c r="H143" s="102" t="s">
        <v>137</v>
      </c>
      <c r="I143" s="105">
        <v>8.9699999999999012</v>
      </c>
      <c r="J143" s="103" t="s">
        <v>722</v>
      </c>
      <c r="K143" s="103" t="s">
        <v>139</v>
      </c>
      <c r="L143" s="104">
        <v>1.7899999999999999E-2</v>
      </c>
      <c r="M143" s="104">
        <v>4.1899999999996787E-2</v>
      </c>
      <c r="N143" s="105">
        <v>4651879.5434199991</v>
      </c>
      <c r="O143" s="116">
        <v>84.75</v>
      </c>
      <c r="P143" s="105">
        <v>3942.4682730540007</v>
      </c>
      <c r="Q143" s="106">
        <f t="shared" si="2"/>
        <v>1.2083914453589883E-3</v>
      </c>
      <c r="R143" s="106">
        <f>P143/'סכום נכסי הקרן'!$C$42</f>
        <v>3.8528590659189644E-5</v>
      </c>
    </row>
    <row r="144" spans="2:18">
      <c r="B144" s="101" t="s">
        <v>5336</v>
      </c>
      <c r="C144" s="103" t="s">
        <v>4803</v>
      </c>
      <c r="D144" s="102" t="s">
        <v>4892</v>
      </c>
      <c r="E144" s="102"/>
      <c r="F144" s="102" t="s">
        <v>615</v>
      </c>
      <c r="G144" s="115">
        <v>44612</v>
      </c>
      <c r="H144" s="102" t="s">
        <v>137</v>
      </c>
      <c r="I144" s="105">
        <v>8.7599999999949532</v>
      </c>
      <c r="J144" s="103" t="s">
        <v>722</v>
      </c>
      <c r="K144" s="103" t="s">
        <v>139</v>
      </c>
      <c r="L144" s="104">
        <v>2.3599999999999999E-2</v>
      </c>
      <c r="M144" s="104">
        <v>4.4199999999976522E-2</v>
      </c>
      <c r="N144" s="105">
        <v>5432240.0429400001</v>
      </c>
      <c r="O144" s="116">
        <v>87.66</v>
      </c>
      <c r="P144" s="105">
        <v>4761.9018062289997</v>
      </c>
      <c r="Q144" s="106">
        <f t="shared" si="2"/>
        <v>1.4595530027763958E-3</v>
      </c>
      <c r="R144" s="106">
        <f>P144/'סכום נכסי הקרן'!$C$42</f>
        <v>4.6536675185297025E-5</v>
      </c>
    </row>
    <row r="145" spans="2:18">
      <c r="B145" s="101" t="s">
        <v>5336</v>
      </c>
      <c r="C145" s="103" t="s">
        <v>4803</v>
      </c>
      <c r="D145" s="102" t="s">
        <v>4893</v>
      </c>
      <c r="E145" s="102"/>
      <c r="F145" s="102" t="s">
        <v>615</v>
      </c>
      <c r="G145" s="115">
        <v>44662</v>
      </c>
      <c r="H145" s="102" t="s">
        <v>137</v>
      </c>
      <c r="I145" s="105">
        <v>8.8100000000028658</v>
      </c>
      <c r="J145" s="103" t="s">
        <v>722</v>
      </c>
      <c r="K145" s="103" t="s">
        <v>139</v>
      </c>
      <c r="L145" s="104">
        <v>2.4E-2</v>
      </c>
      <c r="M145" s="104">
        <v>4.1600000000016728E-2</v>
      </c>
      <c r="N145" s="105">
        <v>6185049.3280739998</v>
      </c>
      <c r="O145" s="116">
        <v>89.35</v>
      </c>
      <c r="P145" s="105">
        <v>5526.341771035999</v>
      </c>
      <c r="Q145" s="106">
        <f t="shared" si="2"/>
        <v>1.6938586838840676E-3</v>
      </c>
      <c r="R145" s="106">
        <f>P145/'סכום נכסי הקרן'!$C$42</f>
        <v>5.4007323633853555E-5</v>
      </c>
    </row>
    <row r="146" spans="2:18">
      <c r="B146" s="101" t="s">
        <v>5337</v>
      </c>
      <c r="C146" s="103" t="s">
        <v>4796</v>
      </c>
      <c r="D146" s="102">
        <v>7490</v>
      </c>
      <c r="E146" s="102"/>
      <c r="F146" s="102" t="s">
        <v>324</v>
      </c>
      <c r="G146" s="115">
        <v>43899</v>
      </c>
      <c r="H146" s="102" t="s">
        <v>4795</v>
      </c>
      <c r="I146" s="105">
        <v>3.1699999999999107</v>
      </c>
      <c r="J146" s="103" t="s">
        <v>135</v>
      </c>
      <c r="K146" s="103" t="s">
        <v>139</v>
      </c>
      <c r="L146" s="104">
        <v>2.3889999999999998E-2</v>
      </c>
      <c r="M146" s="104">
        <v>4.7600000000002814E-2</v>
      </c>
      <c r="N146" s="105">
        <v>5317956.6893050009</v>
      </c>
      <c r="O146" s="116">
        <v>94.05</v>
      </c>
      <c r="P146" s="105">
        <v>5001.5384263849992</v>
      </c>
      <c r="Q146" s="106">
        <f t="shared" si="2"/>
        <v>1.5330031415563166E-3</v>
      </c>
      <c r="R146" s="106">
        <f>P146/'סכום נכסי הקרן'!$C$42</f>
        <v>4.8878573865382042E-5</v>
      </c>
    </row>
    <row r="147" spans="2:18">
      <c r="B147" s="101" t="s">
        <v>5337</v>
      </c>
      <c r="C147" s="103" t="s">
        <v>4796</v>
      </c>
      <c r="D147" s="102">
        <v>7491</v>
      </c>
      <c r="E147" s="102"/>
      <c r="F147" s="102" t="s">
        <v>324</v>
      </c>
      <c r="G147" s="115">
        <v>43899</v>
      </c>
      <c r="H147" s="102" t="s">
        <v>4795</v>
      </c>
      <c r="I147" s="105">
        <v>3.3600000000005767</v>
      </c>
      <c r="J147" s="103" t="s">
        <v>135</v>
      </c>
      <c r="K147" s="103" t="s">
        <v>139</v>
      </c>
      <c r="L147" s="104">
        <v>1.2969999999999999E-2</v>
      </c>
      <c r="M147" s="104">
        <v>1.7700000000003178E-2</v>
      </c>
      <c r="N147" s="105">
        <v>10279426.012848999</v>
      </c>
      <c r="O147" s="116">
        <v>106.63</v>
      </c>
      <c r="P147" s="105">
        <v>10960.952680062999</v>
      </c>
      <c r="Q147" s="106">
        <f t="shared" si="2"/>
        <v>3.3596012787472807E-3</v>
      </c>
      <c r="R147" s="106">
        <f>P147/'סכום נכסי הקרן'!$C$42</f>
        <v>1.0711818835202849E-4</v>
      </c>
    </row>
    <row r="148" spans="2:18">
      <c r="B148" s="101" t="s">
        <v>5338</v>
      </c>
      <c r="C148" s="103" t="s">
        <v>4803</v>
      </c>
      <c r="D148" s="102" t="s">
        <v>4894</v>
      </c>
      <c r="E148" s="102"/>
      <c r="F148" s="102" t="s">
        <v>615</v>
      </c>
      <c r="G148" s="115">
        <v>43924</v>
      </c>
      <c r="H148" s="102" t="s">
        <v>137</v>
      </c>
      <c r="I148" s="105">
        <v>8.4900000000070701</v>
      </c>
      <c r="J148" s="103" t="s">
        <v>722</v>
      </c>
      <c r="K148" s="103" t="s">
        <v>139</v>
      </c>
      <c r="L148" s="104">
        <v>3.1400000000000004E-2</v>
      </c>
      <c r="M148" s="104">
        <v>2.6100000000008595E-2</v>
      </c>
      <c r="N148" s="105">
        <v>1352376.0522419999</v>
      </c>
      <c r="O148" s="116">
        <v>109.99</v>
      </c>
      <c r="P148" s="105">
        <v>1487.4783695520005</v>
      </c>
      <c r="Q148" s="106">
        <f t="shared" si="2"/>
        <v>4.5592152236415809E-4</v>
      </c>
      <c r="R148" s="106">
        <f>P148/'סכום נכסי הקרן'!$C$42</f>
        <v>1.4536691545896139E-5</v>
      </c>
    </row>
    <row r="149" spans="2:18">
      <c r="B149" s="101" t="s">
        <v>5338</v>
      </c>
      <c r="C149" s="103" t="s">
        <v>4803</v>
      </c>
      <c r="D149" s="102" t="s">
        <v>4895</v>
      </c>
      <c r="E149" s="102"/>
      <c r="F149" s="102" t="s">
        <v>615</v>
      </c>
      <c r="G149" s="115">
        <v>44015</v>
      </c>
      <c r="H149" s="102" t="s">
        <v>137</v>
      </c>
      <c r="I149" s="105">
        <v>8.1899999999866484</v>
      </c>
      <c r="J149" s="103" t="s">
        <v>722</v>
      </c>
      <c r="K149" s="103" t="s">
        <v>139</v>
      </c>
      <c r="L149" s="104">
        <v>3.1E-2</v>
      </c>
      <c r="M149" s="104">
        <v>3.8199999999928291E-2</v>
      </c>
      <c r="N149" s="105">
        <v>1114872.9443719999</v>
      </c>
      <c r="O149" s="116">
        <v>99.56</v>
      </c>
      <c r="P149" s="105">
        <v>1109.967475078</v>
      </c>
      <c r="Q149" s="106">
        <f t="shared" si="2"/>
        <v>3.4021204702605341E-4</v>
      </c>
      <c r="R149" s="106">
        <f>P149/'סכום נכסי הקרן'!$C$42</f>
        <v>1.0847387862215213E-5</v>
      </c>
    </row>
    <row r="150" spans="2:18">
      <c r="B150" s="101" t="s">
        <v>5338</v>
      </c>
      <c r="C150" s="103" t="s">
        <v>4803</v>
      </c>
      <c r="D150" s="102" t="s">
        <v>4896</v>
      </c>
      <c r="E150" s="102"/>
      <c r="F150" s="102" t="s">
        <v>615</v>
      </c>
      <c r="G150" s="115">
        <v>44108</v>
      </c>
      <c r="H150" s="102" t="s">
        <v>137</v>
      </c>
      <c r="I150" s="105">
        <v>8.0999999999956547</v>
      </c>
      <c r="J150" s="103" t="s">
        <v>722</v>
      </c>
      <c r="K150" s="103" t="s">
        <v>139</v>
      </c>
      <c r="L150" s="104">
        <v>3.1E-2</v>
      </c>
      <c r="M150" s="104">
        <v>4.1799999999984676E-2</v>
      </c>
      <c r="N150" s="105">
        <v>1808329.2118300004</v>
      </c>
      <c r="O150" s="116">
        <v>96.71</v>
      </c>
      <c r="P150" s="105">
        <v>1748.8352503759995</v>
      </c>
      <c r="Q150" s="106">
        <f t="shared" si="2"/>
        <v>5.3602905832887508E-4</v>
      </c>
      <c r="R150" s="106">
        <f>P150/'סכום נכסי הקרן'!$C$42</f>
        <v>1.7090855988018599E-5</v>
      </c>
    </row>
    <row r="151" spans="2:18">
      <c r="B151" s="101" t="s">
        <v>5338</v>
      </c>
      <c r="C151" s="103" t="s">
        <v>4803</v>
      </c>
      <c r="D151" s="102" t="s">
        <v>4897</v>
      </c>
      <c r="E151" s="102"/>
      <c r="F151" s="102" t="s">
        <v>615</v>
      </c>
      <c r="G151" s="115">
        <v>44200</v>
      </c>
      <c r="H151" s="102" t="s">
        <v>137</v>
      </c>
      <c r="I151" s="105">
        <v>8.0399999999974376</v>
      </c>
      <c r="J151" s="103" t="s">
        <v>722</v>
      </c>
      <c r="K151" s="103" t="s">
        <v>139</v>
      </c>
      <c r="L151" s="104">
        <v>3.1E-2</v>
      </c>
      <c r="M151" s="104">
        <v>4.4300000000008312E-2</v>
      </c>
      <c r="N151" s="105">
        <v>938185.5291230001</v>
      </c>
      <c r="O151" s="116">
        <v>94.89</v>
      </c>
      <c r="P151" s="105">
        <v>890.24427918200024</v>
      </c>
      <c r="Q151" s="106">
        <f t="shared" si="2"/>
        <v>2.7286549865117277E-4</v>
      </c>
      <c r="R151" s="106">
        <f>P151/'סכום נכסי הקרן'!$C$42</f>
        <v>8.7000972598109276E-6</v>
      </c>
    </row>
    <row r="152" spans="2:18">
      <c r="B152" s="101" t="s">
        <v>5338</v>
      </c>
      <c r="C152" s="103" t="s">
        <v>4803</v>
      </c>
      <c r="D152" s="102" t="s">
        <v>4898</v>
      </c>
      <c r="E152" s="102"/>
      <c r="F152" s="102" t="s">
        <v>615</v>
      </c>
      <c r="G152" s="115">
        <v>44290</v>
      </c>
      <c r="H152" s="102" t="s">
        <v>137</v>
      </c>
      <c r="I152" s="105">
        <v>8</v>
      </c>
      <c r="J152" s="103" t="s">
        <v>722</v>
      </c>
      <c r="K152" s="103" t="s">
        <v>139</v>
      </c>
      <c r="L152" s="104">
        <v>3.1E-2</v>
      </c>
      <c r="M152" s="104">
        <v>4.5799999999992756E-2</v>
      </c>
      <c r="N152" s="105">
        <v>1802017.7650509998</v>
      </c>
      <c r="O152" s="116">
        <v>93.68</v>
      </c>
      <c r="P152" s="105">
        <v>1688.1302427590003</v>
      </c>
      <c r="Q152" s="106">
        <f t="shared" si="2"/>
        <v>5.1742258978828995E-4</v>
      </c>
      <c r="R152" s="106">
        <f>P152/'סכום נכסי הקרן'!$C$42</f>
        <v>1.6497603683257105E-5</v>
      </c>
    </row>
    <row r="153" spans="2:18">
      <c r="B153" s="101" t="s">
        <v>5338</v>
      </c>
      <c r="C153" s="103" t="s">
        <v>4803</v>
      </c>
      <c r="D153" s="102" t="s">
        <v>4899</v>
      </c>
      <c r="E153" s="102"/>
      <c r="F153" s="102" t="s">
        <v>615</v>
      </c>
      <c r="G153" s="115">
        <v>44496</v>
      </c>
      <c r="H153" s="102" t="s">
        <v>137</v>
      </c>
      <c r="I153" s="105">
        <v>7.6399999999946555</v>
      </c>
      <c r="J153" s="103" t="s">
        <v>722</v>
      </c>
      <c r="K153" s="103" t="s">
        <v>139</v>
      </c>
      <c r="L153" s="104">
        <v>3.1E-2</v>
      </c>
      <c r="M153" s="104">
        <v>6.0799999999948728E-2</v>
      </c>
      <c r="N153" s="105">
        <v>2018645.3824730001</v>
      </c>
      <c r="O153" s="116">
        <v>81.94</v>
      </c>
      <c r="P153" s="105">
        <v>1654.0780225560002</v>
      </c>
      <c r="Q153" s="106">
        <f t="shared" si="2"/>
        <v>5.0698536905780824E-4</v>
      </c>
      <c r="R153" s="106">
        <f>P153/'סכום נכסי הקרן'!$C$42</f>
        <v>1.6164821283407465E-5</v>
      </c>
    </row>
    <row r="154" spans="2:18">
      <c r="B154" s="101" t="s">
        <v>5338</v>
      </c>
      <c r="C154" s="103" t="s">
        <v>4803</v>
      </c>
      <c r="D154" s="102" t="s">
        <v>4900</v>
      </c>
      <c r="E154" s="102"/>
      <c r="F154" s="102" t="s">
        <v>615</v>
      </c>
      <c r="G154" s="115">
        <v>44615</v>
      </c>
      <c r="H154" s="102" t="s">
        <v>137</v>
      </c>
      <c r="I154" s="105">
        <v>7.8299999999979937</v>
      </c>
      <c r="J154" s="103" t="s">
        <v>722</v>
      </c>
      <c r="K154" s="103" t="s">
        <v>139</v>
      </c>
      <c r="L154" s="104">
        <v>3.1E-2</v>
      </c>
      <c r="M154" s="104">
        <v>5.2599999999987192E-2</v>
      </c>
      <c r="N154" s="105">
        <v>2450451.274795</v>
      </c>
      <c r="O154" s="116">
        <v>86.6</v>
      </c>
      <c r="P154" s="105">
        <v>2122.0909456219997</v>
      </c>
      <c r="Q154" s="106">
        <f t="shared" si="2"/>
        <v>6.5043428820721078E-4</v>
      </c>
      <c r="R154" s="106">
        <f>P154/'סכום נכסי הקרן'!$C$42</f>
        <v>2.0738574852780507E-5</v>
      </c>
    </row>
    <row r="155" spans="2:18">
      <c r="B155" s="101" t="s">
        <v>5338</v>
      </c>
      <c r="C155" s="103" t="s">
        <v>4803</v>
      </c>
      <c r="D155" s="102" t="s">
        <v>4901</v>
      </c>
      <c r="E155" s="102"/>
      <c r="F155" s="102" t="s">
        <v>615</v>
      </c>
      <c r="G155" s="115">
        <v>44753</v>
      </c>
      <c r="H155" s="102" t="s">
        <v>137</v>
      </c>
      <c r="I155" s="105">
        <v>8.1899999999985305</v>
      </c>
      <c r="J155" s="103" t="s">
        <v>722</v>
      </c>
      <c r="K155" s="103" t="s">
        <v>139</v>
      </c>
      <c r="L155" s="104">
        <v>3.2599999999999997E-2</v>
      </c>
      <c r="M155" s="104">
        <v>3.6799999999992006E-2</v>
      </c>
      <c r="N155" s="105">
        <v>3617332.9120530002</v>
      </c>
      <c r="O155" s="116">
        <v>96.55</v>
      </c>
      <c r="P155" s="105">
        <v>3492.535098684999</v>
      </c>
      <c r="Q155" s="106">
        <f t="shared" si="2"/>
        <v>1.070484083464216E-3</v>
      </c>
      <c r="R155" s="106">
        <f>P155/'סכום נכסי הקרן'!$C$42</f>
        <v>3.4131525191919714E-5</v>
      </c>
    </row>
    <row r="156" spans="2:18">
      <c r="B156" s="101" t="s">
        <v>5338</v>
      </c>
      <c r="C156" s="103" t="s">
        <v>4803</v>
      </c>
      <c r="D156" s="102" t="s">
        <v>4902</v>
      </c>
      <c r="E156" s="102"/>
      <c r="F156" s="102" t="s">
        <v>615</v>
      </c>
      <c r="G156" s="115">
        <v>43011</v>
      </c>
      <c r="H156" s="102" t="s">
        <v>137</v>
      </c>
      <c r="I156" s="105">
        <v>8.2099999999983329</v>
      </c>
      <c r="J156" s="103" t="s">
        <v>722</v>
      </c>
      <c r="K156" s="103" t="s">
        <v>139</v>
      </c>
      <c r="L156" s="104">
        <v>3.9E-2</v>
      </c>
      <c r="M156" s="104">
        <v>3.1499999999988093E-2</v>
      </c>
      <c r="N156" s="105">
        <v>1113158.9824329999</v>
      </c>
      <c r="O156" s="116">
        <v>113.22</v>
      </c>
      <c r="P156" s="105">
        <v>1260.3186090100003</v>
      </c>
      <c r="Q156" s="106">
        <f t="shared" si="2"/>
        <v>3.8629561992002459E-4</v>
      </c>
      <c r="R156" s="106">
        <f>P156/'סכום נכסי הקרן'!$C$42</f>
        <v>1.2316725569763505E-5</v>
      </c>
    </row>
    <row r="157" spans="2:18">
      <c r="B157" s="101" t="s">
        <v>5338</v>
      </c>
      <c r="C157" s="103" t="s">
        <v>4803</v>
      </c>
      <c r="D157" s="102" t="s">
        <v>4903</v>
      </c>
      <c r="E157" s="102"/>
      <c r="F157" s="102" t="s">
        <v>615</v>
      </c>
      <c r="G157" s="115">
        <v>43104</v>
      </c>
      <c r="H157" s="102" t="s">
        <v>137</v>
      </c>
      <c r="I157" s="105">
        <v>7.9899999999953302</v>
      </c>
      <c r="J157" s="103" t="s">
        <v>722</v>
      </c>
      <c r="K157" s="103" t="s">
        <v>139</v>
      </c>
      <c r="L157" s="104">
        <v>3.8199999999999998E-2</v>
      </c>
      <c r="M157" s="104">
        <v>4.0399999999988993E-2</v>
      </c>
      <c r="N157" s="105">
        <v>1977962.675513</v>
      </c>
      <c r="O157" s="116">
        <v>104.84</v>
      </c>
      <c r="P157" s="105">
        <v>2073.6960800320003</v>
      </c>
      <c r="Q157" s="106">
        <f t="shared" si="2"/>
        <v>6.3560095600820429E-4</v>
      </c>
      <c r="R157" s="106">
        <f>P157/'סכום נכסי הקרן'!$C$42</f>
        <v>2.0265625969699401E-5</v>
      </c>
    </row>
    <row r="158" spans="2:18">
      <c r="B158" s="101" t="s">
        <v>5338</v>
      </c>
      <c r="C158" s="103" t="s">
        <v>4803</v>
      </c>
      <c r="D158" s="102" t="s">
        <v>4904</v>
      </c>
      <c r="E158" s="102"/>
      <c r="F158" s="102" t="s">
        <v>615</v>
      </c>
      <c r="G158" s="115">
        <v>43194</v>
      </c>
      <c r="H158" s="102" t="s">
        <v>137</v>
      </c>
      <c r="I158" s="105">
        <v>8.1999999999866677</v>
      </c>
      <c r="J158" s="103" t="s">
        <v>722</v>
      </c>
      <c r="K158" s="103" t="s">
        <v>139</v>
      </c>
      <c r="L158" s="104">
        <v>3.7900000000000003E-2</v>
      </c>
      <c r="M158" s="104">
        <v>3.2399999999946673E-2</v>
      </c>
      <c r="N158" s="105">
        <v>1276176.5124589999</v>
      </c>
      <c r="O158" s="116">
        <v>111.68</v>
      </c>
      <c r="P158" s="105">
        <v>1425.23394594</v>
      </c>
      <c r="Q158" s="106">
        <f t="shared" si="2"/>
        <v>4.3684321309071978E-4</v>
      </c>
      <c r="R158" s="106">
        <f>P158/'סכום נכסי הקרן'!$C$42</f>
        <v>1.3928394978348564E-5</v>
      </c>
    </row>
    <row r="159" spans="2:18">
      <c r="B159" s="101" t="s">
        <v>5338</v>
      </c>
      <c r="C159" s="103" t="s">
        <v>4803</v>
      </c>
      <c r="D159" s="102" t="s">
        <v>4905</v>
      </c>
      <c r="E159" s="102"/>
      <c r="F159" s="102" t="s">
        <v>615</v>
      </c>
      <c r="G159" s="115">
        <v>43285</v>
      </c>
      <c r="H159" s="102" t="s">
        <v>137</v>
      </c>
      <c r="I159" s="105">
        <v>8.1499999999981174</v>
      </c>
      <c r="J159" s="103" t="s">
        <v>722</v>
      </c>
      <c r="K159" s="103" t="s">
        <v>139</v>
      </c>
      <c r="L159" s="104">
        <v>4.0099999999999997E-2</v>
      </c>
      <c r="M159" s="104">
        <v>3.2499999999989523E-2</v>
      </c>
      <c r="N159" s="105">
        <v>1702505.9480640001</v>
      </c>
      <c r="O159" s="116">
        <v>112.18</v>
      </c>
      <c r="P159" s="105">
        <v>1909.8711717639999</v>
      </c>
      <c r="Q159" s="106">
        <f t="shared" si="2"/>
        <v>5.8538758611482501E-4</v>
      </c>
      <c r="R159" s="106">
        <f>P159/'סכום נכסי הקרן'!$C$42</f>
        <v>1.8664613001864509E-5</v>
      </c>
    </row>
    <row r="160" spans="2:18">
      <c r="B160" s="101" t="s">
        <v>5338</v>
      </c>
      <c r="C160" s="103" t="s">
        <v>4803</v>
      </c>
      <c r="D160" s="102" t="s">
        <v>4906</v>
      </c>
      <c r="E160" s="102"/>
      <c r="F160" s="102" t="s">
        <v>615</v>
      </c>
      <c r="G160" s="115">
        <v>43377</v>
      </c>
      <c r="H160" s="102" t="s">
        <v>137</v>
      </c>
      <c r="I160" s="105">
        <v>8.1000000000009678</v>
      </c>
      <c r="J160" s="103" t="s">
        <v>722</v>
      </c>
      <c r="K160" s="103" t="s">
        <v>139</v>
      </c>
      <c r="L160" s="104">
        <v>3.9699999999999999E-2</v>
      </c>
      <c r="M160" s="104">
        <v>3.5000000000002682E-2</v>
      </c>
      <c r="N160" s="105">
        <v>3403859.5853210008</v>
      </c>
      <c r="O160" s="116">
        <v>109.43</v>
      </c>
      <c r="P160" s="105">
        <v>3724.8435924239998</v>
      </c>
      <c r="Q160" s="106">
        <f t="shared" si="2"/>
        <v>1.1416881051774927E-3</v>
      </c>
      <c r="R160" s="106">
        <f>P160/'סכום נכסי הקרן'!$C$42</f>
        <v>3.64018082334087E-5</v>
      </c>
    </row>
    <row r="161" spans="2:18">
      <c r="B161" s="101" t="s">
        <v>5338</v>
      </c>
      <c r="C161" s="103" t="s">
        <v>4803</v>
      </c>
      <c r="D161" s="102" t="s">
        <v>4907</v>
      </c>
      <c r="E161" s="102"/>
      <c r="F161" s="102" t="s">
        <v>615</v>
      </c>
      <c r="G161" s="115">
        <v>43469</v>
      </c>
      <c r="H161" s="102" t="s">
        <v>137</v>
      </c>
      <c r="I161" s="105">
        <v>8.2100000000008642</v>
      </c>
      <c r="J161" s="103" t="s">
        <v>722</v>
      </c>
      <c r="K161" s="103" t="s">
        <v>139</v>
      </c>
      <c r="L161" s="104">
        <v>4.1700000000000001E-2</v>
      </c>
      <c r="M161" s="104">
        <v>2.9100000000006503E-2</v>
      </c>
      <c r="N161" s="105">
        <v>2404508.0535920002</v>
      </c>
      <c r="O161" s="116">
        <v>116.41</v>
      </c>
      <c r="P161" s="105">
        <v>2799.0879130979997</v>
      </c>
      <c r="Q161" s="106">
        <f t="shared" si="2"/>
        <v>8.5793813792069465E-4</v>
      </c>
      <c r="R161" s="106">
        <f>P161/'סכום נכסי הקרן'!$C$42</f>
        <v>2.7354668434477226E-5</v>
      </c>
    </row>
    <row r="162" spans="2:18">
      <c r="B162" s="101" t="s">
        <v>5338</v>
      </c>
      <c r="C162" s="103" t="s">
        <v>4803</v>
      </c>
      <c r="D162" s="102" t="s">
        <v>4908</v>
      </c>
      <c r="E162" s="102"/>
      <c r="F162" s="102" t="s">
        <v>615</v>
      </c>
      <c r="G162" s="115">
        <v>43559</v>
      </c>
      <c r="H162" s="102" t="s">
        <v>137</v>
      </c>
      <c r="I162" s="105">
        <v>8.230000000001116</v>
      </c>
      <c r="J162" s="103" t="s">
        <v>722</v>
      </c>
      <c r="K162" s="103" t="s">
        <v>139</v>
      </c>
      <c r="L162" s="104">
        <v>3.7200000000000004E-2</v>
      </c>
      <c r="M162" s="104">
        <v>3.1600000000004243E-2</v>
      </c>
      <c r="N162" s="105">
        <v>5709537.6742439987</v>
      </c>
      <c r="O162" s="116">
        <v>110.42</v>
      </c>
      <c r="P162" s="105">
        <v>6304.4716659520009</v>
      </c>
      <c r="Q162" s="106">
        <f t="shared" si="2"/>
        <v>1.9323604151018563E-3</v>
      </c>
      <c r="R162" s="106">
        <f>P162/'סכום נכסי הקרן'!$C$42</f>
        <v>6.1611759769917353E-5</v>
      </c>
    </row>
    <row r="163" spans="2:18">
      <c r="B163" s="101" t="s">
        <v>5338</v>
      </c>
      <c r="C163" s="103" t="s">
        <v>4803</v>
      </c>
      <c r="D163" s="102" t="s">
        <v>4909</v>
      </c>
      <c r="E163" s="102"/>
      <c r="F163" s="102" t="s">
        <v>615</v>
      </c>
      <c r="G163" s="115">
        <v>43742</v>
      </c>
      <c r="H163" s="102" t="s">
        <v>137</v>
      </c>
      <c r="I163" s="105">
        <v>8.1000000000025274</v>
      </c>
      <c r="J163" s="103" t="s">
        <v>722</v>
      </c>
      <c r="K163" s="103" t="s">
        <v>139</v>
      </c>
      <c r="L163" s="104">
        <v>3.1E-2</v>
      </c>
      <c r="M163" s="104">
        <v>4.2000000000014442E-2</v>
      </c>
      <c r="N163" s="105">
        <v>6647116.1146019986</v>
      </c>
      <c r="O163" s="116">
        <v>95.81</v>
      </c>
      <c r="P163" s="105">
        <v>6368.6023333990006</v>
      </c>
      <c r="Q163" s="106">
        <f t="shared" si="2"/>
        <v>1.9520168700333466E-3</v>
      </c>
      <c r="R163" s="106">
        <f>P163/'סכום נכסי הקרן'!$C$42</f>
        <v>6.2238490047407204E-5</v>
      </c>
    </row>
    <row r="164" spans="2:18">
      <c r="B164" s="101" t="s">
        <v>5338</v>
      </c>
      <c r="C164" s="103" t="s">
        <v>4803</v>
      </c>
      <c r="D164" s="102" t="s">
        <v>4910</v>
      </c>
      <c r="E164" s="102"/>
      <c r="F164" s="102" t="s">
        <v>615</v>
      </c>
      <c r="G164" s="115">
        <v>42935</v>
      </c>
      <c r="H164" s="102" t="s">
        <v>137</v>
      </c>
      <c r="I164" s="105">
        <v>8.1700000000007247</v>
      </c>
      <c r="J164" s="103" t="s">
        <v>722</v>
      </c>
      <c r="K164" s="103" t="s">
        <v>139</v>
      </c>
      <c r="L164" s="104">
        <v>4.0800000000000003E-2</v>
      </c>
      <c r="M164" s="104">
        <v>3.1300000000000071E-2</v>
      </c>
      <c r="N164" s="105">
        <v>5214069.6854069997</v>
      </c>
      <c r="O164" s="116">
        <v>115.28</v>
      </c>
      <c r="P164" s="105">
        <v>6010.7795168920002</v>
      </c>
      <c r="Q164" s="106">
        <f t="shared" si="2"/>
        <v>1.8423419150371025E-3</v>
      </c>
      <c r="R164" s="106">
        <f>P164/'סכום נכסי הקרן'!$C$42</f>
        <v>5.874159219791937E-5</v>
      </c>
    </row>
    <row r="165" spans="2:18">
      <c r="B165" s="101" t="s">
        <v>5321</v>
      </c>
      <c r="C165" s="103" t="s">
        <v>4803</v>
      </c>
      <c r="D165" s="102" t="s">
        <v>4911</v>
      </c>
      <c r="E165" s="102"/>
      <c r="F165" s="102" t="s">
        <v>324</v>
      </c>
      <c r="G165" s="115">
        <v>40742</v>
      </c>
      <c r="H165" s="102" t="s">
        <v>4795</v>
      </c>
      <c r="I165" s="105">
        <v>5.6299999999997281</v>
      </c>
      <c r="J165" s="103" t="s">
        <v>365</v>
      </c>
      <c r="K165" s="103" t="s">
        <v>139</v>
      </c>
      <c r="L165" s="104">
        <v>0.06</v>
      </c>
      <c r="M165" s="104">
        <v>1.4799999999999041E-2</v>
      </c>
      <c r="N165" s="105">
        <v>19272884.704335</v>
      </c>
      <c r="O165" s="116">
        <v>144.31</v>
      </c>
      <c r="P165" s="105">
        <v>27812.699630065992</v>
      </c>
      <c r="Q165" s="106">
        <f t="shared" si="2"/>
        <v>8.5247682359346402E-3</v>
      </c>
      <c r="R165" s="106">
        <f>P165/'סכום נכסי הקרן'!$C$42</f>
        <v>2.7180538813663402E-4</v>
      </c>
    </row>
    <row r="166" spans="2:18">
      <c r="B166" s="101" t="s">
        <v>5321</v>
      </c>
      <c r="C166" s="103" t="s">
        <v>4803</v>
      </c>
      <c r="D166" s="102" t="s">
        <v>4912</v>
      </c>
      <c r="E166" s="102"/>
      <c r="F166" s="102" t="s">
        <v>324</v>
      </c>
      <c r="G166" s="115">
        <v>42201</v>
      </c>
      <c r="H166" s="102" t="s">
        <v>4795</v>
      </c>
      <c r="I166" s="105">
        <v>5.169999999996028</v>
      </c>
      <c r="J166" s="103" t="s">
        <v>365</v>
      </c>
      <c r="K166" s="103" t="s">
        <v>139</v>
      </c>
      <c r="L166" s="104">
        <v>4.2030000000000005E-2</v>
      </c>
      <c r="M166" s="104">
        <v>2.6999999999984613E-2</v>
      </c>
      <c r="N166" s="105">
        <v>1379448.4663800003</v>
      </c>
      <c r="O166" s="116">
        <v>117.75</v>
      </c>
      <c r="P166" s="105">
        <v>1624.300473385</v>
      </c>
      <c r="Q166" s="106">
        <f t="shared" si="2"/>
        <v>4.978583620180992E-4</v>
      </c>
      <c r="R166" s="106">
        <f>P166/'סכום נכסי הקרן'!$C$42</f>
        <v>1.5873813994728736E-5</v>
      </c>
    </row>
    <row r="167" spans="2:18">
      <c r="B167" s="101" t="s">
        <v>5339</v>
      </c>
      <c r="C167" s="103" t="s">
        <v>4803</v>
      </c>
      <c r="D167" s="102" t="s">
        <v>4913</v>
      </c>
      <c r="E167" s="102"/>
      <c r="F167" s="102" t="s">
        <v>324</v>
      </c>
      <c r="G167" s="115">
        <v>42521</v>
      </c>
      <c r="H167" s="102" t="s">
        <v>4795</v>
      </c>
      <c r="I167" s="105">
        <v>1.8099999999993441</v>
      </c>
      <c r="J167" s="103" t="s">
        <v>135</v>
      </c>
      <c r="K167" s="103" t="s">
        <v>139</v>
      </c>
      <c r="L167" s="104">
        <v>2.3E-2</v>
      </c>
      <c r="M167" s="104">
        <v>2.9699999999995813E-2</v>
      </c>
      <c r="N167" s="105">
        <v>1238814.9711120001</v>
      </c>
      <c r="O167" s="116">
        <v>108.4</v>
      </c>
      <c r="P167" s="105">
        <v>1342.8754302480004</v>
      </c>
      <c r="Q167" s="106">
        <f t="shared" si="2"/>
        <v>4.1159980745702449E-4</v>
      </c>
      <c r="R167" s="106">
        <f>P167/'סכום נכסי הקרן'!$C$42</f>
        <v>1.3123529265139554E-5</v>
      </c>
    </row>
    <row r="168" spans="2:18">
      <c r="B168" s="101" t="s">
        <v>5340</v>
      </c>
      <c r="C168" s="103" t="s">
        <v>4803</v>
      </c>
      <c r="D168" s="102" t="s">
        <v>4914</v>
      </c>
      <c r="E168" s="102"/>
      <c r="F168" s="102" t="s">
        <v>615</v>
      </c>
      <c r="G168" s="115">
        <v>44592</v>
      </c>
      <c r="H168" s="102" t="s">
        <v>137</v>
      </c>
      <c r="I168" s="105">
        <v>12.21000000000098</v>
      </c>
      <c r="J168" s="103" t="s">
        <v>722</v>
      </c>
      <c r="K168" s="103" t="s">
        <v>139</v>
      </c>
      <c r="L168" s="104">
        <v>2.7473999999999998E-2</v>
      </c>
      <c r="M168" s="104">
        <v>3.8100000000003187E-2</v>
      </c>
      <c r="N168" s="105">
        <v>2100004.60818</v>
      </c>
      <c r="O168" s="116">
        <v>86.58</v>
      </c>
      <c r="P168" s="105">
        <v>1818.1840936819999</v>
      </c>
      <c r="Q168" s="106">
        <f t="shared" si="2"/>
        <v>5.5728491714434659E-4</v>
      </c>
      <c r="R168" s="106">
        <f>P168/'סכום נכסי הקרן'!$C$42</f>
        <v>1.7768581973713188E-5</v>
      </c>
    </row>
    <row r="169" spans="2:18">
      <c r="B169" s="101" t="s">
        <v>5340</v>
      </c>
      <c r="C169" s="103" t="s">
        <v>4803</v>
      </c>
      <c r="D169" s="102" t="s">
        <v>4915</v>
      </c>
      <c r="E169" s="102"/>
      <c r="F169" s="102" t="s">
        <v>615</v>
      </c>
      <c r="G169" s="115">
        <v>44837</v>
      </c>
      <c r="H169" s="102" t="s">
        <v>137</v>
      </c>
      <c r="I169" s="105">
        <v>12.049999999998926</v>
      </c>
      <c r="J169" s="103" t="s">
        <v>722</v>
      </c>
      <c r="K169" s="103" t="s">
        <v>139</v>
      </c>
      <c r="L169" s="104">
        <v>3.9636999999999999E-2</v>
      </c>
      <c r="M169" s="104">
        <v>3.3999999999994625E-2</v>
      </c>
      <c r="N169" s="105">
        <v>1827984.7746890003</v>
      </c>
      <c r="O169" s="116">
        <v>101.99</v>
      </c>
      <c r="P169" s="105">
        <v>1864.3615868600004</v>
      </c>
      <c r="Q169" s="106">
        <f t="shared" si="2"/>
        <v>5.7143861068344355E-4</v>
      </c>
      <c r="R169" s="106">
        <f>P169/'סכום נכסי הקרן'!$C$42</f>
        <v>1.8219861124006641E-5</v>
      </c>
    </row>
    <row r="170" spans="2:18">
      <c r="B170" s="101" t="s">
        <v>5341</v>
      </c>
      <c r="C170" s="103" t="s">
        <v>4796</v>
      </c>
      <c r="D170" s="102" t="s">
        <v>4916</v>
      </c>
      <c r="E170" s="102"/>
      <c r="F170" s="102" t="s">
        <v>615</v>
      </c>
      <c r="G170" s="115">
        <v>42432</v>
      </c>
      <c r="H170" s="102" t="s">
        <v>137</v>
      </c>
      <c r="I170" s="105">
        <v>4.7600000000009164</v>
      </c>
      <c r="J170" s="103" t="s">
        <v>722</v>
      </c>
      <c r="K170" s="103" t="s">
        <v>139</v>
      </c>
      <c r="L170" s="104">
        <v>2.5399999999999999E-2</v>
      </c>
      <c r="M170" s="104">
        <v>1.6900000000001088E-2</v>
      </c>
      <c r="N170" s="105">
        <v>7264561.9477419984</v>
      </c>
      <c r="O170" s="116">
        <v>114.64</v>
      </c>
      <c r="P170" s="105">
        <v>8328.0938890610014</v>
      </c>
      <c r="Q170" s="106">
        <f t="shared" si="2"/>
        <v>2.5526134174548723E-3</v>
      </c>
      <c r="R170" s="106">
        <f>P170/'סכום נכסי הקרן'!$C$42</f>
        <v>8.1388028564747573E-5</v>
      </c>
    </row>
    <row r="171" spans="2:18">
      <c r="B171" s="101" t="s">
        <v>5342</v>
      </c>
      <c r="C171" s="103" t="s">
        <v>4803</v>
      </c>
      <c r="D171" s="102" t="s">
        <v>4917</v>
      </c>
      <c r="E171" s="102"/>
      <c r="F171" s="102" t="s">
        <v>615</v>
      </c>
      <c r="G171" s="115">
        <v>42242</v>
      </c>
      <c r="H171" s="102" t="s">
        <v>137</v>
      </c>
      <c r="I171" s="105">
        <v>3.3999999999999551</v>
      </c>
      <c r="J171" s="103" t="s">
        <v>623</v>
      </c>
      <c r="K171" s="103" t="s">
        <v>139</v>
      </c>
      <c r="L171" s="104">
        <v>2.3599999999999999E-2</v>
      </c>
      <c r="M171" s="104">
        <v>2.5500000000000043E-2</v>
      </c>
      <c r="N171" s="105">
        <v>12033055.365216998</v>
      </c>
      <c r="O171" s="116">
        <v>107.19</v>
      </c>
      <c r="P171" s="105">
        <v>12898.233089348998</v>
      </c>
      <c r="Q171" s="106">
        <f t="shared" si="2"/>
        <v>3.9533899694117027E-3</v>
      </c>
      <c r="R171" s="106">
        <f>P171/'סכום נכסי הקרן'!$C$42</f>
        <v>1.2605066382471704E-4</v>
      </c>
    </row>
    <row r="172" spans="2:18">
      <c r="B172" s="101" t="s">
        <v>5343</v>
      </c>
      <c r="C172" s="103" t="s">
        <v>4796</v>
      </c>
      <c r="D172" s="102">
        <v>7134</v>
      </c>
      <c r="E172" s="102"/>
      <c r="F172" s="102" t="s">
        <v>615</v>
      </c>
      <c r="G172" s="115">
        <v>43705</v>
      </c>
      <c r="H172" s="102" t="s">
        <v>137</v>
      </c>
      <c r="I172" s="105">
        <v>5.6299999999911305</v>
      </c>
      <c r="J172" s="103" t="s">
        <v>722</v>
      </c>
      <c r="K172" s="103" t="s">
        <v>139</v>
      </c>
      <c r="L172" s="104">
        <v>0.04</v>
      </c>
      <c r="M172" s="104">
        <v>3.1399999999949309E-2</v>
      </c>
      <c r="N172" s="105">
        <v>701596.41384399997</v>
      </c>
      <c r="O172" s="116">
        <v>112.49</v>
      </c>
      <c r="P172" s="105">
        <v>789.22578360000023</v>
      </c>
      <c r="Q172" s="106">
        <f t="shared" si="2"/>
        <v>2.4190269123464965E-4</v>
      </c>
      <c r="R172" s="106">
        <f>P172/'סכום נכסי הקרן'!$C$42</f>
        <v>7.712873014561377E-6</v>
      </c>
    </row>
    <row r="173" spans="2:18">
      <c r="B173" s="101" t="s">
        <v>5343</v>
      </c>
      <c r="C173" s="103" t="s">
        <v>4796</v>
      </c>
      <c r="D173" s="102" t="s">
        <v>4918</v>
      </c>
      <c r="E173" s="102"/>
      <c r="F173" s="102" t="s">
        <v>615</v>
      </c>
      <c r="G173" s="115">
        <v>43256</v>
      </c>
      <c r="H173" s="102" t="s">
        <v>137</v>
      </c>
      <c r="I173" s="105">
        <v>5.6400000000010344</v>
      </c>
      <c r="J173" s="103" t="s">
        <v>722</v>
      </c>
      <c r="K173" s="103" t="s">
        <v>139</v>
      </c>
      <c r="L173" s="104">
        <v>0.04</v>
      </c>
      <c r="M173" s="104">
        <v>3.0500000000005349E-2</v>
      </c>
      <c r="N173" s="105">
        <v>11527169.221816003</v>
      </c>
      <c r="O173" s="116">
        <v>114.29</v>
      </c>
      <c r="P173" s="105">
        <v>13174.400929499003</v>
      </c>
      <c r="Q173" s="106">
        <f t="shared" si="2"/>
        <v>4.0380371580273824E-3</v>
      </c>
      <c r="R173" s="106">
        <f>P173/'סכום נכסי הקרן'!$C$42</f>
        <v>1.2874957144538116E-4</v>
      </c>
    </row>
    <row r="174" spans="2:18">
      <c r="B174" s="101" t="s">
        <v>5344</v>
      </c>
      <c r="C174" s="103" t="s">
        <v>4803</v>
      </c>
      <c r="D174" s="102" t="s">
        <v>4919</v>
      </c>
      <c r="E174" s="102"/>
      <c r="F174" s="102" t="s">
        <v>609</v>
      </c>
      <c r="G174" s="115">
        <v>44376</v>
      </c>
      <c r="H174" s="102" t="s">
        <v>335</v>
      </c>
      <c r="I174" s="105">
        <v>5.3799999999998098</v>
      </c>
      <c r="J174" s="103" t="s">
        <v>135</v>
      </c>
      <c r="K174" s="103" t="s">
        <v>139</v>
      </c>
      <c r="L174" s="104">
        <v>5.9000000000000004E-2</v>
      </c>
      <c r="M174" s="104">
        <v>5.7699999999998169E-2</v>
      </c>
      <c r="N174" s="105">
        <v>41557094.526580006</v>
      </c>
      <c r="O174" s="116">
        <v>98.19</v>
      </c>
      <c r="P174" s="105">
        <v>40804.912879588992</v>
      </c>
      <c r="Q174" s="106">
        <f t="shared" si="2"/>
        <v>1.2506963718472201E-2</v>
      </c>
      <c r="R174" s="106">
        <f>P174/'סכום נכסי הקרן'!$C$42</f>
        <v>3.9877449261087447E-4</v>
      </c>
    </row>
    <row r="175" spans="2:18">
      <c r="B175" s="101" t="s">
        <v>5344</v>
      </c>
      <c r="C175" s="103" t="s">
        <v>4803</v>
      </c>
      <c r="D175" s="102" t="s">
        <v>4920</v>
      </c>
      <c r="E175" s="102"/>
      <c r="F175" s="102" t="s">
        <v>609</v>
      </c>
      <c r="G175" s="115">
        <v>44431</v>
      </c>
      <c r="H175" s="102" t="s">
        <v>335</v>
      </c>
      <c r="I175" s="105">
        <v>5.3799999999992822</v>
      </c>
      <c r="J175" s="103" t="s">
        <v>135</v>
      </c>
      <c r="K175" s="103" t="s">
        <v>139</v>
      </c>
      <c r="L175" s="104">
        <v>5.9000000000000004E-2</v>
      </c>
      <c r="M175" s="104">
        <v>5.7599999999989951E-2</v>
      </c>
      <c r="N175" s="105">
        <v>7173095.6937309988</v>
      </c>
      <c r="O175" s="116">
        <v>98.24</v>
      </c>
      <c r="P175" s="105">
        <v>7046.8495147080012</v>
      </c>
      <c r="Q175" s="106">
        <f t="shared" si="2"/>
        <v>2.159903918189033E-3</v>
      </c>
      <c r="R175" s="106">
        <f>P175/'סכום נכסי הקרן'!$C$42</f>
        <v>6.8866801603649806E-5</v>
      </c>
    </row>
    <row r="176" spans="2:18">
      <c r="B176" s="101" t="s">
        <v>5344</v>
      </c>
      <c r="C176" s="103" t="s">
        <v>4803</v>
      </c>
      <c r="D176" s="102" t="s">
        <v>4921</v>
      </c>
      <c r="E176" s="102"/>
      <c r="F176" s="102" t="s">
        <v>609</v>
      </c>
      <c r="G176" s="115">
        <v>44859</v>
      </c>
      <c r="H176" s="102" t="s">
        <v>335</v>
      </c>
      <c r="I176" s="105">
        <v>5.3800000000000772</v>
      </c>
      <c r="J176" s="103" t="s">
        <v>135</v>
      </c>
      <c r="K176" s="103" t="s">
        <v>139</v>
      </c>
      <c r="L176" s="104">
        <v>5.9000000000000004E-2</v>
      </c>
      <c r="M176" s="104">
        <v>5.3400000000001023E-2</v>
      </c>
      <c r="N176" s="105">
        <v>21963793.39212</v>
      </c>
      <c r="O176" s="116">
        <v>100.38</v>
      </c>
      <c r="P176" s="105">
        <v>22047.256738614</v>
      </c>
      <c r="Q176" s="106">
        <f t="shared" si="2"/>
        <v>6.7576235473257671E-3</v>
      </c>
      <c r="R176" s="106">
        <f>P176/'סכום נכסי הקרן'!$C$42</f>
        <v>2.1546139910521081E-4</v>
      </c>
    </row>
    <row r="177" spans="2:18">
      <c r="B177" s="101" t="s">
        <v>5345</v>
      </c>
      <c r="C177" s="103" t="s">
        <v>4803</v>
      </c>
      <c r="D177" s="102" t="s">
        <v>4922</v>
      </c>
      <c r="E177" s="102"/>
      <c r="F177" s="102" t="s">
        <v>609</v>
      </c>
      <c r="G177" s="115">
        <v>42516</v>
      </c>
      <c r="H177" s="102" t="s">
        <v>335</v>
      </c>
      <c r="I177" s="105">
        <v>3.7700000000002261</v>
      </c>
      <c r="J177" s="103" t="s">
        <v>383</v>
      </c>
      <c r="K177" s="103" t="s">
        <v>139</v>
      </c>
      <c r="L177" s="104">
        <v>2.3269999999999999E-2</v>
      </c>
      <c r="M177" s="104">
        <v>2.8200000000001575E-2</v>
      </c>
      <c r="N177" s="105">
        <v>12015928.135117998</v>
      </c>
      <c r="O177" s="116">
        <v>107.66</v>
      </c>
      <c r="P177" s="105">
        <v>12936.347996978004</v>
      </c>
      <c r="Q177" s="106">
        <f t="shared" si="2"/>
        <v>3.9650724295178076E-3</v>
      </c>
      <c r="R177" s="106">
        <f>P177/'סכום נכסי הקרן'!$C$42</f>
        <v>1.2642314968188621E-4</v>
      </c>
    </row>
    <row r="178" spans="2:18">
      <c r="B178" s="101" t="s">
        <v>5346</v>
      </c>
      <c r="C178" s="103" t="s">
        <v>4796</v>
      </c>
      <c r="D178" s="102" t="s">
        <v>4923</v>
      </c>
      <c r="E178" s="102"/>
      <c r="F178" s="102" t="s">
        <v>324</v>
      </c>
      <c r="G178" s="115">
        <v>42978</v>
      </c>
      <c r="H178" s="102" t="s">
        <v>4795</v>
      </c>
      <c r="I178" s="105">
        <v>1.1900000000007782</v>
      </c>
      <c r="J178" s="103" t="s">
        <v>135</v>
      </c>
      <c r="K178" s="103" t="s">
        <v>139</v>
      </c>
      <c r="L178" s="104">
        <v>2.76E-2</v>
      </c>
      <c r="M178" s="104">
        <v>5.2300000000010234E-2</v>
      </c>
      <c r="N178" s="105">
        <v>2003800.0251890002</v>
      </c>
      <c r="O178" s="116">
        <v>98.12</v>
      </c>
      <c r="P178" s="105">
        <v>1966.1285959129998</v>
      </c>
      <c r="Q178" s="106">
        <f t="shared" si="2"/>
        <v>6.0263084221005359E-4</v>
      </c>
      <c r="R178" s="106">
        <f>P178/'סכום נכסי הקרן'!$C$42</f>
        <v>1.9214400372733616E-5</v>
      </c>
    </row>
    <row r="179" spans="2:18">
      <c r="B179" s="101" t="s">
        <v>5347</v>
      </c>
      <c r="C179" s="103" t="s">
        <v>4803</v>
      </c>
      <c r="D179" s="102" t="s">
        <v>4924</v>
      </c>
      <c r="E179" s="102"/>
      <c r="F179" s="102" t="s">
        <v>615</v>
      </c>
      <c r="G179" s="115">
        <v>42794</v>
      </c>
      <c r="H179" s="102" t="s">
        <v>137</v>
      </c>
      <c r="I179" s="105">
        <v>5.5999999999999881</v>
      </c>
      <c r="J179" s="103" t="s">
        <v>722</v>
      </c>
      <c r="K179" s="103" t="s">
        <v>139</v>
      </c>
      <c r="L179" s="104">
        <v>2.8999999999999998E-2</v>
      </c>
      <c r="M179" s="104">
        <v>1.8900000000000926E-2</v>
      </c>
      <c r="N179" s="105">
        <v>18644540.107209999</v>
      </c>
      <c r="O179" s="116">
        <v>116.34</v>
      </c>
      <c r="P179" s="105">
        <v>21691.058923282006</v>
      </c>
      <c r="Q179" s="106">
        <f t="shared" si="2"/>
        <v>6.6484466654610167E-3</v>
      </c>
      <c r="R179" s="106">
        <f>P179/'סכום נכסי הקרן'!$C$42</f>
        <v>2.1198038191746994E-4</v>
      </c>
    </row>
    <row r="180" spans="2:18">
      <c r="B180" s="101" t="s">
        <v>5348</v>
      </c>
      <c r="C180" s="103" t="s">
        <v>4803</v>
      </c>
      <c r="D180" s="102" t="s">
        <v>4925</v>
      </c>
      <c r="E180" s="102"/>
      <c r="F180" s="102" t="s">
        <v>615</v>
      </c>
      <c r="G180" s="115">
        <v>44728</v>
      </c>
      <c r="H180" s="102" t="s">
        <v>137</v>
      </c>
      <c r="I180" s="105">
        <v>9.7700000000001044</v>
      </c>
      <c r="J180" s="103" t="s">
        <v>722</v>
      </c>
      <c r="K180" s="103" t="s">
        <v>139</v>
      </c>
      <c r="L180" s="104">
        <v>2.6314999999999998E-2</v>
      </c>
      <c r="M180" s="104">
        <v>2.5999999999999187E-2</v>
      </c>
      <c r="N180" s="105">
        <v>2392913.3313480001</v>
      </c>
      <c r="O180" s="116">
        <v>103.25</v>
      </c>
      <c r="P180" s="105">
        <v>2470.6831035620003</v>
      </c>
      <c r="Q180" s="106">
        <f t="shared" si="2"/>
        <v>7.5727998800725492E-4</v>
      </c>
      <c r="R180" s="106">
        <f>P180/'סכום נכסי הקרן'!$C$42</f>
        <v>2.4145264172786077E-5</v>
      </c>
    </row>
    <row r="181" spans="2:18">
      <c r="B181" s="101" t="s">
        <v>5348</v>
      </c>
      <c r="C181" s="103" t="s">
        <v>4803</v>
      </c>
      <c r="D181" s="102" t="s">
        <v>4926</v>
      </c>
      <c r="E181" s="102"/>
      <c r="F181" s="102" t="s">
        <v>615</v>
      </c>
      <c r="G181" s="115">
        <v>44923</v>
      </c>
      <c r="H181" s="102" t="s">
        <v>137</v>
      </c>
      <c r="I181" s="105">
        <v>9.5100000000076594</v>
      </c>
      <c r="J181" s="103" t="s">
        <v>722</v>
      </c>
      <c r="K181" s="103" t="s">
        <v>139</v>
      </c>
      <c r="L181" s="104">
        <v>3.0750000000000003E-2</v>
      </c>
      <c r="M181" s="104">
        <v>3.1600000000024268E-2</v>
      </c>
      <c r="N181" s="105">
        <v>778759.11785700021</v>
      </c>
      <c r="O181" s="116">
        <v>99.43</v>
      </c>
      <c r="P181" s="105">
        <v>774.31472835699992</v>
      </c>
      <c r="Q181" s="106">
        <f t="shared" si="2"/>
        <v>2.3733235855243913E-4</v>
      </c>
      <c r="R181" s="106">
        <f>P181/'סכום נכסי הקרן'!$C$42</f>
        <v>7.5671516278654501E-6</v>
      </c>
    </row>
    <row r="182" spans="2:18">
      <c r="B182" s="101" t="s">
        <v>5339</v>
      </c>
      <c r="C182" s="103" t="s">
        <v>4803</v>
      </c>
      <c r="D182" s="102" t="s">
        <v>4927</v>
      </c>
      <c r="E182" s="102"/>
      <c r="F182" s="102" t="s">
        <v>324</v>
      </c>
      <c r="G182" s="115">
        <v>42474</v>
      </c>
      <c r="H182" s="102" t="s">
        <v>4795</v>
      </c>
      <c r="I182" s="105">
        <v>0.78000000000053493</v>
      </c>
      <c r="J182" s="103" t="s">
        <v>135</v>
      </c>
      <c r="K182" s="103" t="s">
        <v>139</v>
      </c>
      <c r="L182" s="104">
        <v>5.3499999999999999E-2</v>
      </c>
      <c r="M182" s="104">
        <v>5.0199999999997191E-2</v>
      </c>
      <c r="N182" s="105">
        <v>1561294.9650640001</v>
      </c>
      <c r="O182" s="116">
        <v>100.58</v>
      </c>
      <c r="P182" s="105">
        <v>1570.3498259720002</v>
      </c>
      <c r="Q182" s="106">
        <f t="shared" si="2"/>
        <v>4.8132214757319602E-4</v>
      </c>
      <c r="R182" s="106">
        <f>P182/'סכום נכסי הקרן'!$C$42</f>
        <v>1.5346570078986697E-5</v>
      </c>
    </row>
    <row r="183" spans="2:18">
      <c r="B183" s="101" t="s">
        <v>5339</v>
      </c>
      <c r="C183" s="103" t="s">
        <v>4803</v>
      </c>
      <c r="D183" s="102" t="s">
        <v>4928</v>
      </c>
      <c r="E183" s="102"/>
      <c r="F183" s="102" t="s">
        <v>324</v>
      </c>
      <c r="G183" s="115">
        <v>42562</v>
      </c>
      <c r="H183" s="102" t="s">
        <v>4795</v>
      </c>
      <c r="I183" s="105">
        <v>1.7799999999952123</v>
      </c>
      <c r="J183" s="103" t="s">
        <v>135</v>
      </c>
      <c r="K183" s="103" t="s">
        <v>139</v>
      </c>
      <c r="L183" s="104">
        <v>3.3700000000000001E-2</v>
      </c>
      <c r="M183" s="104">
        <v>6.1199999999965969E-2</v>
      </c>
      <c r="N183" s="105">
        <v>664016.7122810001</v>
      </c>
      <c r="O183" s="116">
        <v>95.63</v>
      </c>
      <c r="P183" s="105">
        <v>634.99917396800015</v>
      </c>
      <c r="Q183" s="106">
        <f t="shared" si="2"/>
        <v>1.9463126054240922E-4</v>
      </c>
      <c r="R183" s="106">
        <f>P183/'סכום נכסי הקרן'!$C$42</f>
        <v>6.2056614151987919E-6</v>
      </c>
    </row>
    <row r="184" spans="2:18">
      <c r="B184" s="101" t="s">
        <v>5339</v>
      </c>
      <c r="C184" s="103" t="s">
        <v>4803</v>
      </c>
      <c r="D184" s="102" t="s">
        <v>4929</v>
      </c>
      <c r="E184" s="102"/>
      <c r="F184" s="102" t="s">
        <v>324</v>
      </c>
      <c r="G184" s="115">
        <v>42717</v>
      </c>
      <c r="H184" s="102" t="s">
        <v>4795</v>
      </c>
      <c r="I184" s="105">
        <v>1.8699999999841255</v>
      </c>
      <c r="J184" s="103" t="s">
        <v>135</v>
      </c>
      <c r="K184" s="103" t="s">
        <v>139</v>
      </c>
      <c r="L184" s="104">
        <v>3.85E-2</v>
      </c>
      <c r="M184" s="104">
        <v>6.0999999999327592E-2</v>
      </c>
      <c r="N184" s="105">
        <v>149783.19338000001</v>
      </c>
      <c r="O184" s="116">
        <v>96.31</v>
      </c>
      <c r="P184" s="105">
        <v>144.25618516699998</v>
      </c>
      <c r="Q184" s="106">
        <f t="shared" si="2"/>
        <v>4.421543257236944E-5</v>
      </c>
      <c r="R184" s="106">
        <f>P184/'סכום נכסי הקרן'!$C$42</f>
        <v>1.4097735538782554E-6</v>
      </c>
    </row>
    <row r="185" spans="2:18">
      <c r="B185" s="101" t="s">
        <v>5339</v>
      </c>
      <c r="C185" s="103" t="s">
        <v>4803</v>
      </c>
      <c r="D185" s="102" t="s">
        <v>4930</v>
      </c>
      <c r="E185" s="102"/>
      <c r="F185" s="102" t="s">
        <v>324</v>
      </c>
      <c r="G185" s="115">
        <v>42710</v>
      </c>
      <c r="H185" s="102" t="s">
        <v>4795</v>
      </c>
      <c r="I185" s="105">
        <v>1.8700000000092534</v>
      </c>
      <c r="J185" s="103" t="s">
        <v>135</v>
      </c>
      <c r="K185" s="103" t="s">
        <v>139</v>
      </c>
      <c r="L185" s="104">
        <v>3.8399999999999997E-2</v>
      </c>
      <c r="M185" s="104">
        <v>6.1000000000155374E-2</v>
      </c>
      <c r="N185" s="105">
        <v>447810.30821800011</v>
      </c>
      <c r="O185" s="116">
        <v>96.3</v>
      </c>
      <c r="P185" s="105">
        <v>431.24132342299987</v>
      </c>
      <c r="Q185" s="106">
        <f t="shared" ref="Q185:Q248" si="3">IFERROR(P185/$P$10,0)</f>
        <v>1.3217819143182844E-4</v>
      </c>
      <c r="R185" s="106">
        <f>P185/'סכום נכסי הקרן'!$C$42</f>
        <v>4.2143954687100642E-6</v>
      </c>
    </row>
    <row r="186" spans="2:18">
      <c r="B186" s="101" t="s">
        <v>5339</v>
      </c>
      <c r="C186" s="103" t="s">
        <v>4803</v>
      </c>
      <c r="D186" s="102" t="s">
        <v>4931</v>
      </c>
      <c r="E186" s="102"/>
      <c r="F186" s="102" t="s">
        <v>324</v>
      </c>
      <c r="G186" s="115">
        <v>42474</v>
      </c>
      <c r="H186" s="102" t="s">
        <v>4795</v>
      </c>
      <c r="I186" s="105">
        <v>0.78000000000015246</v>
      </c>
      <c r="J186" s="103" t="s">
        <v>135</v>
      </c>
      <c r="K186" s="103" t="s">
        <v>139</v>
      </c>
      <c r="L186" s="104">
        <v>3.1800000000000002E-2</v>
      </c>
      <c r="M186" s="104">
        <v>6.1400000000007102E-2</v>
      </c>
      <c r="N186" s="105">
        <v>1607924.823412</v>
      </c>
      <c r="O186" s="116">
        <v>97.99</v>
      </c>
      <c r="P186" s="105">
        <v>1575.6055279919999</v>
      </c>
      <c r="Q186" s="106">
        <f t="shared" si="3"/>
        <v>4.8293305346271988E-4</v>
      </c>
      <c r="R186" s="106">
        <f>P186/'סכום נכסי הקרן'!$C$42</f>
        <v>1.5397932519399791E-5</v>
      </c>
    </row>
    <row r="187" spans="2:18">
      <c r="B187" s="101" t="s">
        <v>5349</v>
      </c>
      <c r="C187" s="103" t="s">
        <v>4796</v>
      </c>
      <c r="D187" s="102" t="s">
        <v>4932</v>
      </c>
      <c r="E187" s="102"/>
      <c r="F187" s="102" t="s">
        <v>324</v>
      </c>
      <c r="G187" s="115">
        <v>43614</v>
      </c>
      <c r="H187" s="102" t="s">
        <v>4795</v>
      </c>
      <c r="I187" s="105">
        <v>0.2799999999982104</v>
      </c>
      <c r="J187" s="103" t="s">
        <v>135</v>
      </c>
      <c r="K187" s="103" t="s">
        <v>139</v>
      </c>
      <c r="L187" s="104">
        <v>2.427E-2</v>
      </c>
      <c r="M187" s="104">
        <v>4.9400000000017631E-2</v>
      </c>
      <c r="N187" s="105">
        <v>830930.73257899994</v>
      </c>
      <c r="O187" s="116">
        <v>99.53</v>
      </c>
      <c r="P187" s="105">
        <v>827.02533554100012</v>
      </c>
      <c r="Q187" s="106">
        <f t="shared" si="3"/>
        <v>2.5348849282907162E-4</v>
      </c>
      <c r="R187" s="106">
        <f>P187/'סכום נכסי הקרן'!$C$42</f>
        <v>8.0822769927213333E-6</v>
      </c>
    </row>
    <row r="188" spans="2:18">
      <c r="B188" s="101" t="s">
        <v>5349</v>
      </c>
      <c r="C188" s="103" t="s">
        <v>4796</v>
      </c>
      <c r="D188" s="102">
        <v>7355</v>
      </c>
      <c r="E188" s="102"/>
      <c r="F188" s="102" t="s">
        <v>324</v>
      </c>
      <c r="G188" s="115">
        <v>43842</v>
      </c>
      <c r="H188" s="102" t="s">
        <v>4795</v>
      </c>
      <c r="I188" s="105">
        <v>0.51999999999929813</v>
      </c>
      <c r="J188" s="103" t="s">
        <v>135</v>
      </c>
      <c r="K188" s="103" t="s">
        <v>139</v>
      </c>
      <c r="L188" s="104">
        <v>2.0838000000000002E-2</v>
      </c>
      <c r="M188" s="104">
        <v>5.4700000000014189E-2</v>
      </c>
      <c r="N188" s="105">
        <v>2077326.828125</v>
      </c>
      <c r="O188" s="116">
        <v>98.76</v>
      </c>
      <c r="P188" s="105">
        <v>2051.5680246469997</v>
      </c>
      <c r="Q188" s="106">
        <f t="shared" si="3"/>
        <v>6.2881856716504665E-4</v>
      </c>
      <c r="R188" s="106">
        <f>P188/'סכום נכסי הקרן'!$C$42</f>
        <v>2.0049374949027993E-5</v>
      </c>
    </row>
    <row r="189" spans="2:18">
      <c r="B189" s="101" t="s">
        <v>5348</v>
      </c>
      <c r="C189" s="103" t="s">
        <v>4803</v>
      </c>
      <c r="D189" s="102" t="s">
        <v>4933</v>
      </c>
      <c r="E189" s="102"/>
      <c r="F189" s="102" t="s">
        <v>615</v>
      </c>
      <c r="G189" s="115">
        <v>44143</v>
      </c>
      <c r="H189" s="102" t="s">
        <v>137</v>
      </c>
      <c r="I189" s="105">
        <v>6.9700000000017175</v>
      </c>
      <c r="J189" s="103" t="s">
        <v>722</v>
      </c>
      <c r="K189" s="103" t="s">
        <v>139</v>
      </c>
      <c r="L189" s="104">
        <v>2.5243000000000002E-2</v>
      </c>
      <c r="M189" s="104">
        <v>2.7600000000008791E-2</v>
      </c>
      <c r="N189" s="105">
        <v>5527028.3917189995</v>
      </c>
      <c r="O189" s="116">
        <v>106.98</v>
      </c>
      <c r="P189" s="105">
        <v>5912.8151724049994</v>
      </c>
      <c r="Q189" s="106">
        <f t="shared" si="3"/>
        <v>1.8123152242359635E-3</v>
      </c>
      <c r="R189" s="106">
        <f>P189/'סכום נכסי הקרן'!$C$42</f>
        <v>5.7784215279065524E-5</v>
      </c>
    </row>
    <row r="190" spans="2:18">
      <c r="B190" s="101" t="s">
        <v>5348</v>
      </c>
      <c r="C190" s="103" t="s">
        <v>4803</v>
      </c>
      <c r="D190" s="102" t="s">
        <v>4934</v>
      </c>
      <c r="E190" s="102"/>
      <c r="F190" s="102" t="s">
        <v>615</v>
      </c>
      <c r="G190" s="115">
        <v>43779</v>
      </c>
      <c r="H190" s="102" t="s">
        <v>137</v>
      </c>
      <c r="I190" s="105">
        <v>7.3499999999967152</v>
      </c>
      <c r="J190" s="103" t="s">
        <v>722</v>
      </c>
      <c r="K190" s="103" t="s">
        <v>139</v>
      </c>
      <c r="L190" s="104">
        <v>2.5243000000000002E-2</v>
      </c>
      <c r="M190" s="104">
        <v>3.1499999999985123E-2</v>
      </c>
      <c r="N190" s="105">
        <v>1724185.2870530004</v>
      </c>
      <c r="O190" s="116">
        <v>103.24</v>
      </c>
      <c r="P190" s="105">
        <v>1780.0488906109997</v>
      </c>
      <c r="Q190" s="106">
        <f t="shared" si="3"/>
        <v>5.4559623635698615E-4</v>
      </c>
      <c r="R190" s="106">
        <f>P190/'סכום נכסי הקרן'!$C$42</f>
        <v>1.7395897775118623E-5</v>
      </c>
    </row>
    <row r="191" spans="2:18">
      <c r="B191" s="101" t="s">
        <v>5348</v>
      </c>
      <c r="C191" s="103" t="s">
        <v>4803</v>
      </c>
      <c r="D191" s="102" t="s">
        <v>4935</v>
      </c>
      <c r="E191" s="102"/>
      <c r="F191" s="102" t="s">
        <v>615</v>
      </c>
      <c r="G191" s="115">
        <v>43835</v>
      </c>
      <c r="H191" s="102" t="s">
        <v>137</v>
      </c>
      <c r="I191" s="105">
        <v>7.3400000000008516</v>
      </c>
      <c r="J191" s="103" t="s">
        <v>722</v>
      </c>
      <c r="K191" s="103" t="s">
        <v>139</v>
      </c>
      <c r="L191" s="104">
        <v>2.5243000000000002E-2</v>
      </c>
      <c r="M191" s="104">
        <v>3.2000000000022275E-2</v>
      </c>
      <c r="N191" s="105">
        <v>960128.49169899989</v>
      </c>
      <c r="O191" s="116">
        <v>102.86</v>
      </c>
      <c r="P191" s="105">
        <v>987.58816522400014</v>
      </c>
      <c r="Q191" s="106">
        <f t="shared" si="3"/>
        <v>3.027020150171072E-4</v>
      </c>
      <c r="R191" s="106">
        <f>P191/'סכום נכסי הקרן'!$C$42</f>
        <v>9.6514106195457689E-6</v>
      </c>
    </row>
    <row r="192" spans="2:18">
      <c r="B192" s="101" t="s">
        <v>5348</v>
      </c>
      <c r="C192" s="103" t="s">
        <v>4803</v>
      </c>
      <c r="D192" s="102" t="s">
        <v>4936</v>
      </c>
      <c r="E192" s="102"/>
      <c r="F192" s="102" t="s">
        <v>615</v>
      </c>
      <c r="G192" s="115">
        <v>43227</v>
      </c>
      <c r="H192" s="102" t="s">
        <v>137</v>
      </c>
      <c r="I192" s="105">
        <v>7.3899999999938002</v>
      </c>
      <c r="J192" s="103" t="s">
        <v>722</v>
      </c>
      <c r="K192" s="103" t="s">
        <v>139</v>
      </c>
      <c r="L192" s="104">
        <v>2.7806000000000001E-2</v>
      </c>
      <c r="M192" s="104">
        <v>2.7399999999961219E-2</v>
      </c>
      <c r="N192" s="105">
        <v>567120.39883000008</v>
      </c>
      <c r="O192" s="116">
        <v>110.06</v>
      </c>
      <c r="P192" s="105">
        <v>624.17270493299998</v>
      </c>
      <c r="Q192" s="106">
        <f t="shared" si="3"/>
        <v>1.9131287935092182E-4</v>
      </c>
      <c r="R192" s="106">
        <f>P192/'סכום נכסי הקרן'!$C$42</f>
        <v>6.099857496221205E-6</v>
      </c>
    </row>
    <row r="193" spans="2:18">
      <c r="B193" s="101" t="s">
        <v>5348</v>
      </c>
      <c r="C193" s="103" t="s">
        <v>4803</v>
      </c>
      <c r="D193" s="102" t="s">
        <v>4937</v>
      </c>
      <c r="E193" s="102"/>
      <c r="F193" s="102" t="s">
        <v>615</v>
      </c>
      <c r="G193" s="115">
        <v>43279</v>
      </c>
      <c r="H193" s="102" t="s">
        <v>137</v>
      </c>
      <c r="I193" s="105">
        <v>7.410000000003361</v>
      </c>
      <c r="J193" s="103" t="s">
        <v>722</v>
      </c>
      <c r="K193" s="103" t="s">
        <v>139</v>
      </c>
      <c r="L193" s="104">
        <v>2.7797000000000002E-2</v>
      </c>
      <c r="M193" s="104">
        <v>2.630000000001852E-2</v>
      </c>
      <c r="N193" s="105">
        <v>663264.7670890002</v>
      </c>
      <c r="O193" s="116">
        <v>109.92</v>
      </c>
      <c r="P193" s="105">
        <v>729.06066685499991</v>
      </c>
      <c r="Q193" s="106">
        <f t="shared" si="3"/>
        <v>2.2346170265889013E-4</v>
      </c>
      <c r="R193" s="106">
        <f>P193/'סכום נכסי הקרן'!$C$42</f>
        <v>7.1248969055653761E-6</v>
      </c>
    </row>
    <row r="194" spans="2:18">
      <c r="B194" s="101" t="s">
        <v>5348</v>
      </c>
      <c r="C194" s="103" t="s">
        <v>4803</v>
      </c>
      <c r="D194" s="102" t="s">
        <v>4938</v>
      </c>
      <c r="E194" s="102"/>
      <c r="F194" s="102" t="s">
        <v>615</v>
      </c>
      <c r="G194" s="115">
        <v>43321</v>
      </c>
      <c r="H194" s="102" t="s">
        <v>137</v>
      </c>
      <c r="I194" s="105">
        <v>7.4099999999981447</v>
      </c>
      <c r="J194" s="103" t="s">
        <v>722</v>
      </c>
      <c r="K194" s="103" t="s">
        <v>139</v>
      </c>
      <c r="L194" s="104">
        <v>2.8528999999999999E-2</v>
      </c>
      <c r="M194" s="104">
        <v>2.5799999999992849E-2</v>
      </c>
      <c r="N194" s="105">
        <v>3715513.9584039999</v>
      </c>
      <c r="O194" s="116">
        <v>110.8</v>
      </c>
      <c r="P194" s="105">
        <v>4116.789287343001</v>
      </c>
      <c r="Q194" s="106">
        <f t="shared" si="3"/>
        <v>1.2618219380918958E-3</v>
      </c>
      <c r="R194" s="106">
        <f>P194/'סכום נכסי הקרן'!$C$42</f>
        <v>4.0232179004780281E-5</v>
      </c>
    </row>
    <row r="195" spans="2:18">
      <c r="B195" s="101" t="s">
        <v>5348</v>
      </c>
      <c r="C195" s="103" t="s">
        <v>4803</v>
      </c>
      <c r="D195" s="102" t="s">
        <v>4939</v>
      </c>
      <c r="E195" s="102"/>
      <c r="F195" s="102" t="s">
        <v>615</v>
      </c>
      <c r="G195" s="115">
        <v>43138</v>
      </c>
      <c r="H195" s="102" t="s">
        <v>137</v>
      </c>
      <c r="I195" s="105">
        <v>7.3199999999973464</v>
      </c>
      <c r="J195" s="103" t="s">
        <v>722</v>
      </c>
      <c r="K195" s="103" t="s">
        <v>139</v>
      </c>
      <c r="L195" s="104">
        <v>2.6242999999999999E-2</v>
      </c>
      <c r="M195" s="104">
        <v>3.199999999998341E-2</v>
      </c>
      <c r="N195" s="105">
        <v>3555930.6946609998</v>
      </c>
      <c r="O195" s="116">
        <v>105.12</v>
      </c>
      <c r="P195" s="105">
        <v>3737.9942689810005</v>
      </c>
      <c r="Q195" s="106">
        <f t="shared" si="3"/>
        <v>1.1457188706653916E-3</v>
      </c>
      <c r="R195" s="106">
        <f>P195/'סכום נכסי הקרן'!$C$42</f>
        <v>3.6530325953492622E-5</v>
      </c>
    </row>
    <row r="196" spans="2:18">
      <c r="B196" s="101" t="s">
        <v>5348</v>
      </c>
      <c r="C196" s="103" t="s">
        <v>4803</v>
      </c>
      <c r="D196" s="102" t="s">
        <v>4940</v>
      </c>
      <c r="E196" s="102"/>
      <c r="F196" s="102" t="s">
        <v>615</v>
      </c>
      <c r="G196" s="115">
        <v>43417</v>
      </c>
      <c r="H196" s="102" t="s">
        <v>137</v>
      </c>
      <c r="I196" s="105">
        <v>7.3399999999981667</v>
      </c>
      <c r="J196" s="103" t="s">
        <v>722</v>
      </c>
      <c r="K196" s="103" t="s">
        <v>139</v>
      </c>
      <c r="L196" s="104">
        <v>3.0796999999999998E-2</v>
      </c>
      <c r="M196" s="104">
        <v>2.6999999999999368E-2</v>
      </c>
      <c r="N196" s="105">
        <v>4230281.2174880002</v>
      </c>
      <c r="O196" s="116">
        <v>111.5</v>
      </c>
      <c r="P196" s="105">
        <v>4716.7631852489994</v>
      </c>
      <c r="Q196" s="106">
        <f t="shared" si="3"/>
        <v>1.4457177301325196E-3</v>
      </c>
      <c r="R196" s="106">
        <f>P196/'סכום נכסי הקרן'!$C$42</f>
        <v>4.6095548629493051E-5</v>
      </c>
    </row>
    <row r="197" spans="2:18">
      <c r="B197" s="101" t="s">
        <v>5348</v>
      </c>
      <c r="C197" s="103" t="s">
        <v>4803</v>
      </c>
      <c r="D197" s="102" t="s">
        <v>4941</v>
      </c>
      <c r="E197" s="102"/>
      <c r="F197" s="102" t="s">
        <v>615</v>
      </c>
      <c r="G197" s="115">
        <v>43485</v>
      </c>
      <c r="H197" s="102" t="s">
        <v>137</v>
      </c>
      <c r="I197" s="105">
        <v>7.3900000000014368</v>
      </c>
      <c r="J197" s="103" t="s">
        <v>722</v>
      </c>
      <c r="K197" s="103" t="s">
        <v>139</v>
      </c>
      <c r="L197" s="104">
        <v>3.0190999999999999E-2</v>
      </c>
      <c r="M197" s="104">
        <v>2.5100000000006534E-2</v>
      </c>
      <c r="N197" s="105">
        <v>5345799.8138909992</v>
      </c>
      <c r="O197" s="116">
        <v>112.84</v>
      </c>
      <c r="P197" s="105">
        <v>6032.2005763059997</v>
      </c>
      <c r="Q197" s="106">
        <f t="shared" si="3"/>
        <v>1.8489076051463476E-3</v>
      </c>
      <c r="R197" s="106">
        <f>P197/'סכום נכסי הקרן'!$C$42</f>
        <v>5.8950933953511699E-5</v>
      </c>
    </row>
    <row r="198" spans="2:18">
      <c r="B198" s="101" t="s">
        <v>5348</v>
      </c>
      <c r="C198" s="103" t="s">
        <v>4803</v>
      </c>
      <c r="D198" s="102" t="s">
        <v>4942</v>
      </c>
      <c r="E198" s="102"/>
      <c r="F198" s="102" t="s">
        <v>615</v>
      </c>
      <c r="G198" s="115">
        <v>43613</v>
      </c>
      <c r="H198" s="102" t="s">
        <v>137</v>
      </c>
      <c r="I198" s="105">
        <v>7.429999999999545</v>
      </c>
      <c r="J198" s="103" t="s">
        <v>722</v>
      </c>
      <c r="K198" s="103" t="s">
        <v>139</v>
      </c>
      <c r="L198" s="104">
        <v>2.5243000000000002E-2</v>
      </c>
      <c r="M198" s="104">
        <v>2.7499999999993311E-2</v>
      </c>
      <c r="N198" s="105">
        <v>1410941.441022</v>
      </c>
      <c r="O198" s="116">
        <v>106.02</v>
      </c>
      <c r="P198" s="105">
        <v>1495.880055376</v>
      </c>
      <c r="Q198" s="106">
        <f t="shared" si="3"/>
        <v>4.5849669217483364E-4</v>
      </c>
      <c r="R198" s="106">
        <f>P198/'סכום נכסי הקרן'!$C$42</f>
        <v>1.4618798766941507E-5</v>
      </c>
    </row>
    <row r="199" spans="2:18">
      <c r="B199" s="101" t="s">
        <v>5348</v>
      </c>
      <c r="C199" s="103" t="s">
        <v>4803</v>
      </c>
      <c r="D199" s="102" t="s">
        <v>4943</v>
      </c>
      <c r="E199" s="102"/>
      <c r="F199" s="102" t="s">
        <v>615</v>
      </c>
      <c r="G199" s="115">
        <v>43657</v>
      </c>
      <c r="H199" s="102" t="s">
        <v>137</v>
      </c>
      <c r="I199" s="105">
        <v>7.3299999999908554</v>
      </c>
      <c r="J199" s="103" t="s">
        <v>722</v>
      </c>
      <c r="K199" s="103" t="s">
        <v>139</v>
      </c>
      <c r="L199" s="104">
        <v>2.5243000000000002E-2</v>
      </c>
      <c r="M199" s="104">
        <v>3.2099999999951431E-2</v>
      </c>
      <c r="N199" s="105">
        <v>1392041.59715</v>
      </c>
      <c r="O199" s="116">
        <v>101.9</v>
      </c>
      <c r="P199" s="105">
        <v>1418.490367509</v>
      </c>
      <c r="Q199" s="106">
        <f t="shared" si="3"/>
        <v>4.347762636766119E-4</v>
      </c>
      <c r="R199" s="106">
        <f>P199/'סכום נכסי הקרן'!$C$42</f>
        <v>1.3862491956446787E-5</v>
      </c>
    </row>
    <row r="200" spans="2:18">
      <c r="B200" s="101" t="s">
        <v>5348</v>
      </c>
      <c r="C200" s="103" t="s">
        <v>4803</v>
      </c>
      <c r="D200" s="102" t="s">
        <v>4944</v>
      </c>
      <c r="E200" s="102"/>
      <c r="F200" s="102" t="s">
        <v>615</v>
      </c>
      <c r="G200" s="115">
        <v>43541</v>
      </c>
      <c r="H200" s="102" t="s">
        <v>137</v>
      </c>
      <c r="I200" s="105">
        <v>7.4199999999885335</v>
      </c>
      <c r="J200" s="103" t="s">
        <v>722</v>
      </c>
      <c r="K200" s="103" t="s">
        <v>139</v>
      </c>
      <c r="L200" s="104">
        <v>2.7271E-2</v>
      </c>
      <c r="M200" s="104">
        <v>2.6399999999941869E-2</v>
      </c>
      <c r="N200" s="105">
        <v>459069.03607000003</v>
      </c>
      <c r="O200" s="116">
        <v>109.42</v>
      </c>
      <c r="P200" s="105">
        <v>502.31333872800002</v>
      </c>
      <c r="Q200" s="106">
        <f t="shared" si="3"/>
        <v>1.5396221335686904E-4</v>
      </c>
      <c r="R200" s="106">
        <f>P200/'סכום נכסי הקרן'!$C$42</f>
        <v>4.9089615109343699E-6</v>
      </c>
    </row>
    <row r="201" spans="2:18">
      <c r="B201" s="101" t="s">
        <v>5350</v>
      </c>
      <c r="C201" s="103" t="s">
        <v>4796</v>
      </c>
      <c r="D201" s="102">
        <v>22333</v>
      </c>
      <c r="E201" s="102"/>
      <c r="F201" s="102" t="s">
        <v>609</v>
      </c>
      <c r="G201" s="115">
        <v>41639</v>
      </c>
      <c r="H201" s="102" t="s">
        <v>335</v>
      </c>
      <c r="I201" s="105">
        <v>0.49000000000003502</v>
      </c>
      <c r="J201" s="103" t="s">
        <v>134</v>
      </c>
      <c r="K201" s="103" t="s">
        <v>139</v>
      </c>
      <c r="L201" s="104">
        <v>3.7000000000000005E-2</v>
      </c>
      <c r="M201" s="104">
        <v>4.7400000000009095E-2</v>
      </c>
      <c r="N201" s="105">
        <v>6284224.2895549992</v>
      </c>
      <c r="O201" s="116">
        <v>109.15</v>
      </c>
      <c r="P201" s="105">
        <v>6859.2311141239998</v>
      </c>
      <c r="Q201" s="106">
        <f t="shared" si="3"/>
        <v>2.1023976925062023E-3</v>
      </c>
      <c r="R201" s="106">
        <f>P201/'סכום נכסי הקרן'!$C$42</f>
        <v>6.7033261786566336E-5</v>
      </c>
    </row>
    <row r="202" spans="2:18">
      <c r="B202" s="101" t="s">
        <v>5350</v>
      </c>
      <c r="C202" s="103" t="s">
        <v>4796</v>
      </c>
      <c r="D202" s="102">
        <v>22334</v>
      </c>
      <c r="E202" s="102"/>
      <c r="F202" s="102" t="s">
        <v>609</v>
      </c>
      <c r="G202" s="115">
        <v>42004</v>
      </c>
      <c r="H202" s="102" t="s">
        <v>335</v>
      </c>
      <c r="I202" s="105">
        <v>0.95000000000032525</v>
      </c>
      <c r="J202" s="103" t="s">
        <v>134</v>
      </c>
      <c r="K202" s="103" t="s">
        <v>139</v>
      </c>
      <c r="L202" s="104">
        <v>3.7000000000000005E-2</v>
      </c>
      <c r="M202" s="104">
        <v>7.9500000000027674E-2</v>
      </c>
      <c r="N202" s="105">
        <v>3491235.7252709996</v>
      </c>
      <c r="O202" s="116">
        <v>105.67</v>
      </c>
      <c r="P202" s="105">
        <v>3689.1888354039993</v>
      </c>
      <c r="Q202" s="106">
        <f t="shared" si="3"/>
        <v>1.130759696783239E-3</v>
      </c>
      <c r="R202" s="106">
        <f>P202/'סכום נכסי הקרן'!$C$42</f>
        <v>3.6053364709420028E-5</v>
      </c>
    </row>
    <row r="203" spans="2:18">
      <c r="B203" s="101" t="s">
        <v>5350</v>
      </c>
      <c r="C203" s="103" t="s">
        <v>4796</v>
      </c>
      <c r="D203" s="102" t="s">
        <v>4945</v>
      </c>
      <c r="E203" s="102"/>
      <c r="F203" s="102" t="s">
        <v>609</v>
      </c>
      <c r="G203" s="115">
        <v>42759</v>
      </c>
      <c r="H203" s="102" t="s">
        <v>335</v>
      </c>
      <c r="I203" s="105">
        <v>1.899999999999944</v>
      </c>
      <c r="J203" s="103" t="s">
        <v>134</v>
      </c>
      <c r="K203" s="103" t="s">
        <v>139</v>
      </c>
      <c r="L203" s="104">
        <v>5.5500000000000001E-2</v>
      </c>
      <c r="M203" s="104">
        <v>5.6600000000008699E-2</v>
      </c>
      <c r="N203" s="105">
        <v>3515413.0568549996</v>
      </c>
      <c r="O203" s="116">
        <v>101.97</v>
      </c>
      <c r="P203" s="105">
        <v>3584.6504358179996</v>
      </c>
      <c r="Q203" s="106">
        <f t="shared" si="3"/>
        <v>1.0987180165407786E-3</v>
      </c>
      <c r="R203" s="106">
        <f>P203/'סכום נכסי הקרן'!$C$42</f>
        <v>3.5031741470662616E-5</v>
      </c>
    </row>
    <row r="204" spans="2:18">
      <c r="B204" s="101" t="s">
        <v>5350</v>
      </c>
      <c r="C204" s="103" t="s">
        <v>4796</v>
      </c>
      <c r="D204" s="102" t="s">
        <v>4946</v>
      </c>
      <c r="E204" s="102"/>
      <c r="F204" s="102" t="s">
        <v>609</v>
      </c>
      <c r="G204" s="115">
        <v>42759</v>
      </c>
      <c r="H204" s="102" t="s">
        <v>335</v>
      </c>
      <c r="I204" s="105">
        <v>1.9200000000006858</v>
      </c>
      <c r="J204" s="103" t="s">
        <v>134</v>
      </c>
      <c r="K204" s="103" t="s">
        <v>139</v>
      </c>
      <c r="L204" s="104">
        <v>3.8800000000000001E-2</v>
      </c>
      <c r="M204" s="104">
        <v>5.030000000001672E-2</v>
      </c>
      <c r="N204" s="105">
        <v>3515413.0568549996</v>
      </c>
      <c r="O204" s="116">
        <v>99.62</v>
      </c>
      <c r="P204" s="105">
        <v>3502.0545584049996</v>
      </c>
      <c r="Q204" s="106">
        <f t="shared" si="3"/>
        <v>1.0734018580392736E-3</v>
      </c>
      <c r="R204" s="106">
        <f>P204/'סכום נכסי הקרן'!$C$42</f>
        <v>3.4224556090698367E-5</v>
      </c>
    </row>
    <row r="205" spans="2:18">
      <c r="B205" s="101" t="s">
        <v>5351</v>
      </c>
      <c r="C205" s="103" t="s">
        <v>4796</v>
      </c>
      <c r="D205" s="102">
        <v>7561</v>
      </c>
      <c r="E205" s="102"/>
      <c r="F205" s="102" t="s">
        <v>653</v>
      </c>
      <c r="G205" s="115">
        <v>43920</v>
      </c>
      <c r="H205" s="102" t="s">
        <v>137</v>
      </c>
      <c r="I205" s="105">
        <v>4.6800000000007476</v>
      </c>
      <c r="J205" s="103" t="s">
        <v>163</v>
      </c>
      <c r="K205" s="103" t="s">
        <v>139</v>
      </c>
      <c r="L205" s="104">
        <v>4.8917999999999996E-2</v>
      </c>
      <c r="M205" s="104">
        <v>5.3000000000002295E-2</v>
      </c>
      <c r="N205" s="105">
        <v>7902897.2385370005</v>
      </c>
      <c r="O205" s="116">
        <v>99.57</v>
      </c>
      <c r="P205" s="105">
        <v>7868.9146830339996</v>
      </c>
      <c r="Q205" s="106">
        <f t="shared" si="3"/>
        <v>2.4118720884143377E-3</v>
      </c>
      <c r="R205" s="106">
        <f>P205/'סכום נכסי הקרן'!$C$42</f>
        <v>7.6900604331268214E-5</v>
      </c>
    </row>
    <row r="206" spans="2:18">
      <c r="B206" s="101" t="s">
        <v>5351</v>
      </c>
      <c r="C206" s="103" t="s">
        <v>4796</v>
      </c>
      <c r="D206" s="102">
        <v>8991</v>
      </c>
      <c r="E206" s="102"/>
      <c r="F206" s="102" t="s">
        <v>653</v>
      </c>
      <c r="G206" s="115">
        <v>44636</v>
      </c>
      <c r="H206" s="102" t="s">
        <v>137</v>
      </c>
      <c r="I206" s="105">
        <v>5.2500000000014992</v>
      </c>
      <c r="J206" s="103" t="s">
        <v>163</v>
      </c>
      <c r="K206" s="103" t="s">
        <v>139</v>
      </c>
      <c r="L206" s="104">
        <v>4.2824000000000001E-2</v>
      </c>
      <c r="M206" s="104">
        <v>7.0600000000016913E-2</v>
      </c>
      <c r="N206" s="105">
        <v>6814839.4502809998</v>
      </c>
      <c r="O206" s="116">
        <v>88.06</v>
      </c>
      <c r="P206" s="105">
        <v>6001.1477663639998</v>
      </c>
      <c r="Q206" s="106">
        <f t="shared" si="3"/>
        <v>1.839389722619622E-3</v>
      </c>
      <c r="R206" s="106">
        <f>P206/'סכום נכסי הקרן'!$C$42</f>
        <v>5.864746391387936E-5</v>
      </c>
    </row>
    <row r="207" spans="2:18">
      <c r="B207" s="101" t="s">
        <v>5351</v>
      </c>
      <c r="C207" s="103" t="s">
        <v>4796</v>
      </c>
      <c r="D207" s="102">
        <v>9112</v>
      </c>
      <c r="E207" s="102"/>
      <c r="F207" s="102" t="s">
        <v>653</v>
      </c>
      <c r="G207" s="115">
        <v>44722</v>
      </c>
      <c r="H207" s="102" t="s">
        <v>137</v>
      </c>
      <c r="I207" s="105">
        <v>5.1900000000000324</v>
      </c>
      <c r="J207" s="103" t="s">
        <v>163</v>
      </c>
      <c r="K207" s="103" t="s">
        <v>139</v>
      </c>
      <c r="L207" s="104">
        <v>5.2750000000000005E-2</v>
      </c>
      <c r="M207" s="104">
        <v>6.7599999999999327E-2</v>
      </c>
      <c r="N207" s="105">
        <v>10831841.754425997</v>
      </c>
      <c r="O207" s="116">
        <v>94.47</v>
      </c>
      <c r="P207" s="105">
        <v>10232.841166692999</v>
      </c>
      <c r="Q207" s="106">
        <f t="shared" si="3"/>
        <v>3.1364304976309798E-3</v>
      </c>
      <c r="R207" s="106">
        <f>P207/'סכום נכסי הקרן'!$C$42</f>
        <v>1.0000256724618134E-4</v>
      </c>
    </row>
    <row r="208" spans="2:18">
      <c r="B208" s="101" t="s">
        <v>5351</v>
      </c>
      <c r="C208" s="103" t="s">
        <v>4796</v>
      </c>
      <c r="D208" s="102">
        <v>9247</v>
      </c>
      <c r="E208" s="102"/>
      <c r="F208" s="102" t="s">
        <v>653</v>
      </c>
      <c r="G208" s="115">
        <v>44816</v>
      </c>
      <c r="H208" s="102" t="s">
        <v>137</v>
      </c>
      <c r="I208" s="105">
        <v>5.1399999999999499</v>
      </c>
      <c r="J208" s="103" t="s">
        <v>163</v>
      </c>
      <c r="K208" s="103" t="s">
        <v>139</v>
      </c>
      <c r="L208" s="104">
        <v>5.6036999999999997E-2</v>
      </c>
      <c r="M208" s="104">
        <v>7.3399999999999646E-2</v>
      </c>
      <c r="N208" s="105">
        <v>13362248.392887998</v>
      </c>
      <c r="O208" s="116">
        <v>93.52</v>
      </c>
      <c r="P208" s="105">
        <v>12496.375100618996</v>
      </c>
      <c r="Q208" s="106">
        <f t="shared" si="3"/>
        <v>3.8302179557903136E-3</v>
      </c>
      <c r="R208" s="106">
        <f>P208/'סכום נכסי הקרן'!$C$42</f>
        <v>1.2212342310176006E-4</v>
      </c>
    </row>
    <row r="209" spans="2:18">
      <c r="B209" s="101" t="s">
        <v>5351</v>
      </c>
      <c r="C209" s="103" t="s">
        <v>4796</v>
      </c>
      <c r="D209" s="102">
        <v>7894</v>
      </c>
      <c r="E209" s="102"/>
      <c r="F209" s="102" t="s">
        <v>653</v>
      </c>
      <c r="G209" s="115">
        <v>44068</v>
      </c>
      <c r="H209" s="102" t="s">
        <v>137</v>
      </c>
      <c r="I209" s="105">
        <v>4.6300000000003854</v>
      </c>
      <c r="J209" s="103" t="s">
        <v>163</v>
      </c>
      <c r="K209" s="103" t="s">
        <v>139</v>
      </c>
      <c r="L209" s="104">
        <v>4.5102999999999997E-2</v>
      </c>
      <c r="M209" s="104">
        <v>6.5000000000004429E-2</v>
      </c>
      <c r="N209" s="105">
        <v>9794242.0141289979</v>
      </c>
      <c r="O209" s="116">
        <v>92.69</v>
      </c>
      <c r="P209" s="105">
        <v>9078.2827223499989</v>
      </c>
      <c r="Q209" s="106">
        <f t="shared" si="3"/>
        <v>2.7825510366733105E-3</v>
      </c>
      <c r="R209" s="106">
        <f>P209/'סכום נכסי הקרן'!$C$42</f>
        <v>8.8719404868379005E-5</v>
      </c>
    </row>
    <row r="210" spans="2:18">
      <c r="B210" s="101" t="s">
        <v>5351</v>
      </c>
      <c r="C210" s="103" t="s">
        <v>4796</v>
      </c>
      <c r="D210" s="102">
        <v>8076</v>
      </c>
      <c r="E210" s="102"/>
      <c r="F210" s="102" t="s">
        <v>653</v>
      </c>
      <c r="G210" s="115">
        <v>44160</v>
      </c>
      <c r="H210" s="102" t="s">
        <v>137</v>
      </c>
      <c r="I210" s="105">
        <v>4.5299999999996965</v>
      </c>
      <c r="J210" s="103" t="s">
        <v>163</v>
      </c>
      <c r="K210" s="103" t="s">
        <v>139</v>
      </c>
      <c r="L210" s="104">
        <v>4.5465999999999999E-2</v>
      </c>
      <c r="M210" s="104">
        <v>7.8099999999994563E-2</v>
      </c>
      <c r="N210" s="105">
        <v>8995567.0885420013</v>
      </c>
      <c r="O210" s="116">
        <v>87.81</v>
      </c>
      <c r="P210" s="105">
        <v>7899.0070774460019</v>
      </c>
      <c r="Q210" s="106">
        <f t="shared" si="3"/>
        <v>2.4210955975104967E-3</v>
      </c>
      <c r="R210" s="106">
        <f>P210/'סכום נכסי הקרן'!$C$42</f>
        <v>7.7194688510506712E-5</v>
      </c>
    </row>
    <row r="211" spans="2:18">
      <c r="B211" s="101" t="s">
        <v>5351</v>
      </c>
      <c r="C211" s="103" t="s">
        <v>4796</v>
      </c>
      <c r="D211" s="102">
        <v>9311</v>
      </c>
      <c r="E211" s="102"/>
      <c r="F211" s="102" t="s">
        <v>653</v>
      </c>
      <c r="G211" s="115">
        <v>44880</v>
      </c>
      <c r="H211" s="102" t="s">
        <v>137</v>
      </c>
      <c r="I211" s="105">
        <v>4.3399999999988985</v>
      </c>
      <c r="J211" s="103" t="s">
        <v>163</v>
      </c>
      <c r="K211" s="103" t="s">
        <v>139</v>
      </c>
      <c r="L211" s="104">
        <v>7.2695999999999997E-2</v>
      </c>
      <c r="M211" s="104">
        <v>8.2799999999971272E-2</v>
      </c>
      <c r="N211" s="105">
        <v>7976935.0199999996</v>
      </c>
      <c r="O211" s="116">
        <v>97.63</v>
      </c>
      <c r="P211" s="105">
        <v>7787.8812997370005</v>
      </c>
      <c r="Q211" s="106">
        <f t="shared" si="3"/>
        <v>2.3870348442356455E-3</v>
      </c>
      <c r="R211" s="106">
        <f>P211/'סכום נכסי הקרן'!$C$42</f>
        <v>7.610868874982441E-5</v>
      </c>
    </row>
    <row r="212" spans="2:18">
      <c r="B212" s="101" t="s">
        <v>5352</v>
      </c>
      <c r="C212" s="103" t="s">
        <v>4803</v>
      </c>
      <c r="D212" s="102" t="s">
        <v>4947</v>
      </c>
      <c r="E212" s="102"/>
      <c r="F212" s="102" t="s">
        <v>653</v>
      </c>
      <c r="G212" s="115">
        <v>43530</v>
      </c>
      <c r="H212" s="102" t="s">
        <v>137</v>
      </c>
      <c r="I212" s="105">
        <v>4.8900000000011179</v>
      </c>
      <c r="J212" s="103" t="s">
        <v>383</v>
      </c>
      <c r="K212" s="103" t="s">
        <v>139</v>
      </c>
      <c r="L212" s="104">
        <v>6.5500000000000003E-2</v>
      </c>
      <c r="M212" s="104">
        <v>5.5000000000015016E-2</v>
      </c>
      <c r="N212" s="105">
        <v>8823510.562919002</v>
      </c>
      <c r="O212" s="116">
        <v>105.67</v>
      </c>
      <c r="P212" s="105">
        <v>9323.8027672219978</v>
      </c>
      <c r="Q212" s="106">
        <f t="shared" si="3"/>
        <v>2.857804482316807E-3</v>
      </c>
      <c r="R212" s="106">
        <f>P212/'סכום נכסי הקרן'!$C$42</f>
        <v>9.1118800539398921E-5</v>
      </c>
    </row>
    <row r="213" spans="2:18">
      <c r="B213" s="101" t="s">
        <v>5353</v>
      </c>
      <c r="C213" s="103" t="s">
        <v>4796</v>
      </c>
      <c r="D213" s="102">
        <v>8811</v>
      </c>
      <c r="E213" s="102"/>
      <c r="F213" s="102" t="s">
        <v>987</v>
      </c>
      <c r="G213" s="115">
        <v>44550</v>
      </c>
      <c r="H213" s="102" t="s">
        <v>4795</v>
      </c>
      <c r="I213" s="105">
        <v>5.5699999999997649</v>
      </c>
      <c r="J213" s="103" t="s">
        <v>365</v>
      </c>
      <c r="K213" s="103" t="s">
        <v>139</v>
      </c>
      <c r="L213" s="104">
        <v>6.3500000000000001E-2</v>
      </c>
      <c r="M213" s="104">
        <v>6.5399999999999417E-2</v>
      </c>
      <c r="N213" s="105">
        <v>12036032.229791</v>
      </c>
      <c r="O213" s="116">
        <v>99.69</v>
      </c>
      <c r="P213" s="105">
        <v>11998.716575805</v>
      </c>
      <c r="Q213" s="106">
        <f t="shared" si="3"/>
        <v>3.6776824723203693E-3</v>
      </c>
      <c r="R213" s="106">
        <f>P213/'סכום נכסי הקרן'!$C$42</f>
        <v>1.172599517273255E-4</v>
      </c>
    </row>
    <row r="214" spans="2:18">
      <c r="B214" s="101" t="s">
        <v>5354</v>
      </c>
      <c r="C214" s="103" t="s">
        <v>4803</v>
      </c>
      <c r="D214" s="102" t="s">
        <v>4948</v>
      </c>
      <c r="E214" s="102"/>
      <c r="F214" s="102" t="s">
        <v>987</v>
      </c>
      <c r="G214" s="115">
        <v>42732</v>
      </c>
      <c r="H214" s="102" t="s">
        <v>4795</v>
      </c>
      <c r="I214" s="105">
        <v>2.3500000000002652</v>
      </c>
      <c r="J214" s="103" t="s">
        <v>135</v>
      </c>
      <c r="K214" s="103" t="s">
        <v>139</v>
      </c>
      <c r="L214" s="104">
        <v>2.1613000000000004E-2</v>
      </c>
      <c r="M214" s="104">
        <v>2.2200000000003467E-2</v>
      </c>
      <c r="N214" s="105">
        <v>6409722.9336310001</v>
      </c>
      <c r="O214" s="116">
        <v>109.02</v>
      </c>
      <c r="P214" s="105">
        <v>6987.8800167889985</v>
      </c>
      <c r="Q214" s="106">
        <f t="shared" si="3"/>
        <v>2.1418293943407441E-3</v>
      </c>
      <c r="R214" s="106">
        <f>P214/'סכום נכסי הקרן'!$C$42</f>
        <v>6.8290509928145931E-5</v>
      </c>
    </row>
    <row r="215" spans="2:18">
      <c r="B215" s="101" t="s">
        <v>5319</v>
      </c>
      <c r="C215" s="103" t="s">
        <v>4803</v>
      </c>
      <c r="D215" s="102">
        <v>2424</v>
      </c>
      <c r="E215" s="102"/>
      <c r="F215" s="102" t="s">
        <v>653</v>
      </c>
      <c r="G215" s="115">
        <v>40618</v>
      </c>
      <c r="H215" s="102" t="s">
        <v>137</v>
      </c>
      <c r="I215" s="105">
        <v>1.27</v>
      </c>
      <c r="J215" s="103" t="s">
        <v>135</v>
      </c>
      <c r="K215" s="103" t="s">
        <v>139</v>
      </c>
      <c r="L215" s="104">
        <v>7.1500000000000008E-2</v>
      </c>
      <c r="M215" s="104">
        <v>1.37E-2</v>
      </c>
      <c r="N215" s="105">
        <v>24642060.210000001</v>
      </c>
      <c r="O215" s="116">
        <v>125.08</v>
      </c>
      <c r="P215" s="105">
        <v>30822.28815</v>
      </c>
      <c r="Q215" s="106">
        <f t="shared" si="3"/>
        <v>9.4472261403889205E-3</v>
      </c>
      <c r="R215" s="106">
        <f>P215/'סכום נכסי הקרן'!$C$42</f>
        <v>3.0121721750496776E-4</v>
      </c>
    </row>
    <row r="216" spans="2:18">
      <c r="B216" s="101" t="s">
        <v>5355</v>
      </c>
      <c r="C216" s="103" t="s">
        <v>4796</v>
      </c>
      <c r="D216" s="102">
        <v>6718</v>
      </c>
      <c r="E216" s="102"/>
      <c r="F216" s="102" t="s">
        <v>653</v>
      </c>
      <c r="G216" s="115">
        <v>43482</v>
      </c>
      <c r="H216" s="102" t="s">
        <v>137</v>
      </c>
      <c r="I216" s="105">
        <v>1.1700000000001727</v>
      </c>
      <c r="J216" s="103" t="s">
        <v>135</v>
      </c>
      <c r="K216" s="103" t="s">
        <v>139</v>
      </c>
      <c r="L216" s="104">
        <v>4.1299999999999996E-2</v>
      </c>
      <c r="M216" s="104">
        <v>3.8400000000004077E-2</v>
      </c>
      <c r="N216" s="105">
        <v>7870337.9384180019</v>
      </c>
      <c r="O216" s="116">
        <v>100.89</v>
      </c>
      <c r="P216" s="105">
        <v>7940.3838156390002</v>
      </c>
      <c r="Q216" s="106">
        <f t="shared" si="3"/>
        <v>2.433777829301939E-3</v>
      </c>
      <c r="R216" s="106">
        <f>P216/'סכום נכסי הקרן'!$C$42</f>
        <v>7.7599051284849482E-5</v>
      </c>
    </row>
    <row r="217" spans="2:18">
      <c r="B217" s="101" t="s">
        <v>5356</v>
      </c>
      <c r="C217" s="103" t="s">
        <v>4803</v>
      </c>
      <c r="D217" s="102" t="s">
        <v>4949</v>
      </c>
      <c r="E217" s="102"/>
      <c r="F217" s="102" t="s">
        <v>653</v>
      </c>
      <c r="G217" s="115">
        <v>41816</v>
      </c>
      <c r="H217" s="102" t="s">
        <v>137</v>
      </c>
      <c r="I217" s="105">
        <v>7.0099999999989784</v>
      </c>
      <c r="J217" s="103" t="s">
        <v>722</v>
      </c>
      <c r="K217" s="103" t="s">
        <v>139</v>
      </c>
      <c r="L217" s="104">
        <v>4.4999999999999998E-2</v>
      </c>
      <c r="M217" s="104">
        <v>2.2600000000003905E-2</v>
      </c>
      <c r="N217" s="105">
        <v>2530505.049379</v>
      </c>
      <c r="O217" s="116">
        <v>125.69</v>
      </c>
      <c r="P217" s="105">
        <v>3180.5918403259989</v>
      </c>
      <c r="Q217" s="106">
        <f t="shared" si="3"/>
        <v>9.7487150303717733E-4</v>
      </c>
      <c r="R217" s="106">
        <f>P217/'סכום נכסי הקרן'!$C$42</f>
        <v>3.1082994860717439E-5</v>
      </c>
    </row>
    <row r="218" spans="2:18">
      <c r="B218" s="101" t="s">
        <v>5356</v>
      </c>
      <c r="C218" s="103" t="s">
        <v>4803</v>
      </c>
      <c r="D218" s="102" t="s">
        <v>4950</v>
      </c>
      <c r="E218" s="102"/>
      <c r="F218" s="102" t="s">
        <v>653</v>
      </c>
      <c r="G218" s="115">
        <v>42625</v>
      </c>
      <c r="H218" s="102" t="s">
        <v>137</v>
      </c>
      <c r="I218" s="105">
        <v>6.9299999999946404</v>
      </c>
      <c r="J218" s="103" t="s">
        <v>722</v>
      </c>
      <c r="K218" s="103" t="s">
        <v>139</v>
      </c>
      <c r="L218" s="104">
        <v>4.4999999999999998E-2</v>
      </c>
      <c r="M218" s="104">
        <v>2.6699999999986603E-2</v>
      </c>
      <c r="N218" s="105">
        <v>704640.84445899981</v>
      </c>
      <c r="O218" s="116">
        <v>122.84</v>
      </c>
      <c r="P218" s="105">
        <v>865.58081254799981</v>
      </c>
      <c r="Q218" s="106">
        <f t="shared" si="3"/>
        <v>2.6530599023429563E-4</v>
      </c>
      <c r="R218" s="106">
        <f>P218/'סכום נכסי הקרן'!$C$42</f>
        <v>8.4590684057113913E-6</v>
      </c>
    </row>
    <row r="219" spans="2:18">
      <c r="B219" s="101" t="s">
        <v>5356</v>
      </c>
      <c r="C219" s="103" t="s">
        <v>4803</v>
      </c>
      <c r="D219" s="102" t="s">
        <v>4951</v>
      </c>
      <c r="E219" s="102"/>
      <c r="F219" s="102" t="s">
        <v>653</v>
      </c>
      <c r="G219" s="115">
        <v>42716</v>
      </c>
      <c r="H219" s="102" t="s">
        <v>137</v>
      </c>
      <c r="I219" s="105">
        <v>6.9799999999799978</v>
      </c>
      <c r="J219" s="103" t="s">
        <v>722</v>
      </c>
      <c r="K219" s="103" t="s">
        <v>139</v>
      </c>
      <c r="L219" s="104">
        <v>4.4999999999999998E-2</v>
      </c>
      <c r="M219" s="104">
        <v>2.4299999999907194E-2</v>
      </c>
      <c r="N219" s="105">
        <v>533102.197101</v>
      </c>
      <c r="O219" s="116">
        <v>125.11</v>
      </c>
      <c r="P219" s="105">
        <v>666.96415133300002</v>
      </c>
      <c r="Q219" s="106">
        <f t="shared" si="3"/>
        <v>2.0442872814993877E-4</v>
      </c>
      <c r="R219" s="106">
        <f>P219/'סכום נכסי הקרן'!$C$42</f>
        <v>6.518045800570731E-6</v>
      </c>
    </row>
    <row r="220" spans="2:18">
      <c r="B220" s="101" t="s">
        <v>5356</v>
      </c>
      <c r="C220" s="103" t="s">
        <v>4803</v>
      </c>
      <c r="D220" s="102" t="s">
        <v>4952</v>
      </c>
      <c r="E220" s="102"/>
      <c r="F220" s="102" t="s">
        <v>653</v>
      </c>
      <c r="G220" s="115">
        <v>42803</v>
      </c>
      <c r="H220" s="102" t="s">
        <v>137</v>
      </c>
      <c r="I220" s="105">
        <v>6.9099999999969377</v>
      </c>
      <c r="J220" s="103" t="s">
        <v>722</v>
      </c>
      <c r="K220" s="103" t="s">
        <v>139</v>
      </c>
      <c r="L220" s="104">
        <v>4.4999999999999998E-2</v>
      </c>
      <c r="M220" s="104">
        <v>2.809999999998463E-2</v>
      </c>
      <c r="N220" s="105">
        <v>3416518.9965450005</v>
      </c>
      <c r="O220" s="116">
        <v>122.67</v>
      </c>
      <c r="P220" s="105">
        <v>4191.0440792239997</v>
      </c>
      <c r="Q220" s="106">
        <f t="shared" si="3"/>
        <v>1.2845815011552665E-3</v>
      </c>
      <c r="R220" s="106">
        <f>P220/'סכום נכסי הקרן'!$C$42</f>
        <v>4.0957849392648767E-5</v>
      </c>
    </row>
    <row r="221" spans="2:18">
      <c r="B221" s="101" t="s">
        <v>5356</v>
      </c>
      <c r="C221" s="103" t="s">
        <v>4803</v>
      </c>
      <c r="D221" s="102" t="s">
        <v>4953</v>
      </c>
      <c r="E221" s="102"/>
      <c r="F221" s="102" t="s">
        <v>653</v>
      </c>
      <c r="G221" s="115">
        <v>42898</v>
      </c>
      <c r="H221" s="102" t="s">
        <v>137</v>
      </c>
      <c r="I221" s="105">
        <v>6.8799999999794466</v>
      </c>
      <c r="J221" s="103" t="s">
        <v>722</v>
      </c>
      <c r="K221" s="103" t="s">
        <v>139</v>
      </c>
      <c r="L221" s="104">
        <v>4.4999999999999998E-2</v>
      </c>
      <c r="M221" s="104">
        <v>2.8899999999918383E-2</v>
      </c>
      <c r="N221" s="105">
        <v>642559.67354900017</v>
      </c>
      <c r="O221" s="116">
        <v>121.45</v>
      </c>
      <c r="P221" s="105">
        <v>780.38876023299997</v>
      </c>
      <c r="Q221" s="106">
        <f t="shared" si="3"/>
        <v>2.3919408771535017E-4</v>
      </c>
      <c r="R221" s="106">
        <f>P221/'סכום נכסי הקרן'!$C$42</f>
        <v>7.6265113668900568E-6</v>
      </c>
    </row>
    <row r="222" spans="2:18">
      <c r="B222" s="101" t="s">
        <v>5356</v>
      </c>
      <c r="C222" s="103" t="s">
        <v>4803</v>
      </c>
      <c r="D222" s="102" t="s">
        <v>4954</v>
      </c>
      <c r="E222" s="102"/>
      <c r="F222" s="102" t="s">
        <v>653</v>
      </c>
      <c r="G222" s="115">
        <v>42989</v>
      </c>
      <c r="H222" s="102" t="s">
        <v>137</v>
      </c>
      <c r="I222" s="105">
        <v>6.8799999999941539</v>
      </c>
      <c r="J222" s="103" t="s">
        <v>722</v>
      </c>
      <c r="K222" s="103" t="s">
        <v>139</v>
      </c>
      <c r="L222" s="104">
        <v>4.4999999999999998E-2</v>
      </c>
      <c r="M222" s="104">
        <v>2.9199999999991476E-2</v>
      </c>
      <c r="N222" s="105">
        <v>809706.07637300005</v>
      </c>
      <c r="O222" s="116">
        <v>121.68</v>
      </c>
      <c r="P222" s="105">
        <v>985.25036805200011</v>
      </c>
      <c r="Q222" s="106">
        <f t="shared" si="3"/>
        <v>3.0198546540707296E-4</v>
      </c>
      <c r="R222" s="106">
        <f>P222/'סכום נכסי הקרן'!$C$42</f>
        <v>9.6285640107601436E-6</v>
      </c>
    </row>
    <row r="223" spans="2:18">
      <c r="B223" s="101" t="s">
        <v>5356</v>
      </c>
      <c r="C223" s="103" t="s">
        <v>4803</v>
      </c>
      <c r="D223" s="102" t="s">
        <v>4955</v>
      </c>
      <c r="E223" s="102"/>
      <c r="F223" s="102" t="s">
        <v>653</v>
      </c>
      <c r="G223" s="115">
        <v>43080</v>
      </c>
      <c r="H223" s="102" t="s">
        <v>137</v>
      </c>
      <c r="I223" s="105">
        <v>6.8699999999722632</v>
      </c>
      <c r="J223" s="103" t="s">
        <v>722</v>
      </c>
      <c r="K223" s="103" t="s">
        <v>139</v>
      </c>
      <c r="L223" s="104">
        <v>4.4999999999999998E-2</v>
      </c>
      <c r="M223" s="104">
        <v>2.9899999999851202E-2</v>
      </c>
      <c r="N223" s="105">
        <v>250874.92700199995</v>
      </c>
      <c r="O223" s="116">
        <v>120.28</v>
      </c>
      <c r="P223" s="105">
        <v>301.75237805099999</v>
      </c>
      <c r="Q223" s="106">
        <f t="shared" si="3"/>
        <v>9.2489011197824611E-5</v>
      </c>
      <c r="R223" s="106">
        <f>P223/'סכום נכסי הקרן'!$C$42</f>
        <v>2.9489378351694286E-6</v>
      </c>
    </row>
    <row r="224" spans="2:18">
      <c r="B224" s="101" t="s">
        <v>5356</v>
      </c>
      <c r="C224" s="103" t="s">
        <v>4803</v>
      </c>
      <c r="D224" s="102" t="s">
        <v>4956</v>
      </c>
      <c r="E224" s="102"/>
      <c r="F224" s="102" t="s">
        <v>653</v>
      </c>
      <c r="G224" s="115">
        <v>43171</v>
      </c>
      <c r="H224" s="102" t="s">
        <v>137</v>
      </c>
      <c r="I224" s="105">
        <v>6.7300000000073164</v>
      </c>
      <c r="J224" s="103" t="s">
        <v>722</v>
      </c>
      <c r="K224" s="103" t="s">
        <v>139</v>
      </c>
      <c r="L224" s="104">
        <v>4.4999999999999998E-2</v>
      </c>
      <c r="M224" s="104">
        <v>2.9599999999881908E-2</v>
      </c>
      <c r="N224" s="105">
        <v>187450.06164499995</v>
      </c>
      <c r="O224" s="116">
        <v>121.06</v>
      </c>
      <c r="P224" s="105">
        <v>226.92704975799995</v>
      </c>
      <c r="Q224" s="106">
        <f t="shared" si="3"/>
        <v>6.9554575117912338E-5</v>
      </c>
      <c r="R224" s="106">
        <f>P224/'סכום נכסי הקרן'!$C$42</f>
        <v>2.2176917616259489E-6</v>
      </c>
    </row>
    <row r="225" spans="2:18">
      <c r="B225" s="101" t="s">
        <v>5356</v>
      </c>
      <c r="C225" s="103" t="s">
        <v>4803</v>
      </c>
      <c r="D225" s="102" t="s">
        <v>4957</v>
      </c>
      <c r="E225" s="102"/>
      <c r="F225" s="102" t="s">
        <v>653</v>
      </c>
      <c r="G225" s="115">
        <v>43341</v>
      </c>
      <c r="H225" s="102" t="s">
        <v>137</v>
      </c>
      <c r="I225" s="105">
        <v>6.9199999999809725</v>
      </c>
      <c r="J225" s="103" t="s">
        <v>722</v>
      </c>
      <c r="K225" s="103" t="s">
        <v>139</v>
      </c>
      <c r="L225" s="104">
        <v>4.4999999999999998E-2</v>
      </c>
      <c r="M225" s="104">
        <v>2.7799999999928736E-2</v>
      </c>
      <c r="N225" s="105">
        <v>470266.81056999997</v>
      </c>
      <c r="O225" s="116">
        <v>121.14</v>
      </c>
      <c r="P225" s="105">
        <v>569.68121457699999</v>
      </c>
      <c r="Q225" s="106">
        <f t="shared" si="3"/>
        <v>1.7461089312541334E-4</v>
      </c>
      <c r="R225" s="106">
        <f>P225/'סכום נכסי הקרן'!$C$42</f>
        <v>5.5673280804019225E-6</v>
      </c>
    </row>
    <row r="226" spans="2:18">
      <c r="B226" s="101" t="s">
        <v>5356</v>
      </c>
      <c r="C226" s="103" t="s">
        <v>4803</v>
      </c>
      <c r="D226" s="102" t="s">
        <v>4958</v>
      </c>
      <c r="E226" s="102"/>
      <c r="F226" s="102" t="s">
        <v>653</v>
      </c>
      <c r="G226" s="115">
        <v>43990</v>
      </c>
      <c r="H226" s="102" t="s">
        <v>137</v>
      </c>
      <c r="I226" s="105">
        <v>6.6700000000039363</v>
      </c>
      <c r="J226" s="103" t="s">
        <v>722</v>
      </c>
      <c r="K226" s="103" t="s">
        <v>139</v>
      </c>
      <c r="L226" s="104">
        <v>4.4999999999999998E-2</v>
      </c>
      <c r="M226" s="104">
        <v>4.0900000000023022E-2</v>
      </c>
      <c r="N226" s="105">
        <v>485027.29406400002</v>
      </c>
      <c r="O226" s="116">
        <v>111.04</v>
      </c>
      <c r="P226" s="105">
        <v>538.57432746400002</v>
      </c>
      <c r="Q226" s="106">
        <f t="shared" si="3"/>
        <v>1.6507643560396352E-4</v>
      </c>
      <c r="R226" s="106">
        <f>P226/'סכום נכסי הקרן'!$C$42</f>
        <v>5.2633295603757901E-6</v>
      </c>
    </row>
    <row r="227" spans="2:18">
      <c r="B227" s="101" t="s">
        <v>5356</v>
      </c>
      <c r="C227" s="103" t="s">
        <v>4803</v>
      </c>
      <c r="D227" s="102" t="s">
        <v>4959</v>
      </c>
      <c r="E227" s="102"/>
      <c r="F227" s="102" t="s">
        <v>653</v>
      </c>
      <c r="G227" s="115">
        <v>41893</v>
      </c>
      <c r="H227" s="102" t="s">
        <v>137</v>
      </c>
      <c r="I227" s="105">
        <v>7.0099999999892395</v>
      </c>
      <c r="J227" s="103" t="s">
        <v>722</v>
      </c>
      <c r="K227" s="103" t="s">
        <v>139</v>
      </c>
      <c r="L227" s="104">
        <v>4.4999999999999998E-2</v>
      </c>
      <c r="M227" s="104">
        <v>2.2599999999984882E-2</v>
      </c>
      <c r="N227" s="105">
        <v>496459.58724099991</v>
      </c>
      <c r="O227" s="116">
        <v>125.24</v>
      </c>
      <c r="P227" s="105">
        <v>621.76597906900008</v>
      </c>
      <c r="Q227" s="106">
        <f t="shared" si="3"/>
        <v>1.9057520266110313E-4</v>
      </c>
      <c r="R227" s="106">
        <f>P227/'סכום נכסי הקרן'!$C$42</f>
        <v>6.0763372674658558E-6</v>
      </c>
    </row>
    <row r="228" spans="2:18">
      <c r="B228" s="101" t="s">
        <v>5356</v>
      </c>
      <c r="C228" s="103" t="s">
        <v>4803</v>
      </c>
      <c r="D228" s="102" t="s">
        <v>4960</v>
      </c>
      <c r="E228" s="102"/>
      <c r="F228" s="102" t="s">
        <v>653</v>
      </c>
      <c r="G228" s="115">
        <v>42151</v>
      </c>
      <c r="H228" s="102" t="s">
        <v>137</v>
      </c>
      <c r="I228" s="105">
        <v>7.0099999999972544</v>
      </c>
      <c r="J228" s="103" t="s">
        <v>722</v>
      </c>
      <c r="K228" s="103" t="s">
        <v>139</v>
      </c>
      <c r="L228" s="104">
        <v>4.4999999999999998E-2</v>
      </c>
      <c r="M228" s="104">
        <v>2.2599999999991044E-2</v>
      </c>
      <c r="N228" s="105">
        <v>1818119.5877129999</v>
      </c>
      <c r="O228" s="116">
        <v>126.46</v>
      </c>
      <c r="P228" s="105">
        <v>2299.1941058309999</v>
      </c>
      <c r="Q228" s="106">
        <f t="shared" si="3"/>
        <v>7.0471752625006696E-4</v>
      </c>
      <c r="R228" s="106">
        <f>P228/'סכום נכסי הקרן'!$C$42</f>
        <v>2.2469352297656598E-5</v>
      </c>
    </row>
    <row r="229" spans="2:18">
      <c r="B229" s="101" t="s">
        <v>5356</v>
      </c>
      <c r="C229" s="103" t="s">
        <v>4803</v>
      </c>
      <c r="D229" s="102" t="s">
        <v>4961</v>
      </c>
      <c r="E229" s="102"/>
      <c r="F229" s="102" t="s">
        <v>653</v>
      </c>
      <c r="G229" s="115">
        <v>42166</v>
      </c>
      <c r="H229" s="102" t="s">
        <v>137</v>
      </c>
      <c r="I229" s="105">
        <v>7.010000000003715</v>
      </c>
      <c r="J229" s="103" t="s">
        <v>722</v>
      </c>
      <c r="K229" s="103" t="s">
        <v>139</v>
      </c>
      <c r="L229" s="104">
        <v>4.4999999999999998E-2</v>
      </c>
      <c r="M229" s="104">
        <v>2.2600000000009425E-2</v>
      </c>
      <c r="N229" s="105">
        <v>1710650.6893530001</v>
      </c>
      <c r="O229" s="116">
        <v>126.49</v>
      </c>
      <c r="P229" s="105">
        <v>2163.802130996</v>
      </c>
      <c r="Q229" s="106">
        <f t="shared" si="3"/>
        <v>6.6321903017361355E-4</v>
      </c>
      <c r="R229" s="106">
        <f>P229/'סכום נכסי הקרן'!$C$42</f>
        <v>2.1146206081716061E-5</v>
      </c>
    </row>
    <row r="230" spans="2:18">
      <c r="B230" s="101" t="s">
        <v>5356</v>
      </c>
      <c r="C230" s="103" t="s">
        <v>4803</v>
      </c>
      <c r="D230" s="102" t="s">
        <v>4962</v>
      </c>
      <c r="E230" s="102"/>
      <c r="F230" s="102" t="s">
        <v>653</v>
      </c>
      <c r="G230" s="115">
        <v>42257</v>
      </c>
      <c r="H230" s="102" t="s">
        <v>137</v>
      </c>
      <c r="I230" s="105">
        <v>7.0099999999951574</v>
      </c>
      <c r="J230" s="103" t="s">
        <v>722</v>
      </c>
      <c r="K230" s="103" t="s">
        <v>139</v>
      </c>
      <c r="L230" s="104">
        <v>4.4999999999999998E-2</v>
      </c>
      <c r="M230" s="104">
        <v>2.2600000000001924E-2</v>
      </c>
      <c r="N230" s="105">
        <v>909047.41293099965</v>
      </c>
      <c r="O230" s="116">
        <v>125.61</v>
      </c>
      <c r="P230" s="105">
        <v>1141.8544485530001</v>
      </c>
      <c r="Q230" s="106">
        <f t="shared" si="3"/>
        <v>3.499856059482488E-4</v>
      </c>
      <c r="R230" s="106">
        <f>P230/'סכום נכסי הקרן'!$C$42</f>
        <v>1.1159009938358651E-5</v>
      </c>
    </row>
    <row r="231" spans="2:18">
      <c r="B231" s="101" t="s">
        <v>5356</v>
      </c>
      <c r="C231" s="103" t="s">
        <v>4803</v>
      </c>
      <c r="D231" s="102" t="s">
        <v>4963</v>
      </c>
      <c r="E231" s="102"/>
      <c r="F231" s="102" t="s">
        <v>653</v>
      </c>
      <c r="G231" s="115">
        <v>42348</v>
      </c>
      <c r="H231" s="102" t="s">
        <v>137</v>
      </c>
      <c r="I231" s="105">
        <v>7.0099999999973743</v>
      </c>
      <c r="J231" s="103" t="s">
        <v>722</v>
      </c>
      <c r="K231" s="103" t="s">
        <v>139</v>
      </c>
      <c r="L231" s="104">
        <v>4.4999999999999998E-2</v>
      </c>
      <c r="M231" s="104">
        <v>2.2599999999986315E-2</v>
      </c>
      <c r="N231" s="105">
        <v>1574186.047426</v>
      </c>
      <c r="O231" s="116">
        <v>126.22</v>
      </c>
      <c r="P231" s="105">
        <v>1986.9377220219997</v>
      </c>
      <c r="Q231" s="106">
        <f t="shared" si="3"/>
        <v>6.0900897089339061E-4</v>
      </c>
      <c r="R231" s="106">
        <f>P231/'סכום נכסי הקרן'!$C$42</f>
        <v>1.9417761882909586E-5</v>
      </c>
    </row>
    <row r="232" spans="2:18">
      <c r="B232" s="101" t="s">
        <v>5356</v>
      </c>
      <c r="C232" s="103" t="s">
        <v>4803</v>
      </c>
      <c r="D232" s="102" t="s">
        <v>4964</v>
      </c>
      <c r="E232" s="102"/>
      <c r="F232" s="102" t="s">
        <v>653</v>
      </c>
      <c r="G232" s="115">
        <v>42439</v>
      </c>
      <c r="H232" s="102" t="s">
        <v>137</v>
      </c>
      <c r="I232" s="105">
        <v>7.0100000000023037</v>
      </c>
      <c r="J232" s="103" t="s">
        <v>722</v>
      </c>
      <c r="K232" s="103" t="s">
        <v>139</v>
      </c>
      <c r="L232" s="104">
        <v>4.4999999999999998E-2</v>
      </c>
      <c r="M232" s="104">
        <v>2.2599999999999995E-2</v>
      </c>
      <c r="N232" s="105">
        <v>1869637.683429</v>
      </c>
      <c r="O232" s="116">
        <v>127.52</v>
      </c>
      <c r="P232" s="105">
        <v>2384.1620589500003</v>
      </c>
      <c r="Q232" s="106">
        <f t="shared" si="3"/>
        <v>7.3076074094894587E-4</v>
      </c>
      <c r="R232" s="106">
        <f>P232/'סכום נכסי הקרן'!$C$42</f>
        <v>2.3299719280504944E-5</v>
      </c>
    </row>
    <row r="233" spans="2:18">
      <c r="B233" s="101" t="s">
        <v>5356</v>
      </c>
      <c r="C233" s="103" t="s">
        <v>4803</v>
      </c>
      <c r="D233" s="102" t="s">
        <v>4965</v>
      </c>
      <c r="E233" s="102"/>
      <c r="F233" s="102" t="s">
        <v>653</v>
      </c>
      <c r="G233" s="115">
        <v>42549</v>
      </c>
      <c r="H233" s="102" t="s">
        <v>137</v>
      </c>
      <c r="I233" s="105">
        <v>7.0000000000065965</v>
      </c>
      <c r="J233" s="103" t="s">
        <v>722</v>
      </c>
      <c r="K233" s="103" t="s">
        <v>139</v>
      </c>
      <c r="L233" s="104">
        <v>4.4999999999999998E-2</v>
      </c>
      <c r="M233" s="104">
        <v>2.3100000000015049E-2</v>
      </c>
      <c r="N233" s="105">
        <v>1315081.3258769999</v>
      </c>
      <c r="O233" s="116">
        <v>126.82</v>
      </c>
      <c r="P233" s="105">
        <v>1667.7861780790001</v>
      </c>
      <c r="Q233" s="106">
        <f t="shared" si="3"/>
        <v>5.1118700537251512E-4</v>
      </c>
      <c r="R233" s="106">
        <f>P233/'סכום נכסי הקרן'!$C$42</f>
        <v>1.6298787082561262E-5</v>
      </c>
    </row>
    <row r="234" spans="2:18">
      <c r="B234" s="101" t="s">
        <v>5356</v>
      </c>
      <c r="C234" s="103" t="s">
        <v>4803</v>
      </c>
      <c r="D234" s="102" t="s">
        <v>4966</v>
      </c>
      <c r="E234" s="102"/>
      <c r="F234" s="102" t="s">
        <v>653</v>
      </c>
      <c r="G234" s="115">
        <v>42604</v>
      </c>
      <c r="H234" s="102" t="s">
        <v>137</v>
      </c>
      <c r="I234" s="105">
        <v>6.9299999999932984</v>
      </c>
      <c r="J234" s="103" t="s">
        <v>722</v>
      </c>
      <c r="K234" s="103" t="s">
        <v>139</v>
      </c>
      <c r="L234" s="104">
        <v>4.4999999999999998E-2</v>
      </c>
      <c r="M234" s="104">
        <v>2.6699999999971413E-2</v>
      </c>
      <c r="N234" s="105">
        <v>1719697.7316760002</v>
      </c>
      <c r="O234" s="116">
        <v>122.87</v>
      </c>
      <c r="P234" s="105">
        <v>2112.9926051120001</v>
      </c>
      <c r="Q234" s="106">
        <f t="shared" si="3"/>
        <v>6.47645589331841E-4</v>
      </c>
      <c r="R234" s="106">
        <f>P234/'סכום נכסי הקרן'!$C$42</f>
        <v>2.0649659429013214E-5</v>
      </c>
    </row>
    <row r="235" spans="2:18">
      <c r="B235" s="101" t="s">
        <v>5357</v>
      </c>
      <c r="C235" s="103" t="s">
        <v>4803</v>
      </c>
      <c r="D235" s="102" t="s">
        <v>4967</v>
      </c>
      <c r="E235" s="102"/>
      <c r="F235" s="102" t="s">
        <v>653</v>
      </c>
      <c r="G235" s="115">
        <v>44347</v>
      </c>
      <c r="H235" s="102" t="s">
        <v>137</v>
      </c>
      <c r="I235" s="105">
        <v>2.6400000000000516</v>
      </c>
      <c r="J235" s="103" t="s">
        <v>135</v>
      </c>
      <c r="K235" s="103" t="s">
        <v>139</v>
      </c>
      <c r="L235" s="104">
        <v>5.2499999999999998E-2</v>
      </c>
      <c r="M235" s="104">
        <v>5.5699999999989466E-2</v>
      </c>
      <c r="N235" s="105">
        <v>6979266.0149529995</v>
      </c>
      <c r="O235" s="116">
        <v>99.53</v>
      </c>
      <c r="P235" s="105">
        <v>6946.4649538759995</v>
      </c>
      <c r="Q235" s="106">
        <f t="shared" si="3"/>
        <v>2.1291354157803775E-3</v>
      </c>
      <c r="R235" s="106">
        <f>P235/'סכום נכסי הקרן'!$C$42</f>
        <v>6.7885772617510962E-5</v>
      </c>
    </row>
    <row r="236" spans="2:18">
      <c r="B236" s="101" t="s">
        <v>5357</v>
      </c>
      <c r="C236" s="103" t="s">
        <v>4803</v>
      </c>
      <c r="D236" s="102">
        <v>9199</v>
      </c>
      <c r="E236" s="102"/>
      <c r="F236" s="102" t="s">
        <v>653</v>
      </c>
      <c r="G236" s="115">
        <v>44788</v>
      </c>
      <c r="H236" s="102" t="s">
        <v>137</v>
      </c>
      <c r="I236" s="105">
        <v>2.6399999999997479</v>
      </c>
      <c r="J236" s="103" t="s">
        <v>135</v>
      </c>
      <c r="K236" s="103" t="s">
        <v>139</v>
      </c>
      <c r="L236" s="104">
        <v>5.2499999999999998E-2</v>
      </c>
      <c r="M236" s="104">
        <v>5.5699999999993081E-2</v>
      </c>
      <c r="N236" s="105">
        <v>3995089.5280380007</v>
      </c>
      <c r="O236" s="116">
        <v>99.53</v>
      </c>
      <c r="P236" s="105">
        <v>3976.3134582750004</v>
      </c>
      <c r="Q236" s="106">
        <f t="shared" si="3"/>
        <v>1.2187652085588541E-3</v>
      </c>
      <c r="R236" s="106">
        <f>P236/'סכום נכסי הקרן'!$C$42</f>
        <v>3.8859349766644475E-5</v>
      </c>
    </row>
    <row r="237" spans="2:18">
      <c r="B237" s="101" t="s">
        <v>5357</v>
      </c>
      <c r="C237" s="103" t="s">
        <v>4803</v>
      </c>
      <c r="D237" s="102">
        <v>9255</v>
      </c>
      <c r="E237" s="102"/>
      <c r="F237" s="102" t="s">
        <v>653</v>
      </c>
      <c r="G237" s="115">
        <v>44825</v>
      </c>
      <c r="H237" s="102" t="s">
        <v>137</v>
      </c>
      <c r="I237" s="105">
        <v>2.6400000000008714</v>
      </c>
      <c r="J237" s="103" t="s">
        <v>135</v>
      </c>
      <c r="K237" s="103" t="s">
        <v>139</v>
      </c>
      <c r="L237" s="104">
        <v>5.2499999999999998E-2</v>
      </c>
      <c r="M237" s="104">
        <v>5.5700000000025757E-2</v>
      </c>
      <c r="N237" s="105">
        <v>2582065.531562</v>
      </c>
      <c r="O237" s="116">
        <v>99.53</v>
      </c>
      <c r="P237" s="105">
        <v>2569.9303745339998</v>
      </c>
      <c r="Q237" s="106">
        <f t="shared" si="3"/>
        <v>7.8769990388520496E-4</v>
      </c>
      <c r="R237" s="106">
        <f>P237/'סכום נכסי הקרן'!$C$42</f>
        <v>2.5115178757376945E-5</v>
      </c>
    </row>
    <row r="238" spans="2:18">
      <c r="B238" s="101" t="s">
        <v>5357</v>
      </c>
      <c r="C238" s="103" t="s">
        <v>4803</v>
      </c>
      <c r="D238" s="102">
        <v>9287</v>
      </c>
      <c r="E238" s="102"/>
      <c r="F238" s="102" t="s">
        <v>653</v>
      </c>
      <c r="G238" s="115">
        <v>44861</v>
      </c>
      <c r="H238" s="102" t="s">
        <v>137</v>
      </c>
      <c r="I238" s="105">
        <v>2.6400000000016419</v>
      </c>
      <c r="J238" s="103" t="s">
        <v>135</v>
      </c>
      <c r="K238" s="103" t="s">
        <v>139</v>
      </c>
      <c r="L238" s="104">
        <v>5.2499999999999998E-2</v>
      </c>
      <c r="M238" s="104">
        <v>5.5700000000024404E-2</v>
      </c>
      <c r="N238" s="105">
        <v>1394761.9245090003</v>
      </c>
      <c r="O238" s="116">
        <v>99.53</v>
      </c>
      <c r="P238" s="105">
        <v>1388.2068382730001</v>
      </c>
      <c r="Q238" s="106">
        <f t="shared" si="3"/>
        <v>4.2549417054876701E-4</v>
      </c>
      <c r="R238" s="106">
        <f>P238/'סכום נכסי הקרן'!$C$42</f>
        <v>1.3566539872412487E-5</v>
      </c>
    </row>
    <row r="239" spans="2:18">
      <c r="B239" s="101" t="s">
        <v>5357</v>
      </c>
      <c r="C239" s="103" t="s">
        <v>4803</v>
      </c>
      <c r="D239" s="102">
        <v>9339</v>
      </c>
      <c r="E239" s="102"/>
      <c r="F239" s="102" t="s">
        <v>653</v>
      </c>
      <c r="G239" s="115">
        <v>44895</v>
      </c>
      <c r="H239" s="102" t="s">
        <v>137</v>
      </c>
      <c r="I239" s="105">
        <v>2.6399999999988784</v>
      </c>
      <c r="J239" s="103" t="s">
        <v>135</v>
      </c>
      <c r="K239" s="103" t="s">
        <v>139</v>
      </c>
      <c r="L239" s="104">
        <v>5.2499999999999998E-2</v>
      </c>
      <c r="M239" s="104">
        <v>5.5699999999984005E-2</v>
      </c>
      <c r="N239" s="105">
        <v>1934119.0462100003</v>
      </c>
      <c r="O239" s="116">
        <v>99.53</v>
      </c>
      <c r="P239" s="105">
        <v>1925.0291027439996</v>
      </c>
      <c r="Q239" s="106">
        <f t="shared" si="3"/>
        <v>5.9003358777088525E-4</v>
      </c>
      <c r="R239" s="106">
        <f>P239/'סכום נכסי הקרן'!$C$42</f>
        <v>1.8812747033014558E-5</v>
      </c>
    </row>
    <row r="240" spans="2:18">
      <c r="B240" s="101" t="s">
        <v>5357</v>
      </c>
      <c r="C240" s="103" t="s">
        <v>4803</v>
      </c>
      <c r="D240" s="102">
        <v>9388</v>
      </c>
      <c r="E240" s="102"/>
      <c r="F240" s="102" t="s">
        <v>653</v>
      </c>
      <c r="G240" s="115">
        <v>44921</v>
      </c>
      <c r="H240" s="102" t="s">
        <v>137</v>
      </c>
      <c r="I240" s="105">
        <v>2.6400000000005881</v>
      </c>
      <c r="J240" s="103" t="s">
        <v>135</v>
      </c>
      <c r="K240" s="103" t="s">
        <v>139</v>
      </c>
      <c r="L240" s="104">
        <v>5.2499999999999998E-2</v>
      </c>
      <c r="M240" s="104">
        <v>5.5700000000003608E-2</v>
      </c>
      <c r="N240" s="105">
        <v>3621071.6480469988</v>
      </c>
      <c r="O240" s="116">
        <v>99.53</v>
      </c>
      <c r="P240" s="105">
        <v>3604.0533863170012</v>
      </c>
      <c r="Q240" s="106">
        <f t="shared" si="3"/>
        <v>1.1046651435114554E-3</v>
      </c>
      <c r="R240" s="106">
        <f>P240/'סכום נכסי הקרן'!$C$42</f>
        <v>3.5221360837409594E-5</v>
      </c>
    </row>
    <row r="241" spans="2:18">
      <c r="B241" s="101" t="s">
        <v>5357</v>
      </c>
      <c r="C241" s="103" t="s">
        <v>4803</v>
      </c>
      <c r="D241" s="102">
        <v>8814</v>
      </c>
      <c r="E241" s="102"/>
      <c r="F241" s="102" t="s">
        <v>653</v>
      </c>
      <c r="G241" s="115">
        <v>44558</v>
      </c>
      <c r="H241" s="102" t="s">
        <v>137</v>
      </c>
      <c r="I241" s="105">
        <v>2.6400000000004238</v>
      </c>
      <c r="J241" s="103" t="s">
        <v>135</v>
      </c>
      <c r="K241" s="103" t="s">
        <v>139</v>
      </c>
      <c r="L241" s="104">
        <v>5.2499999999999998E-2</v>
      </c>
      <c r="M241" s="104">
        <v>5.570000000000741E-2</v>
      </c>
      <c r="N241" s="105">
        <v>1897490.831189</v>
      </c>
      <c r="O241" s="116">
        <v>99.53</v>
      </c>
      <c r="P241" s="105">
        <v>1888.5730299799998</v>
      </c>
      <c r="Q241" s="106">
        <f t="shared" si="3"/>
        <v>5.78859571036116E-4</v>
      </c>
      <c r="R241" s="106">
        <f>P241/'סכום נכסי הקרן'!$C$42</f>
        <v>1.8456472484360367E-5</v>
      </c>
    </row>
    <row r="242" spans="2:18">
      <c r="B242" s="101" t="s">
        <v>5357</v>
      </c>
      <c r="C242" s="103" t="s">
        <v>4803</v>
      </c>
      <c r="D242" s="102">
        <v>9003</v>
      </c>
      <c r="E242" s="102"/>
      <c r="F242" s="102" t="s">
        <v>653</v>
      </c>
      <c r="G242" s="115">
        <v>44644</v>
      </c>
      <c r="H242" s="102" t="s">
        <v>137</v>
      </c>
      <c r="I242" s="105">
        <v>2.639999999999278</v>
      </c>
      <c r="J242" s="103" t="s">
        <v>135</v>
      </c>
      <c r="K242" s="103" t="s">
        <v>139</v>
      </c>
      <c r="L242" s="104">
        <v>5.2499999999999998E-2</v>
      </c>
      <c r="M242" s="104">
        <v>5.5699999999977053E-2</v>
      </c>
      <c r="N242" s="105">
        <v>2726679.7202380002</v>
      </c>
      <c r="O242" s="116">
        <v>99.53</v>
      </c>
      <c r="P242" s="105">
        <v>2713.8649097389998</v>
      </c>
      <c r="Q242" s="106">
        <f t="shared" si="3"/>
        <v>8.3181674871112693E-4</v>
      </c>
      <c r="R242" s="106">
        <f>P242/'סכום נכסי הקרן'!$C$42</f>
        <v>2.652180892014508E-5</v>
      </c>
    </row>
    <row r="243" spans="2:18">
      <c r="B243" s="101" t="s">
        <v>5357</v>
      </c>
      <c r="C243" s="103" t="s">
        <v>4803</v>
      </c>
      <c r="D243" s="102">
        <v>9096</v>
      </c>
      <c r="E243" s="102"/>
      <c r="F243" s="102" t="s">
        <v>653</v>
      </c>
      <c r="G243" s="115">
        <v>44711</v>
      </c>
      <c r="H243" s="102" t="s">
        <v>137</v>
      </c>
      <c r="I243" s="105">
        <v>2.640000000000525</v>
      </c>
      <c r="J243" s="103" t="s">
        <v>135</v>
      </c>
      <c r="K243" s="103" t="s">
        <v>139</v>
      </c>
      <c r="L243" s="104">
        <v>5.2499999999999998E-2</v>
      </c>
      <c r="M243" s="104">
        <v>5.5700000000020837E-2</v>
      </c>
      <c r="N243" s="105">
        <v>2760446.7349699996</v>
      </c>
      <c r="O243" s="116">
        <v>99.53</v>
      </c>
      <c r="P243" s="105">
        <v>2747.4732260039991</v>
      </c>
      <c r="Q243" s="106">
        <f t="shared" si="3"/>
        <v>8.4211791007877056E-4</v>
      </c>
      <c r="R243" s="106">
        <f>P243/'סכום נכסי הקרן'!$C$42</f>
        <v>2.6850253176493064E-5</v>
      </c>
    </row>
    <row r="244" spans="2:18">
      <c r="B244" s="101" t="s">
        <v>5357</v>
      </c>
      <c r="C244" s="103" t="s">
        <v>4803</v>
      </c>
      <c r="D244" s="102">
        <v>9127</v>
      </c>
      <c r="E244" s="102"/>
      <c r="F244" s="102" t="s">
        <v>653</v>
      </c>
      <c r="G244" s="115">
        <v>44738</v>
      </c>
      <c r="H244" s="102" t="s">
        <v>137</v>
      </c>
      <c r="I244" s="105">
        <v>2.6399999999982136</v>
      </c>
      <c r="J244" s="103" t="s">
        <v>135</v>
      </c>
      <c r="K244" s="103" t="s">
        <v>139</v>
      </c>
      <c r="L244" s="104">
        <v>5.2499999999999998E-2</v>
      </c>
      <c r="M244" s="104">
        <v>5.569999999999263E-2</v>
      </c>
      <c r="N244" s="105">
        <v>1619222.9048049999</v>
      </c>
      <c r="O244" s="116">
        <v>99.53</v>
      </c>
      <c r="P244" s="105">
        <v>1611.6129074669996</v>
      </c>
      <c r="Q244" s="106">
        <f t="shared" si="3"/>
        <v>4.93969542868297E-4</v>
      </c>
      <c r="R244" s="106">
        <f>P244/'סכום נכסי הקרן'!$C$42</f>
        <v>1.5749822119624196E-5</v>
      </c>
    </row>
    <row r="245" spans="2:18">
      <c r="B245" s="101" t="s">
        <v>5358</v>
      </c>
      <c r="C245" s="103" t="s">
        <v>4803</v>
      </c>
      <c r="D245" s="102" t="s">
        <v>4968</v>
      </c>
      <c r="E245" s="102"/>
      <c r="F245" s="102" t="s">
        <v>653</v>
      </c>
      <c r="G245" s="115">
        <v>43530</v>
      </c>
      <c r="H245" s="102" t="s">
        <v>137</v>
      </c>
      <c r="I245" s="105">
        <v>3.4799999999996363</v>
      </c>
      <c r="J245" s="103" t="s">
        <v>383</v>
      </c>
      <c r="K245" s="103" t="s">
        <v>139</v>
      </c>
      <c r="L245" s="104">
        <v>6.5500000000000003E-2</v>
      </c>
      <c r="M245" s="157">
        <v>5.8799999999999998E-2</v>
      </c>
      <c r="N245" s="105">
        <v>18598256.713869002</v>
      </c>
      <c r="O245" s="116">
        <v>105.88</v>
      </c>
      <c r="P245" s="105">
        <v>19691.832424617001</v>
      </c>
      <c r="Q245" s="106">
        <f t="shared" si="3"/>
        <v>6.0356711068512885E-3</v>
      </c>
      <c r="R245" s="106">
        <f>P245/'סכום נכסי הקרן'!$C$42</f>
        <v>1.9244252541053596E-4</v>
      </c>
    </row>
    <row r="246" spans="2:18">
      <c r="B246" s="101" t="s">
        <v>5359</v>
      </c>
      <c r="C246" s="103" t="s">
        <v>4803</v>
      </c>
      <c r="D246" s="102" t="s">
        <v>4969</v>
      </c>
      <c r="E246" s="102"/>
      <c r="F246" s="102" t="s">
        <v>684</v>
      </c>
      <c r="G246" s="115">
        <v>44294</v>
      </c>
      <c r="H246" s="102" t="s">
        <v>137</v>
      </c>
      <c r="I246" s="105">
        <v>7.7500000000005782</v>
      </c>
      <c r="J246" s="103" t="s">
        <v>722</v>
      </c>
      <c r="K246" s="103" t="s">
        <v>139</v>
      </c>
      <c r="L246" s="104">
        <v>0.03</v>
      </c>
      <c r="M246" s="104">
        <v>4.8800000000002924E-2</v>
      </c>
      <c r="N246" s="105">
        <v>6414825.5301940003</v>
      </c>
      <c r="O246" s="116">
        <v>94.05</v>
      </c>
      <c r="P246" s="105">
        <v>6033.1432484980014</v>
      </c>
      <c r="Q246" s="106">
        <f t="shared" si="3"/>
        <v>1.849196540131666E-3</v>
      </c>
      <c r="R246" s="106">
        <f>P246/'סכום נכסי הקרן'!$C$42</f>
        <v>5.896014641344693E-5</v>
      </c>
    </row>
    <row r="247" spans="2:18">
      <c r="B247" s="101" t="s">
        <v>5360</v>
      </c>
      <c r="C247" s="103" t="s">
        <v>4803</v>
      </c>
      <c r="D247" s="102" t="s">
        <v>4970</v>
      </c>
      <c r="E247" s="102"/>
      <c r="F247" s="102" t="s">
        <v>684</v>
      </c>
      <c r="G247" s="115">
        <v>42326</v>
      </c>
      <c r="H247" s="102" t="s">
        <v>137</v>
      </c>
      <c r="I247" s="105">
        <v>6.6200000000053318</v>
      </c>
      <c r="J247" s="103" t="s">
        <v>722</v>
      </c>
      <c r="K247" s="103" t="s">
        <v>139</v>
      </c>
      <c r="L247" s="104">
        <v>6.5500000000000003E-2</v>
      </c>
      <c r="M247" s="104">
        <v>7.4300000000025401E-2</v>
      </c>
      <c r="N247" s="105">
        <v>661348.41954199993</v>
      </c>
      <c r="O247" s="116">
        <v>96.97</v>
      </c>
      <c r="P247" s="105">
        <v>641.30694995900001</v>
      </c>
      <c r="Q247" s="106">
        <f t="shared" si="3"/>
        <v>1.9656463375402431E-4</v>
      </c>
      <c r="R247" s="106">
        <f>P247/'סכום נכסי הקרן'!$C$42</f>
        <v>6.2673054671720592E-6</v>
      </c>
    </row>
    <row r="248" spans="2:18">
      <c r="B248" s="101" t="s">
        <v>5360</v>
      </c>
      <c r="C248" s="103" t="s">
        <v>4803</v>
      </c>
      <c r="D248" s="102" t="s">
        <v>4971</v>
      </c>
      <c r="E248" s="102"/>
      <c r="F248" s="102" t="s">
        <v>684</v>
      </c>
      <c r="G248" s="115">
        <v>42606</v>
      </c>
      <c r="H248" s="102" t="s">
        <v>137</v>
      </c>
      <c r="I248" s="105">
        <v>6.610000000000154</v>
      </c>
      <c r="J248" s="103" t="s">
        <v>722</v>
      </c>
      <c r="K248" s="103" t="s">
        <v>139</v>
      </c>
      <c r="L248" s="104">
        <v>6.5500000000000003E-2</v>
      </c>
      <c r="M248" s="104">
        <v>7.4399999999991237E-2</v>
      </c>
      <c r="N248" s="105">
        <v>2781815.1490779994</v>
      </c>
      <c r="O248" s="116">
        <v>96.9</v>
      </c>
      <c r="P248" s="105">
        <v>2695.567832319</v>
      </c>
      <c r="Q248" s="106">
        <f t="shared" si="3"/>
        <v>8.2620857882919881E-4</v>
      </c>
      <c r="R248" s="106">
        <f>P248/'סכום נכסי הקרן'!$C$42</f>
        <v>2.6342996927923622E-5</v>
      </c>
    </row>
    <row r="249" spans="2:18">
      <c r="B249" s="101" t="s">
        <v>5360</v>
      </c>
      <c r="C249" s="103" t="s">
        <v>4803</v>
      </c>
      <c r="D249" s="102" t="s">
        <v>4972</v>
      </c>
      <c r="E249" s="102"/>
      <c r="F249" s="102" t="s">
        <v>684</v>
      </c>
      <c r="G249" s="115">
        <v>42648</v>
      </c>
      <c r="H249" s="102" t="s">
        <v>137</v>
      </c>
      <c r="I249" s="105">
        <v>6.6199999999974697</v>
      </c>
      <c r="J249" s="103" t="s">
        <v>722</v>
      </c>
      <c r="K249" s="103" t="s">
        <v>139</v>
      </c>
      <c r="L249" s="104">
        <v>6.5500000000000003E-2</v>
      </c>
      <c r="M249" s="104">
        <v>7.4399999999959082E-2</v>
      </c>
      <c r="N249" s="105">
        <v>2551774.9462100002</v>
      </c>
      <c r="O249" s="116">
        <v>96.94</v>
      </c>
      <c r="P249" s="105">
        <v>2473.6805250230004</v>
      </c>
      <c r="Q249" s="106">
        <f t="shared" ref="Q249:Q297" si="4">IFERROR(P249/$P$10,0)</f>
        <v>7.5819871663123999E-4</v>
      </c>
      <c r="R249" s="106">
        <f>P249/'סכום נכסי הקרן'!$C$42</f>
        <v>2.4174557097042E-5</v>
      </c>
    </row>
    <row r="250" spans="2:18">
      <c r="B250" s="101" t="s">
        <v>5360</v>
      </c>
      <c r="C250" s="103" t="s">
        <v>4803</v>
      </c>
      <c r="D250" s="102" t="s">
        <v>4973</v>
      </c>
      <c r="E250" s="102"/>
      <c r="F250" s="102" t="s">
        <v>684</v>
      </c>
      <c r="G250" s="115">
        <v>42718</v>
      </c>
      <c r="H250" s="102" t="s">
        <v>137</v>
      </c>
      <c r="I250" s="105">
        <v>6.6200000000017489</v>
      </c>
      <c r="J250" s="103" t="s">
        <v>722</v>
      </c>
      <c r="K250" s="103" t="s">
        <v>139</v>
      </c>
      <c r="L250" s="104">
        <v>6.5500000000000003E-2</v>
      </c>
      <c r="M250" s="104">
        <v>7.4400000000018757E-2</v>
      </c>
      <c r="N250" s="105">
        <v>1782860.98269</v>
      </c>
      <c r="O250" s="116">
        <v>96.93</v>
      </c>
      <c r="P250" s="105">
        <v>1728.1200624789999</v>
      </c>
      <c r="Q250" s="106">
        <f t="shared" si="4"/>
        <v>5.2967972230128348E-4</v>
      </c>
      <c r="R250" s="106">
        <f>P250/'סכום נכסי הקרן'!$C$42</f>
        <v>1.6888412508544906E-5</v>
      </c>
    </row>
    <row r="251" spans="2:18">
      <c r="B251" s="101" t="s">
        <v>5360</v>
      </c>
      <c r="C251" s="103" t="s">
        <v>4803</v>
      </c>
      <c r="D251" s="102" t="s">
        <v>4974</v>
      </c>
      <c r="E251" s="102"/>
      <c r="F251" s="102" t="s">
        <v>684</v>
      </c>
      <c r="G251" s="115">
        <v>42900</v>
      </c>
      <c r="H251" s="102" t="s">
        <v>137</v>
      </c>
      <c r="I251" s="105">
        <v>6.5999999999953953</v>
      </c>
      <c r="J251" s="103" t="s">
        <v>722</v>
      </c>
      <c r="K251" s="103" t="s">
        <v>139</v>
      </c>
      <c r="L251" s="104">
        <v>6.5500000000000003E-2</v>
      </c>
      <c r="M251" s="104">
        <v>7.479999999996316E-2</v>
      </c>
      <c r="N251" s="105">
        <v>2111866.5632330002</v>
      </c>
      <c r="O251" s="116">
        <v>96.66</v>
      </c>
      <c r="P251" s="105">
        <v>2041.3218762990002</v>
      </c>
      <c r="Q251" s="106">
        <f t="shared" si="4"/>
        <v>6.2567805793223275E-4</v>
      </c>
      <c r="R251" s="106">
        <f>P251/'סכום נכסי הקרן'!$C$42</f>
        <v>1.9949242334586532E-5</v>
      </c>
    </row>
    <row r="252" spans="2:18">
      <c r="B252" s="101" t="s">
        <v>5360</v>
      </c>
      <c r="C252" s="103" t="s">
        <v>4803</v>
      </c>
      <c r="D252" s="102" t="s">
        <v>4975</v>
      </c>
      <c r="E252" s="102"/>
      <c r="F252" s="102" t="s">
        <v>684</v>
      </c>
      <c r="G252" s="115">
        <v>43075</v>
      </c>
      <c r="H252" s="102" t="s">
        <v>137</v>
      </c>
      <c r="I252" s="105">
        <v>6.6</v>
      </c>
      <c r="J252" s="103" t="s">
        <v>722</v>
      </c>
      <c r="K252" s="103" t="s">
        <v>139</v>
      </c>
      <c r="L252" s="104">
        <v>6.5500000000000003E-2</v>
      </c>
      <c r="M252" s="104">
        <v>7.4999999999992101E-2</v>
      </c>
      <c r="N252" s="105">
        <v>1310425.1661179999</v>
      </c>
      <c r="O252" s="116">
        <v>96.55</v>
      </c>
      <c r="P252" s="105">
        <v>1265.21034824</v>
      </c>
      <c r="Q252" s="106">
        <f t="shared" si="4"/>
        <v>3.8779496891386684E-4</v>
      </c>
      <c r="R252" s="106">
        <f>P252/'סכום נכסי הקרן'!$C$42</f>
        <v>1.2364531108159927E-5</v>
      </c>
    </row>
    <row r="253" spans="2:18">
      <c r="B253" s="101" t="s">
        <v>5360</v>
      </c>
      <c r="C253" s="103" t="s">
        <v>4803</v>
      </c>
      <c r="D253" s="102" t="s">
        <v>4976</v>
      </c>
      <c r="E253" s="102"/>
      <c r="F253" s="102" t="s">
        <v>684</v>
      </c>
      <c r="G253" s="115">
        <v>43292</v>
      </c>
      <c r="H253" s="102" t="s">
        <v>137</v>
      </c>
      <c r="I253" s="105">
        <v>6.5999999999990733</v>
      </c>
      <c r="J253" s="103" t="s">
        <v>722</v>
      </c>
      <c r="K253" s="103" t="s">
        <v>139</v>
      </c>
      <c r="L253" s="104">
        <v>6.5500000000000003E-2</v>
      </c>
      <c r="M253" s="104">
        <v>7.5099999999987052E-2</v>
      </c>
      <c r="N253" s="105">
        <v>3573231.5344390003</v>
      </c>
      <c r="O253" s="116">
        <v>96.51</v>
      </c>
      <c r="P253" s="105">
        <v>3448.5116142969996</v>
      </c>
      <c r="Q253" s="106">
        <f t="shared" si="4"/>
        <v>1.0569906072343759E-3</v>
      </c>
      <c r="R253" s="106">
        <f>P253/'סכום נכסי הקרן'!$C$42</f>
        <v>3.3701296540247512E-5</v>
      </c>
    </row>
    <row r="254" spans="2:18">
      <c r="B254" s="101" t="s">
        <v>5361</v>
      </c>
      <c r="C254" s="103" t="s">
        <v>4796</v>
      </c>
      <c r="D254" s="102" t="s">
        <v>4977</v>
      </c>
      <c r="E254" s="102"/>
      <c r="F254" s="102" t="s">
        <v>684</v>
      </c>
      <c r="G254" s="115">
        <v>42372</v>
      </c>
      <c r="H254" s="102" t="s">
        <v>137</v>
      </c>
      <c r="I254" s="105">
        <v>9.960000000000516</v>
      </c>
      <c r="J254" s="103" t="s">
        <v>135</v>
      </c>
      <c r="K254" s="103" t="s">
        <v>139</v>
      </c>
      <c r="L254" s="104">
        <v>6.7000000000000004E-2</v>
      </c>
      <c r="M254" s="104">
        <v>2.9000000000000404E-2</v>
      </c>
      <c r="N254" s="105">
        <v>7937080.5676370012</v>
      </c>
      <c r="O254" s="116">
        <v>155.55000000000001</v>
      </c>
      <c r="P254" s="105">
        <v>12346.129211385001</v>
      </c>
      <c r="Q254" s="106">
        <f t="shared" si="4"/>
        <v>3.7841666410615145E-3</v>
      </c>
      <c r="R254" s="106">
        <f>P254/'סכום נכסי הקרן'!$C$42</f>
        <v>1.2065511391989865E-4</v>
      </c>
    </row>
    <row r="255" spans="2:18">
      <c r="B255" s="101" t="s">
        <v>5398</v>
      </c>
      <c r="C255" s="103" t="s">
        <v>4803</v>
      </c>
      <c r="D255" s="102" t="s">
        <v>4978</v>
      </c>
      <c r="E255" s="136"/>
      <c r="F255" s="102" t="s">
        <v>705</v>
      </c>
      <c r="G255" s="115">
        <v>44871</v>
      </c>
      <c r="H255" s="102"/>
      <c r="I255" s="105">
        <v>5.6900000000001478</v>
      </c>
      <c r="J255" s="103" t="s">
        <v>365</v>
      </c>
      <c r="K255" s="103" t="s">
        <v>139</v>
      </c>
      <c r="L255" s="104">
        <v>0.05</v>
      </c>
      <c r="M255" s="104">
        <v>5.3600000000000127E-2</v>
      </c>
      <c r="N255" s="105">
        <v>10090333.099765999</v>
      </c>
      <c r="O255" s="116">
        <v>99.47</v>
      </c>
      <c r="P255" s="105">
        <v>10036.854325607997</v>
      </c>
      <c r="Q255" s="106">
        <f t="shared" si="4"/>
        <v>3.0763592920391111E-3</v>
      </c>
      <c r="R255" s="106">
        <f>P255/'סכום נכסי הקרן'!$C$42</f>
        <v>9.8087245104881701E-5</v>
      </c>
    </row>
    <row r="256" spans="2:18">
      <c r="B256" s="101" t="s">
        <v>5362</v>
      </c>
      <c r="C256" s="103" t="s">
        <v>4803</v>
      </c>
      <c r="D256" s="102" t="s">
        <v>4979</v>
      </c>
      <c r="E256" s="102"/>
      <c r="F256" s="102" t="s">
        <v>705</v>
      </c>
      <c r="G256" s="115">
        <v>41534</v>
      </c>
      <c r="H256" s="102"/>
      <c r="I256" s="105">
        <v>5.8399999999999945</v>
      </c>
      <c r="J256" s="103" t="s">
        <v>623</v>
      </c>
      <c r="K256" s="103" t="s">
        <v>139</v>
      </c>
      <c r="L256" s="104">
        <v>3.9842000000000002E-2</v>
      </c>
      <c r="M256" s="104">
        <v>2.8899999999999714E-2</v>
      </c>
      <c r="N256" s="105">
        <v>39405906.568719998</v>
      </c>
      <c r="O256" s="116">
        <v>115.76</v>
      </c>
      <c r="P256" s="105">
        <v>45616.276737861008</v>
      </c>
      <c r="Q256" s="106">
        <f t="shared" si="4"/>
        <v>1.3981677152840955E-2</v>
      </c>
      <c r="R256" s="106">
        <f>P256/'סכום נכסי הקרן'!$C$42</f>
        <v>4.4579454598068445E-4</v>
      </c>
    </row>
    <row r="257" spans="2:18">
      <c r="B257" s="101" t="s">
        <v>5332</v>
      </c>
      <c r="C257" s="103" t="s">
        <v>4803</v>
      </c>
      <c r="D257" s="102" t="s">
        <v>4870</v>
      </c>
      <c r="E257" s="102"/>
      <c r="F257" s="102" t="s">
        <v>532</v>
      </c>
      <c r="G257" s="115">
        <v>44858</v>
      </c>
      <c r="H257" s="102" t="s">
        <v>137</v>
      </c>
      <c r="I257" s="105">
        <v>5.8899999999895369</v>
      </c>
      <c r="J257" s="103" t="s">
        <v>722</v>
      </c>
      <c r="K257" s="103" t="s">
        <v>139</v>
      </c>
      <c r="L257" s="104">
        <v>3.49E-2</v>
      </c>
      <c r="M257" s="104">
        <v>4.0699999999943184E-2</v>
      </c>
      <c r="N257" s="105">
        <v>847676.16102300002</v>
      </c>
      <c r="O257" s="116">
        <v>98.19</v>
      </c>
      <c r="P257" s="105">
        <v>832.33322083899986</v>
      </c>
      <c r="Q257" s="106">
        <f>IFERROR(P257/$P$10,0)</f>
        <v>2.5511539322314408E-4</v>
      </c>
      <c r="R257" s="106">
        <f>P257/'סכום נכסי הקרן'!$C$42</f>
        <v>8.1341494050652242E-6</v>
      </c>
    </row>
    <row r="258" spans="2:18">
      <c r="B258" s="101" t="s">
        <v>5332</v>
      </c>
      <c r="C258" s="103" t="s">
        <v>4803</v>
      </c>
      <c r="D258" s="102" t="s">
        <v>4871</v>
      </c>
      <c r="E258" s="102"/>
      <c r="F258" s="102" t="s">
        <v>532</v>
      </c>
      <c r="G258" s="115">
        <v>44858</v>
      </c>
      <c r="H258" s="102" t="s">
        <v>137</v>
      </c>
      <c r="I258" s="105">
        <v>5.9499999999869546</v>
      </c>
      <c r="J258" s="103" t="s">
        <v>722</v>
      </c>
      <c r="K258" s="103" t="s">
        <v>139</v>
      </c>
      <c r="L258" s="104">
        <v>3.49E-2</v>
      </c>
      <c r="M258" s="104">
        <v>4.0599999999850436E-2</v>
      </c>
      <c r="N258" s="105">
        <v>698678.45100900007</v>
      </c>
      <c r="O258" s="116">
        <v>98.18</v>
      </c>
      <c r="P258" s="105">
        <v>685.96249652099982</v>
      </c>
      <c r="Q258" s="106">
        <f>IFERROR(P258/$P$10,0)</f>
        <v>2.1025184103535264E-4</v>
      </c>
      <c r="R258" s="106">
        <f>P258/'סכום נכסי הקרן'!$C$42</f>
        <v>6.7037110778168067E-6</v>
      </c>
    </row>
    <row r="259" spans="2:18">
      <c r="B259" s="101" t="s">
        <v>5332</v>
      </c>
      <c r="C259" s="103" t="s">
        <v>4803</v>
      </c>
      <c r="D259" s="102" t="s">
        <v>4872</v>
      </c>
      <c r="E259" s="102"/>
      <c r="F259" s="102" t="s">
        <v>532</v>
      </c>
      <c r="G259" s="115">
        <v>44858</v>
      </c>
      <c r="H259" s="102" t="s">
        <v>137</v>
      </c>
      <c r="I259" s="105">
        <v>5.799999999982643</v>
      </c>
      <c r="J259" s="103" t="s">
        <v>722</v>
      </c>
      <c r="K259" s="103" t="s">
        <v>139</v>
      </c>
      <c r="L259" s="104">
        <v>3.49E-2</v>
      </c>
      <c r="M259" s="104">
        <v>4.0699999999876758E-2</v>
      </c>
      <c r="N259" s="105">
        <v>879891.88210699987</v>
      </c>
      <c r="O259" s="116">
        <v>98.22</v>
      </c>
      <c r="P259" s="105">
        <v>864.22980429500012</v>
      </c>
      <c r="Q259" s="106">
        <f>IFERROR(P259/$P$10,0)</f>
        <v>2.6489189766525903E-4</v>
      </c>
      <c r="R259" s="106">
        <f>P259/'סכום נכסי הקרן'!$C$42</f>
        <v>8.4458653967454645E-6</v>
      </c>
    </row>
    <row r="260" spans="2:18">
      <c r="B260" s="101" t="s">
        <v>5332</v>
      </c>
      <c r="C260" s="103" t="s">
        <v>4803</v>
      </c>
      <c r="D260" s="102" t="s">
        <v>4873</v>
      </c>
      <c r="E260" s="102"/>
      <c r="F260" s="102" t="s">
        <v>532</v>
      </c>
      <c r="G260" s="115">
        <v>44858</v>
      </c>
      <c r="H260" s="102" t="s">
        <v>137</v>
      </c>
      <c r="I260" s="105">
        <v>5.8400000000020187</v>
      </c>
      <c r="J260" s="103" t="s">
        <v>722</v>
      </c>
      <c r="K260" s="103" t="s">
        <v>139</v>
      </c>
      <c r="L260" s="104">
        <v>3.49E-2</v>
      </c>
      <c r="M260" s="104">
        <v>4.0700000000026292E-2</v>
      </c>
      <c r="N260" s="105">
        <v>1069159.2434749999</v>
      </c>
      <c r="O260" s="116">
        <v>98.21</v>
      </c>
      <c r="P260" s="105">
        <v>1050.021290832</v>
      </c>
      <c r="Q260" s="106">
        <f>IFERROR(P260/$P$10,0)</f>
        <v>3.218381626450724E-4</v>
      </c>
      <c r="R260" s="106">
        <f>P260/'סכום נכסי הקרן'!$C$42</f>
        <v>1.0261551316571853E-5</v>
      </c>
    </row>
    <row r="261" spans="2:18">
      <c r="B261" s="101" t="s">
        <v>5332</v>
      </c>
      <c r="C261" s="103" t="s">
        <v>4803</v>
      </c>
      <c r="D261" s="102" t="s">
        <v>4884</v>
      </c>
      <c r="E261" s="102"/>
      <c r="F261" s="102" t="s">
        <v>532</v>
      </c>
      <c r="G261" s="115">
        <v>44858</v>
      </c>
      <c r="H261" s="102" t="s">
        <v>137</v>
      </c>
      <c r="I261" s="105">
        <v>6.0500000000035579</v>
      </c>
      <c r="J261" s="103" t="s">
        <v>722</v>
      </c>
      <c r="K261" s="103" t="s">
        <v>139</v>
      </c>
      <c r="L261" s="104">
        <v>3.49E-2</v>
      </c>
      <c r="M261" s="104">
        <v>4.0600000000029751E-2</v>
      </c>
      <c r="N261" s="105">
        <v>630220.04370599985</v>
      </c>
      <c r="O261" s="116">
        <v>98.16</v>
      </c>
      <c r="P261" s="105">
        <v>618.62398513599999</v>
      </c>
      <c r="Q261" s="106">
        <f>IFERROR(P261/$P$10,0)</f>
        <v>1.8961216166063212E-4</v>
      </c>
      <c r="R261" s="106">
        <f>P261/'סכום נכסי הקרן'!$C$42</f>
        <v>6.0456314786772395E-6</v>
      </c>
    </row>
    <row r="262" spans="2:18">
      <c r="B262" s="107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5"/>
      <c r="O262" s="116"/>
      <c r="P262" s="102"/>
      <c r="Q262" s="106"/>
      <c r="R262" s="102"/>
    </row>
    <row r="263" spans="2:18">
      <c r="B263" s="94" t="s">
        <v>41</v>
      </c>
      <c r="C263" s="96"/>
      <c r="D263" s="95"/>
      <c r="E263" s="95"/>
      <c r="F263" s="95"/>
      <c r="G263" s="113"/>
      <c r="H263" s="95"/>
      <c r="I263" s="98">
        <v>3.6461276850532269</v>
      </c>
      <c r="J263" s="96"/>
      <c r="K263" s="96"/>
      <c r="L263" s="97"/>
      <c r="M263" s="97">
        <v>6.8775564370870457E-2</v>
      </c>
      <c r="N263" s="98"/>
      <c r="O263" s="114"/>
      <c r="P263" s="98">
        <v>1346337.8024655608</v>
      </c>
      <c r="Q263" s="99">
        <f t="shared" si="4"/>
        <v>0.4126610464267696</v>
      </c>
      <c r="R263" s="99">
        <f>P263/'סכום נכסי הקרן'!$C$42</f>
        <v>1.3157366017306186E-2</v>
      </c>
    </row>
    <row r="264" spans="2:18">
      <c r="B264" s="100" t="s">
        <v>39</v>
      </c>
      <c r="C264" s="96"/>
      <c r="D264" s="95"/>
      <c r="E264" s="95"/>
      <c r="F264" s="95"/>
      <c r="G264" s="113"/>
      <c r="H264" s="95"/>
      <c r="I264" s="98">
        <v>3.6461276850532252</v>
      </c>
      <c r="J264" s="96"/>
      <c r="K264" s="96"/>
      <c r="L264" s="97"/>
      <c r="M264" s="97">
        <v>6.8775564370870415E-2</v>
      </c>
      <c r="N264" s="98"/>
      <c r="O264" s="114"/>
      <c r="P264" s="98">
        <v>1346337.8024655613</v>
      </c>
      <c r="Q264" s="99">
        <f t="shared" si="4"/>
        <v>0.41266104642676976</v>
      </c>
      <c r="R264" s="99">
        <f>P264/'סכום נכסי הקרן'!$C$42</f>
        <v>1.3157366017306191E-2</v>
      </c>
    </row>
    <row r="265" spans="2:18">
      <c r="B265" s="101" t="s">
        <v>5363</v>
      </c>
      <c r="C265" s="103" t="s">
        <v>4796</v>
      </c>
      <c r="D265" s="102">
        <v>6211</v>
      </c>
      <c r="E265" s="102"/>
      <c r="F265" s="102" t="s">
        <v>528</v>
      </c>
      <c r="G265" s="115">
        <v>43186</v>
      </c>
      <c r="H265" s="102" t="s">
        <v>335</v>
      </c>
      <c r="I265" s="105">
        <v>3.7799999999998617</v>
      </c>
      <c r="J265" s="103" t="s">
        <v>722</v>
      </c>
      <c r="K265" s="103" t="s">
        <v>138</v>
      </c>
      <c r="L265" s="104">
        <v>4.8000000000000001E-2</v>
      </c>
      <c r="M265" s="104">
        <v>5.8799999999998166E-2</v>
      </c>
      <c r="N265" s="105">
        <v>10335723.779025</v>
      </c>
      <c r="O265" s="116">
        <v>97.72</v>
      </c>
      <c r="P265" s="105">
        <v>35542.145230795999</v>
      </c>
      <c r="Q265" s="106">
        <f t="shared" si="4"/>
        <v>1.089389216906258E-2</v>
      </c>
      <c r="R265" s="106">
        <f>P265/'סכום נכסי הקרן'!$C$42</f>
        <v>3.4734300187177477E-4</v>
      </c>
    </row>
    <row r="266" spans="2:18">
      <c r="B266" s="101" t="s">
        <v>5363</v>
      </c>
      <c r="C266" s="103" t="s">
        <v>4796</v>
      </c>
      <c r="D266" s="102">
        <v>6831</v>
      </c>
      <c r="E266" s="102"/>
      <c r="F266" s="102" t="s">
        <v>528</v>
      </c>
      <c r="G266" s="115">
        <v>43552</v>
      </c>
      <c r="H266" s="102" t="s">
        <v>335</v>
      </c>
      <c r="I266" s="105">
        <v>3.7700000000001936</v>
      </c>
      <c r="J266" s="103" t="s">
        <v>722</v>
      </c>
      <c r="K266" s="103" t="s">
        <v>138</v>
      </c>
      <c r="L266" s="104">
        <v>4.5999999999999999E-2</v>
      </c>
      <c r="M266" s="104">
        <v>6.2900000000005146E-2</v>
      </c>
      <c r="N266" s="105">
        <v>5154706.7087520007</v>
      </c>
      <c r="O266" s="116">
        <v>95.51</v>
      </c>
      <c r="P266" s="105">
        <v>17324.952523644999</v>
      </c>
      <c r="Q266" s="106">
        <f t="shared" si="4"/>
        <v>5.3102074565601655E-3</v>
      </c>
      <c r="R266" s="106">
        <f>P266/'סכום נכסי הקרן'!$C$42</f>
        <v>1.6931169961104968E-4</v>
      </c>
    </row>
    <row r="267" spans="2:18">
      <c r="B267" s="101" t="s">
        <v>5363</v>
      </c>
      <c r="C267" s="103" t="s">
        <v>4796</v>
      </c>
      <c r="D267" s="102">
        <v>7598</v>
      </c>
      <c r="E267" s="102"/>
      <c r="F267" s="102" t="s">
        <v>528</v>
      </c>
      <c r="G267" s="115">
        <v>43942</v>
      </c>
      <c r="H267" s="102" t="s">
        <v>335</v>
      </c>
      <c r="I267" s="105">
        <v>3.6700000000000719</v>
      </c>
      <c r="J267" s="103" t="s">
        <v>722</v>
      </c>
      <c r="K267" s="103" t="s">
        <v>138</v>
      </c>
      <c r="L267" s="104">
        <v>5.4400000000000004E-2</v>
      </c>
      <c r="M267" s="104">
        <v>7.6500000000005605E-2</v>
      </c>
      <c r="N267" s="105">
        <v>5238066.3576730005</v>
      </c>
      <c r="O267" s="116">
        <v>94.26</v>
      </c>
      <c r="P267" s="105">
        <v>17374.716054725002</v>
      </c>
      <c r="Q267" s="106">
        <f t="shared" si="4"/>
        <v>5.3254602933829583E-3</v>
      </c>
      <c r="R267" s="106">
        <f>P267/'סכום נכסי הקרן'!$C$42</f>
        <v>1.6979802406211548E-4</v>
      </c>
    </row>
    <row r="268" spans="2:18">
      <c r="B268" s="101" t="s">
        <v>5364</v>
      </c>
      <c r="C268" s="103" t="s">
        <v>4803</v>
      </c>
      <c r="D268" s="102">
        <v>6828</v>
      </c>
      <c r="E268" s="102"/>
      <c r="F268" s="102" t="s">
        <v>2426</v>
      </c>
      <c r="G268" s="115">
        <v>43551</v>
      </c>
      <c r="H268" s="102" t="s">
        <v>984</v>
      </c>
      <c r="I268" s="105">
        <v>5.0400000000000009</v>
      </c>
      <c r="J268" s="103" t="s">
        <v>1069</v>
      </c>
      <c r="K268" s="103" t="s">
        <v>138</v>
      </c>
      <c r="L268" s="104">
        <v>4.8499999999999995E-2</v>
      </c>
      <c r="M268" s="104">
        <v>7.5399999999999995E-2</v>
      </c>
      <c r="N268" s="105">
        <v>18838235.960000001</v>
      </c>
      <c r="O268" s="116">
        <v>89.22</v>
      </c>
      <c r="P268" s="105">
        <v>59145.502909999996</v>
      </c>
      <c r="Q268" s="106">
        <f t="shared" si="4"/>
        <v>1.8128470490527189E-2</v>
      </c>
      <c r="R268" s="106">
        <f>P268/'סכום נכסי הקרן'!$C$42</f>
        <v>5.7801172086187813E-4</v>
      </c>
    </row>
    <row r="269" spans="2:18">
      <c r="B269" s="101" t="s">
        <v>5365</v>
      </c>
      <c r="C269" s="103" t="s">
        <v>4803</v>
      </c>
      <c r="D269" s="102">
        <v>7088</v>
      </c>
      <c r="E269" s="102"/>
      <c r="F269" s="102" t="s">
        <v>940</v>
      </c>
      <c r="G269" s="115">
        <v>43684</v>
      </c>
      <c r="H269" s="102" t="s">
        <v>937</v>
      </c>
      <c r="I269" s="105">
        <v>7.2100000000000009</v>
      </c>
      <c r="J269" s="103" t="s">
        <v>1069</v>
      </c>
      <c r="K269" s="103" t="s">
        <v>138</v>
      </c>
      <c r="L269" s="104">
        <v>4.36E-2</v>
      </c>
      <c r="M269" s="104">
        <v>4.3400000000000001E-2</v>
      </c>
      <c r="N269" s="105">
        <v>15939847.019999998</v>
      </c>
      <c r="O269" s="116">
        <v>102.63</v>
      </c>
      <c r="P269" s="105">
        <v>57567.54969</v>
      </c>
      <c r="Q269" s="106">
        <f t="shared" si="4"/>
        <v>1.7644817854624659E-2</v>
      </c>
      <c r="R269" s="106">
        <f>P269/'סכום נכסי הקרן'!$C$42</f>
        <v>5.6259084503435116E-4</v>
      </c>
    </row>
    <row r="270" spans="2:18">
      <c r="B270" s="101" t="s">
        <v>5365</v>
      </c>
      <c r="C270" s="103" t="s">
        <v>4803</v>
      </c>
      <c r="D270" s="102" t="s">
        <v>4980</v>
      </c>
      <c r="E270" s="102"/>
      <c r="F270" s="102" t="s">
        <v>940</v>
      </c>
      <c r="G270" s="115">
        <v>43482</v>
      </c>
      <c r="H270" s="102" t="s">
        <v>937</v>
      </c>
      <c r="I270" s="105">
        <v>6.8100000000000005</v>
      </c>
      <c r="J270" s="103" t="s">
        <v>1069</v>
      </c>
      <c r="K270" s="103" t="s">
        <v>138</v>
      </c>
      <c r="L270" s="104">
        <v>5.3899999999999997E-2</v>
      </c>
      <c r="M270" s="104">
        <v>5.9500000000000004E-2</v>
      </c>
      <c r="N270" s="105">
        <v>21640707.719999999</v>
      </c>
      <c r="O270" s="116">
        <v>98.14</v>
      </c>
      <c r="P270" s="105">
        <v>74737.192549999992</v>
      </c>
      <c r="Q270" s="106">
        <f t="shared" si="4"/>
        <v>2.2907421917591798E-2</v>
      </c>
      <c r="R270" s="106">
        <f>P270/'סכום נכסי הקרן'!$C$42</f>
        <v>7.3038474867557828E-4</v>
      </c>
    </row>
    <row r="271" spans="2:18">
      <c r="B271" s="101" t="s">
        <v>5366</v>
      </c>
      <c r="C271" s="103" t="s">
        <v>4803</v>
      </c>
      <c r="D271" s="102">
        <v>6496</v>
      </c>
      <c r="E271" s="102"/>
      <c r="F271" s="102" t="s">
        <v>945</v>
      </c>
      <c r="G271" s="115">
        <v>43343</v>
      </c>
      <c r="H271" s="102" t="s">
        <v>325</v>
      </c>
      <c r="I271" s="105">
        <v>8.1599999999999984</v>
      </c>
      <c r="J271" s="103" t="s">
        <v>1069</v>
      </c>
      <c r="K271" s="103" t="s">
        <v>138</v>
      </c>
      <c r="L271" s="104">
        <v>4.4999999999999998E-2</v>
      </c>
      <c r="M271" s="104">
        <v>8.1199999999999994E-2</v>
      </c>
      <c r="N271" s="105">
        <v>1497012.97</v>
      </c>
      <c r="O271" s="116">
        <v>75.34</v>
      </c>
      <c r="P271" s="105">
        <v>3968.9026699999999</v>
      </c>
      <c r="Q271" s="106">
        <f t="shared" si="4"/>
        <v>1.216493755110241E-3</v>
      </c>
      <c r="R271" s="106">
        <f>P271/'סכום נכסי הקרן'!$C$42</f>
        <v>3.8786926297859472E-5</v>
      </c>
    </row>
    <row r="272" spans="2:18">
      <c r="B272" s="101" t="s">
        <v>5366</v>
      </c>
      <c r="C272" s="103" t="s">
        <v>4803</v>
      </c>
      <c r="D272" s="102" t="s">
        <v>4981</v>
      </c>
      <c r="E272" s="102"/>
      <c r="F272" s="102" t="s">
        <v>945</v>
      </c>
      <c r="G272" s="115">
        <v>43434</v>
      </c>
      <c r="H272" s="102" t="s">
        <v>325</v>
      </c>
      <c r="I272" s="105">
        <v>8.16</v>
      </c>
      <c r="J272" s="103" t="s">
        <v>1069</v>
      </c>
      <c r="K272" s="103" t="s">
        <v>138</v>
      </c>
      <c r="L272" s="104">
        <v>4.4999999999999998E-2</v>
      </c>
      <c r="M272" s="104">
        <v>8.1200000000000008E-2</v>
      </c>
      <c r="N272" s="105">
        <v>1368509.61</v>
      </c>
      <c r="O272" s="116">
        <v>75.34</v>
      </c>
      <c r="P272" s="105">
        <v>3628.2126600000001</v>
      </c>
      <c r="Q272" s="106">
        <f t="shared" si="4"/>
        <v>1.1120701136019331E-3</v>
      </c>
      <c r="R272" s="106">
        <f>P272/'סכום נכסי הקרן'!$C$42</f>
        <v>3.5457462361096563E-5</v>
      </c>
    </row>
    <row r="273" spans="2:18">
      <c r="B273" s="101" t="s">
        <v>5366</v>
      </c>
      <c r="C273" s="103" t="s">
        <v>4803</v>
      </c>
      <c r="D273" s="102">
        <v>6785</v>
      </c>
      <c r="E273" s="102"/>
      <c r="F273" s="102" t="s">
        <v>945</v>
      </c>
      <c r="G273" s="115">
        <v>43524</v>
      </c>
      <c r="H273" s="102" t="s">
        <v>325</v>
      </c>
      <c r="I273" s="105">
        <v>8.1599999999999984</v>
      </c>
      <c r="J273" s="103" t="s">
        <v>1069</v>
      </c>
      <c r="K273" s="103" t="s">
        <v>138</v>
      </c>
      <c r="L273" s="104">
        <v>4.4999999999999998E-2</v>
      </c>
      <c r="M273" s="104">
        <v>8.1199999999999994E-2</v>
      </c>
      <c r="N273" s="105">
        <v>1297933.43</v>
      </c>
      <c r="O273" s="116">
        <v>75.34</v>
      </c>
      <c r="P273" s="105">
        <v>3441.1000400000003</v>
      </c>
      <c r="Q273" s="106">
        <f t="shared" si="4"/>
        <v>1.0547189128650516E-3</v>
      </c>
      <c r="R273" s="106">
        <f>P273/'סכום נכסי הקרן'!$C$42</f>
        <v>3.3628865389899142E-5</v>
      </c>
    </row>
    <row r="274" spans="2:18">
      <c r="B274" s="101" t="s">
        <v>5366</v>
      </c>
      <c r="C274" s="103" t="s">
        <v>4803</v>
      </c>
      <c r="D274" s="102">
        <v>7310</v>
      </c>
      <c r="E274" s="102"/>
      <c r="F274" s="102" t="s">
        <v>1090</v>
      </c>
      <c r="G274" s="115">
        <v>43811</v>
      </c>
      <c r="H274" s="102" t="s">
        <v>984</v>
      </c>
      <c r="I274" s="105">
        <v>7.51</v>
      </c>
      <c r="J274" s="103" t="s">
        <v>1069</v>
      </c>
      <c r="K274" s="103" t="s">
        <v>138</v>
      </c>
      <c r="L274" s="104">
        <v>4.4800000000000006E-2</v>
      </c>
      <c r="M274" s="104">
        <v>6.3200005319784633E-2</v>
      </c>
      <c r="N274" s="105">
        <v>4928116.8199999994</v>
      </c>
      <c r="O274" s="116">
        <v>87.99</v>
      </c>
      <c r="P274" s="105">
        <v>15259.26434</v>
      </c>
      <c r="Q274" s="106">
        <f t="shared" si="4"/>
        <v>4.6770609714111211E-3</v>
      </c>
      <c r="R274" s="106">
        <f>P274/'סכום נכסי הקרן'!$C$42</f>
        <v>1.4912433247327156E-4</v>
      </c>
    </row>
    <row r="275" spans="2:18">
      <c r="B275" s="101" t="s">
        <v>5366</v>
      </c>
      <c r="C275" s="103" t="s">
        <v>4803</v>
      </c>
      <c r="D275" s="102">
        <v>6484</v>
      </c>
      <c r="E275" s="102"/>
      <c r="F275" s="102" t="s">
        <v>945</v>
      </c>
      <c r="G275" s="115">
        <v>43251</v>
      </c>
      <c r="H275" s="102" t="s">
        <v>325</v>
      </c>
      <c r="I275" s="105">
        <v>8.16</v>
      </c>
      <c r="J275" s="103" t="s">
        <v>1069</v>
      </c>
      <c r="K275" s="103" t="s">
        <v>138</v>
      </c>
      <c r="L275" s="104">
        <v>4.4999999999999998E-2</v>
      </c>
      <c r="M275" s="104">
        <v>8.1200000000000008E-2</v>
      </c>
      <c r="N275" s="105">
        <v>7746160.8499999996</v>
      </c>
      <c r="O275" s="116">
        <v>75.34</v>
      </c>
      <c r="P275" s="105">
        <v>20536.73473</v>
      </c>
      <c r="Q275" s="106">
        <f t="shared" si="4"/>
        <v>6.2946390039342031E-3</v>
      </c>
      <c r="R275" s="106">
        <f>P275/'סכום נכסי הקרן'!$C$42</f>
        <v>2.0069950880685137E-4</v>
      </c>
    </row>
    <row r="276" spans="2:18">
      <c r="B276" s="101" t="s">
        <v>5367</v>
      </c>
      <c r="C276" s="103" t="s">
        <v>4803</v>
      </c>
      <c r="D276" s="102">
        <v>4623</v>
      </c>
      <c r="E276" s="102"/>
      <c r="F276" s="102" t="s">
        <v>945</v>
      </c>
      <c r="G276" s="115">
        <v>42354</v>
      </c>
      <c r="H276" s="102" t="s">
        <v>325</v>
      </c>
      <c r="I276" s="105">
        <v>2.4300000000000002</v>
      </c>
      <c r="J276" s="103" t="s">
        <v>1069</v>
      </c>
      <c r="K276" s="103" t="s">
        <v>138</v>
      </c>
      <c r="L276" s="104">
        <v>5.0199999999999995E-2</v>
      </c>
      <c r="M276" s="104">
        <v>6.4799999999999996E-2</v>
      </c>
      <c r="N276" s="105">
        <v>5428499.6700000009</v>
      </c>
      <c r="O276" s="116">
        <v>99.23</v>
      </c>
      <c r="P276" s="105">
        <v>18955.798039999998</v>
      </c>
      <c r="Q276" s="106">
        <f t="shared" si="4"/>
        <v>5.8100719156186668E-3</v>
      </c>
      <c r="R276" s="106">
        <f>P276/'סכום נכסי הקרן'!$C$42</f>
        <v>1.8524947639862101E-4</v>
      </c>
    </row>
    <row r="277" spans="2:18">
      <c r="B277" s="101" t="s">
        <v>5368</v>
      </c>
      <c r="C277" s="103" t="s">
        <v>4803</v>
      </c>
      <c r="D277" s="102" t="s">
        <v>4982</v>
      </c>
      <c r="E277" s="102"/>
      <c r="F277" s="102" t="s">
        <v>945</v>
      </c>
      <c r="G277" s="115">
        <v>43185</v>
      </c>
      <c r="H277" s="102" t="s">
        <v>325</v>
      </c>
      <c r="I277" s="105">
        <v>4.2499999999994618</v>
      </c>
      <c r="J277" s="103" t="s">
        <v>1069</v>
      </c>
      <c r="K277" s="103" t="s">
        <v>146</v>
      </c>
      <c r="L277" s="104">
        <v>4.2199999999999994E-2</v>
      </c>
      <c r="M277" s="104">
        <v>7.2699999999990536E-2</v>
      </c>
      <c r="N277" s="105">
        <v>2428937.0243239994</v>
      </c>
      <c r="O277" s="116">
        <v>88.37</v>
      </c>
      <c r="P277" s="105">
        <v>5573.4765573639997</v>
      </c>
      <c r="Q277" s="106">
        <f t="shared" si="4"/>
        <v>1.7083057938245259E-3</v>
      </c>
      <c r="R277" s="106">
        <f>P277/'סכום נכסי הקרן'!$C$42</f>
        <v>5.4467958130433315E-5</v>
      </c>
    </row>
    <row r="278" spans="2:18">
      <c r="B278" s="101" t="s">
        <v>5369</v>
      </c>
      <c r="C278" s="103" t="s">
        <v>4803</v>
      </c>
      <c r="D278" s="102">
        <v>6812</v>
      </c>
      <c r="E278" s="102"/>
      <c r="F278" s="102" t="s">
        <v>705</v>
      </c>
      <c r="G278" s="115">
        <v>43536</v>
      </c>
      <c r="H278" s="102"/>
      <c r="I278" s="105">
        <v>2.9999999999998614</v>
      </c>
      <c r="J278" s="103" t="s">
        <v>1069</v>
      </c>
      <c r="K278" s="103" t="s">
        <v>138</v>
      </c>
      <c r="L278" s="104">
        <v>6.7621000000000001E-2</v>
      </c>
      <c r="M278" s="104">
        <v>7.4800000000002503E-2</v>
      </c>
      <c r="N278" s="105">
        <v>2059703.1008309997</v>
      </c>
      <c r="O278" s="116">
        <v>99.24</v>
      </c>
      <c r="P278" s="105">
        <v>7193.0094701399976</v>
      </c>
      <c r="Q278" s="106">
        <f t="shared" si="4"/>
        <v>2.2047028683810305E-3</v>
      </c>
      <c r="R278" s="106">
        <f>P278/'סכום נכסי הקרן'!$C$42</f>
        <v>7.0295180148150443E-5</v>
      </c>
    </row>
    <row r="279" spans="2:18">
      <c r="B279" s="101" t="s">
        <v>5369</v>
      </c>
      <c r="C279" s="103" t="s">
        <v>4803</v>
      </c>
      <c r="D279" s="102">
        <v>6872</v>
      </c>
      <c r="E279" s="102"/>
      <c r="F279" s="102" t="s">
        <v>705</v>
      </c>
      <c r="G279" s="115">
        <v>43570</v>
      </c>
      <c r="H279" s="102"/>
      <c r="I279" s="105">
        <v>2.9899999999999083</v>
      </c>
      <c r="J279" s="103" t="s">
        <v>1069</v>
      </c>
      <c r="K279" s="103" t="s">
        <v>138</v>
      </c>
      <c r="L279" s="104">
        <v>6.7452999999999999E-2</v>
      </c>
      <c r="M279" s="104">
        <v>7.5299999999996703E-2</v>
      </c>
      <c r="N279" s="105">
        <v>1661911.815399</v>
      </c>
      <c r="O279" s="116">
        <v>99.34</v>
      </c>
      <c r="P279" s="105">
        <v>5809.6693242470001</v>
      </c>
      <c r="Q279" s="106">
        <f t="shared" si="4"/>
        <v>1.7807003698082646E-3</v>
      </c>
      <c r="R279" s="106">
        <f>P279/'סכום נכסי הקרן'!$C$42</f>
        <v>5.677620103858667E-5</v>
      </c>
    </row>
    <row r="280" spans="2:18">
      <c r="B280" s="101" t="s">
        <v>5369</v>
      </c>
      <c r="C280" s="103" t="s">
        <v>4803</v>
      </c>
      <c r="D280" s="102">
        <v>7258</v>
      </c>
      <c r="E280" s="102"/>
      <c r="F280" s="102" t="s">
        <v>705</v>
      </c>
      <c r="G280" s="115">
        <v>43774</v>
      </c>
      <c r="H280" s="102"/>
      <c r="I280" s="105">
        <v>2.9999999999998113</v>
      </c>
      <c r="J280" s="103" t="s">
        <v>1069</v>
      </c>
      <c r="K280" s="103" t="s">
        <v>138</v>
      </c>
      <c r="L280" s="104">
        <v>6.8148E-2</v>
      </c>
      <c r="M280" s="104">
        <v>7.4000000000005645E-2</v>
      </c>
      <c r="N280" s="105">
        <v>1517756.5028960002</v>
      </c>
      <c r="O280" s="116">
        <v>99.49</v>
      </c>
      <c r="P280" s="105">
        <v>5313.7460996700001</v>
      </c>
      <c r="Q280" s="106">
        <f t="shared" si="4"/>
        <v>1.6286967668294962E-3</v>
      </c>
      <c r="R280" s="106">
        <f>P280/'סכום נכסי הקרן'!$C$42</f>
        <v>5.1929688246408551E-5</v>
      </c>
    </row>
    <row r="281" spans="2:18">
      <c r="B281" s="101" t="s">
        <v>5370</v>
      </c>
      <c r="C281" s="103" t="s">
        <v>4803</v>
      </c>
      <c r="D281" s="102">
        <v>6861</v>
      </c>
      <c r="E281" s="102"/>
      <c r="F281" s="102" t="s">
        <v>705</v>
      </c>
      <c r="G281" s="115">
        <v>43563</v>
      </c>
      <c r="H281" s="102"/>
      <c r="I281" s="105">
        <v>1.2099999999999707</v>
      </c>
      <c r="J281" s="103" t="s">
        <v>1018</v>
      </c>
      <c r="K281" s="103" t="s">
        <v>138</v>
      </c>
      <c r="L281" s="104">
        <v>6.8239999999999995E-2</v>
      </c>
      <c r="M281" s="104">
        <v>7.8899999999996862E-2</v>
      </c>
      <c r="N281" s="105">
        <v>10980712.685109997</v>
      </c>
      <c r="O281" s="116">
        <v>99.97</v>
      </c>
      <c r="P281" s="105">
        <v>38629.536455052999</v>
      </c>
      <c r="Q281" s="106">
        <f t="shared" si="4"/>
        <v>1.1840197094169449E-2</v>
      </c>
      <c r="R281" s="106">
        <f>P281/'סכום נכסי הקרן'!$C$42</f>
        <v>3.7751517433976689E-4</v>
      </c>
    </row>
    <row r="282" spans="2:18">
      <c r="B282" s="101" t="s">
        <v>5371</v>
      </c>
      <c r="C282" s="103" t="s">
        <v>4803</v>
      </c>
      <c r="D282" s="102">
        <v>6932</v>
      </c>
      <c r="E282" s="102"/>
      <c r="F282" s="102" t="s">
        <v>705</v>
      </c>
      <c r="G282" s="115">
        <v>43098</v>
      </c>
      <c r="H282" s="102"/>
      <c r="I282" s="105">
        <v>2.1899999999997766</v>
      </c>
      <c r="J282" s="103" t="s">
        <v>1069</v>
      </c>
      <c r="K282" s="103" t="s">
        <v>138</v>
      </c>
      <c r="L282" s="104">
        <v>6.8285999999999999E-2</v>
      </c>
      <c r="M282" s="104">
        <v>6.1299999999994609E-2</v>
      </c>
      <c r="N282" s="105">
        <v>3617041.6818379993</v>
      </c>
      <c r="O282" s="116">
        <v>102.18</v>
      </c>
      <c r="P282" s="105">
        <v>13005.847693331001</v>
      </c>
      <c r="Q282" s="106">
        <f t="shared" si="4"/>
        <v>3.9863745257457004E-3</v>
      </c>
      <c r="R282" s="106">
        <f>P282/'סכום נכסי הקרן'!$C$42</f>
        <v>1.2710234991033809E-4</v>
      </c>
    </row>
    <row r="283" spans="2:18">
      <c r="B283" s="101" t="s">
        <v>5371</v>
      </c>
      <c r="C283" s="103" t="s">
        <v>4803</v>
      </c>
      <c r="D283" s="102">
        <v>9335</v>
      </c>
      <c r="E283" s="102"/>
      <c r="F283" s="102" t="s">
        <v>705</v>
      </c>
      <c r="G283" s="115">
        <v>44064</v>
      </c>
      <c r="H283" s="102"/>
      <c r="I283" s="105">
        <v>2.9599999999999165</v>
      </c>
      <c r="J283" s="103" t="s">
        <v>1069</v>
      </c>
      <c r="K283" s="103" t="s">
        <v>138</v>
      </c>
      <c r="L283" s="104">
        <v>7.8285999999999994E-2</v>
      </c>
      <c r="M283" s="104">
        <v>9.4899999999998153E-2</v>
      </c>
      <c r="N283" s="105">
        <v>9964785.9213789981</v>
      </c>
      <c r="O283" s="116">
        <v>96.71</v>
      </c>
      <c r="P283" s="105">
        <v>33912.408295328998</v>
      </c>
      <c r="Q283" s="106">
        <f t="shared" si="4"/>
        <v>1.03943674970534E-2</v>
      </c>
      <c r="R283" s="106">
        <f>P283/'סכום נכסי הקרן'!$C$42</f>
        <v>3.3141605892135517E-4</v>
      </c>
    </row>
    <row r="284" spans="2:18">
      <c r="B284" s="101" t="s">
        <v>5371</v>
      </c>
      <c r="C284" s="103" t="s">
        <v>4803</v>
      </c>
      <c r="D284" s="102" t="s">
        <v>4983</v>
      </c>
      <c r="E284" s="102"/>
      <c r="F284" s="102" t="s">
        <v>705</v>
      </c>
      <c r="G284" s="115">
        <v>42817</v>
      </c>
      <c r="H284" s="102"/>
      <c r="I284" s="105">
        <v>2.2199999999993096</v>
      </c>
      <c r="J284" s="103" t="s">
        <v>1069</v>
      </c>
      <c r="K284" s="103" t="s">
        <v>138</v>
      </c>
      <c r="L284" s="104">
        <v>5.7820000000000003E-2</v>
      </c>
      <c r="M284" s="104">
        <v>7.8199999999990222E-2</v>
      </c>
      <c r="N284" s="105">
        <v>1024526.776964</v>
      </c>
      <c r="O284" s="116">
        <v>96.29</v>
      </c>
      <c r="P284" s="105">
        <v>3471.5528142699991</v>
      </c>
      <c r="Q284" s="106">
        <f t="shared" si="4"/>
        <v>1.064052880665586E-3</v>
      </c>
      <c r="R284" s="106">
        <f>P284/'סכום נכסי הקרן'!$C$42</f>
        <v>3.392647145620658E-5</v>
      </c>
    </row>
    <row r="285" spans="2:18">
      <c r="B285" s="101" t="s">
        <v>5371</v>
      </c>
      <c r="C285" s="103" t="s">
        <v>4803</v>
      </c>
      <c r="D285" s="102">
        <v>7291</v>
      </c>
      <c r="E285" s="102"/>
      <c r="F285" s="102" t="s">
        <v>705</v>
      </c>
      <c r="G285" s="115">
        <v>43798</v>
      </c>
      <c r="H285" s="102"/>
      <c r="I285" s="105">
        <v>2.1900000000039004</v>
      </c>
      <c r="J285" s="103" t="s">
        <v>1069</v>
      </c>
      <c r="K285" s="103" t="s">
        <v>138</v>
      </c>
      <c r="L285" s="104">
        <v>6.8285999999999999E-2</v>
      </c>
      <c r="M285" s="104">
        <v>6.6800000000111076E-2</v>
      </c>
      <c r="N285" s="105">
        <v>212767.16276100007</v>
      </c>
      <c r="O285" s="116">
        <v>101.02</v>
      </c>
      <c r="P285" s="105">
        <v>756.36464029500007</v>
      </c>
      <c r="Q285" s="106">
        <f t="shared" si="4"/>
        <v>2.3183054310199833E-4</v>
      </c>
      <c r="R285" s="106">
        <f>P285/'סכום נכסי הקרן'!$C$42</f>
        <v>7.3917306612684349E-6</v>
      </c>
    </row>
    <row r="286" spans="2:18">
      <c r="B286" s="101" t="s">
        <v>5372</v>
      </c>
      <c r="C286" s="103" t="s">
        <v>4803</v>
      </c>
      <c r="D286" s="102" t="s">
        <v>4984</v>
      </c>
      <c r="E286" s="102"/>
      <c r="F286" s="102" t="s">
        <v>705</v>
      </c>
      <c r="G286" s="115">
        <v>43083</v>
      </c>
      <c r="H286" s="102"/>
      <c r="I286" s="105">
        <v>0.98</v>
      </c>
      <c r="J286" s="103" t="s">
        <v>1069</v>
      </c>
      <c r="K286" s="103" t="s">
        <v>146</v>
      </c>
      <c r="L286" s="104">
        <v>5.9538000000000001E-2</v>
      </c>
      <c r="M286" s="104">
        <v>8.2200000000000009E-2</v>
      </c>
      <c r="N286" s="105">
        <v>942903.07</v>
      </c>
      <c r="O286" s="116">
        <v>100.19</v>
      </c>
      <c r="P286" s="105">
        <v>2452.9940200000001</v>
      </c>
      <c r="Q286" s="106">
        <f t="shared" si="4"/>
        <v>7.5185817208582877E-4</v>
      </c>
      <c r="R286" s="106">
        <f>P286/'סכום נכסי הקרן'!$C$42</f>
        <v>2.3972393926916335E-5</v>
      </c>
    </row>
    <row r="287" spans="2:18">
      <c r="B287" s="101" t="s">
        <v>5372</v>
      </c>
      <c r="C287" s="103" t="s">
        <v>4803</v>
      </c>
      <c r="D287" s="102" t="s">
        <v>4985</v>
      </c>
      <c r="E287" s="102"/>
      <c r="F287" s="102" t="s">
        <v>705</v>
      </c>
      <c r="G287" s="115">
        <v>43083</v>
      </c>
      <c r="H287" s="102"/>
      <c r="I287" s="105">
        <v>5.5100000000000007</v>
      </c>
      <c r="J287" s="103" t="s">
        <v>1069</v>
      </c>
      <c r="K287" s="103" t="s">
        <v>146</v>
      </c>
      <c r="L287" s="104">
        <v>6.0199999999999997E-2</v>
      </c>
      <c r="M287" s="104">
        <v>7.1200000000000013E-2</v>
      </c>
      <c r="N287" s="105">
        <v>1481872.29</v>
      </c>
      <c r="O287" s="116">
        <v>99.36</v>
      </c>
      <c r="P287" s="105">
        <v>3823.20361</v>
      </c>
      <c r="Q287" s="106">
        <f t="shared" si="4"/>
        <v>1.1718360722813919E-3</v>
      </c>
      <c r="R287" s="106">
        <f>P287/'סכום נכסי הקרן'!$C$42</f>
        <v>3.7363051949767331E-5</v>
      </c>
    </row>
    <row r="288" spans="2:18">
      <c r="B288" s="101" t="s">
        <v>5372</v>
      </c>
      <c r="C288" s="103" t="s">
        <v>4803</v>
      </c>
      <c r="D288" s="102" t="s">
        <v>4986</v>
      </c>
      <c r="E288" s="102"/>
      <c r="F288" s="102" t="s">
        <v>705</v>
      </c>
      <c r="G288" s="115">
        <v>43083</v>
      </c>
      <c r="H288" s="102"/>
      <c r="I288" s="105">
        <v>5.82</v>
      </c>
      <c r="J288" s="103" t="s">
        <v>1069</v>
      </c>
      <c r="K288" s="103" t="s">
        <v>146</v>
      </c>
      <c r="L288" s="104">
        <v>4.4999999999999998E-2</v>
      </c>
      <c r="M288" s="104">
        <v>6.6799999999999984E-2</v>
      </c>
      <c r="N288" s="105">
        <v>5927489.1399999997</v>
      </c>
      <c r="O288" s="116">
        <v>89.87</v>
      </c>
      <c r="P288" s="105">
        <v>13832.177599999999</v>
      </c>
      <c r="Q288" s="106">
        <f t="shared" si="4"/>
        <v>4.2396498652298165E-3</v>
      </c>
      <c r="R288" s="106">
        <f>P288/'סכום נכסי הקרן'!$C$42</f>
        <v>1.3517783067985958E-4</v>
      </c>
    </row>
    <row r="289" spans="2:18">
      <c r="B289" s="101" t="s">
        <v>5373</v>
      </c>
      <c r="C289" s="103" t="s">
        <v>4803</v>
      </c>
      <c r="D289" s="102">
        <v>9327</v>
      </c>
      <c r="E289" s="102"/>
      <c r="F289" s="102" t="s">
        <v>705</v>
      </c>
      <c r="G289" s="115">
        <v>44880</v>
      </c>
      <c r="H289" s="102"/>
      <c r="I289" s="105">
        <v>1.540000000010219</v>
      </c>
      <c r="J289" s="103" t="s">
        <v>1005</v>
      </c>
      <c r="K289" s="103" t="s">
        <v>144</v>
      </c>
      <c r="L289" s="104">
        <v>5.2600000000000001E-2</v>
      </c>
      <c r="M289" s="104">
        <v>6.3400000000492895E-2</v>
      </c>
      <c r="N289" s="105">
        <v>987632.34429000004</v>
      </c>
      <c r="O289" s="116">
        <v>99.88</v>
      </c>
      <c r="P289" s="105">
        <v>332.72862083999991</v>
      </c>
      <c r="Q289" s="106">
        <f t="shared" si="4"/>
        <v>1.0198342540818797E-4</v>
      </c>
      <c r="R289" s="106">
        <f>P289/'סכום נכסי הקרן'!$C$42</f>
        <v>3.2516596063842264E-6</v>
      </c>
    </row>
    <row r="290" spans="2:18">
      <c r="B290" s="101" t="s">
        <v>5373</v>
      </c>
      <c r="C290" s="103" t="s">
        <v>4803</v>
      </c>
      <c r="D290" s="102">
        <v>8763</v>
      </c>
      <c r="E290" s="102"/>
      <c r="F290" s="102" t="s">
        <v>705</v>
      </c>
      <c r="G290" s="115">
        <v>44529</v>
      </c>
      <c r="H290" s="102"/>
      <c r="I290" s="105">
        <v>3.2200000000001792</v>
      </c>
      <c r="J290" s="103" t="s">
        <v>1005</v>
      </c>
      <c r="K290" s="103" t="s">
        <v>4730</v>
      </c>
      <c r="L290" s="104">
        <v>6.3299999999999995E-2</v>
      </c>
      <c r="M290" s="104">
        <v>6.8900000000004555E-2</v>
      </c>
      <c r="N290" s="105">
        <v>36029657.548660003</v>
      </c>
      <c r="O290" s="116">
        <v>99.98</v>
      </c>
      <c r="P290" s="105">
        <v>12867.219288134998</v>
      </c>
      <c r="Q290" s="106">
        <f t="shared" si="4"/>
        <v>3.9438840433066768E-3</v>
      </c>
      <c r="R290" s="106">
        <f>P290/'סכום נכסי הקרן'!$C$42</f>
        <v>1.2574757500598722E-4</v>
      </c>
    </row>
    <row r="291" spans="2:18">
      <c r="B291" s="101" t="s">
        <v>5374</v>
      </c>
      <c r="C291" s="103" t="s">
        <v>4803</v>
      </c>
      <c r="D291" s="102">
        <v>8160</v>
      </c>
      <c r="E291" s="102"/>
      <c r="F291" s="102" t="s">
        <v>705</v>
      </c>
      <c r="G291" s="115">
        <v>44195</v>
      </c>
      <c r="H291" s="102"/>
      <c r="I291" s="105">
        <v>3.6199999999999992</v>
      </c>
      <c r="J291" s="103" t="s">
        <v>1005</v>
      </c>
      <c r="K291" s="103" t="s">
        <v>140</v>
      </c>
      <c r="L291" s="104">
        <v>3.8179999999999999E-2</v>
      </c>
      <c r="M291" s="104">
        <v>4.7399999999999991E-2</v>
      </c>
      <c r="N291" s="105">
        <v>1109608.4000000001</v>
      </c>
      <c r="O291" s="116">
        <v>97.22</v>
      </c>
      <c r="P291" s="105">
        <v>4048.5912500000004</v>
      </c>
      <c r="Q291" s="106">
        <f t="shared" si="4"/>
        <v>1.2409188085781315E-3</v>
      </c>
      <c r="R291" s="106">
        <f>P291/'סכום נכסי הקרן'!$C$42</f>
        <v>3.9565699509559595E-5</v>
      </c>
    </row>
    <row r="292" spans="2:18">
      <c r="B292" s="101" t="s">
        <v>5374</v>
      </c>
      <c r="C292" s="103" t="s">
        <v>4803</v>
      </c>
      <c r="D292" s="102">
        <v>9302</v>
      </c>
      <c r="E292" s="102"/>
      <c r="F292" s="102" t="s">
        <v>705</v>
      </c>
      <c r="G292" s="115">
        <v>44876</v>
      </c>
      <c r="H292" s="102"/>
      <c r="I292" s="105">
        <v>3.6000000000000005</v>
      </c>
      <c r="J292" s="103" t="s">
        <v>1005</v>
      </c>
      <c r="K292" s="103" t="s">
        <v>140</v>
      </c>
      <c r="L292" s="104">
        <v>4.1509999999999998E-2</v>
      </c>
      <c r="M292" s="104">
        <v>5.1000000000000004E-2</v>
      </c>
      <c r="N292" s="105">
        <v>2066360.63</v>
      </c>
      <c r="O292" s="116">
        <v>97.21</v>
      </c>
      <c r="P292" s="105">
        <v>7538.68552</v>
      </c>
      <c r="Q292" s="106">
        <f t="shared" si="4"/>
        <v>2.3106547626223343E-3</v>
      </c>
      <c r="R292" s="106">
        <f>P292/'סכום נכסי הקרן'!$C$42</f>
        <v>7.3673371195817299E-5</v>
      </c>
    </row>
    <row r="293" spans="2:18">
      <c r="B293" s="101" t="s">
        <v>5374</v>
      </c>
      <c r="C293" s="103" t="s">
        <v>4803</v>
      </c>
      <c r="D293" s="102">
        <v>9332</v>
      </c>
      <c r="E293" s="102"/>
      <c r="F293" s="102" t="s">
        <v>705</v>
      </c>
      <c r="G293" s="115">
        <v>44895</v>
      </c>
      <c r="H293" s="102"/>
      <c r="I293" s="105">
        <v>3.44</v>
      </c>
      <c r="J293" s="103" t="s">
        <v>1005</v>
      </c>
      <c r="K293" s="103" t="s">
        <v>140</v>
      </c>
      <c r="L293" s="104">
        <v>6.7803000000000002E-2</v>
      </c>
      <c r="M293" s="104">
        <v>7.940004107938467E-2</v>
      </c>
      <c r="N293" s="105">
        <v>24452.069999999992</v>
      </c>
      <c r="O293" s="116">
        <v>97.22</v>
      </c>
      <c r="P293" s="105">
        <v>89.217499999999987</v>
      </c>
      <c r="Q293" s="106">
        <f t="shared" si="4"/>
        <v>2.7345727678564588E-5</v>
      </c>
      <c r="R293" s="106">
        <f>P293/'סכום נכסי הקרן'!$C$42</f>
        <v>8.7189656303143275E-7</v>
      </c>
    </row>
    <row r="294" spans="2:18">
      <c r="B294" s="101" t="s">
        <v>5374</v>
      </c>
      <c r="C294" s="103" t="s">
        <v>4803</v>
      </c>
      <c r="D294" s="102">
        <v>9375</v>
      </c>
      <c r="E294" s="102"/>
      <c r="F294" s="102" t="s">
        <v>705</v>
      </c>
      <c r="G294" s="115">
        <v>44910</v>
      </c>
      <c r="H294" s="102"/>
      <c r="I294" s="105">
        <v>3.5399999999999991</v>
      </c>
      <c r="J294" s="103" t="s">
        <v>1005</v>
      </c>
      <c r="K294" s="103" t="s">
        <v>140</v>
      </c>
      <c r="L294" s="104">
        <v>5.0590000000000003E-2</v>
      </c>
      <c r="M294" s="104">
        <v>6.0199999999999976E-2</v>
      </c>
      <c r="N294" s="105">
        <v>1608205.92</v>
      </c>
      <c r="O294" s="116">
        <v>97.23</v>
      </c>
      <c r="P294" s="105">
        <v>5868.4104400000006</v>
      </c>
      <c r="Q294" s="106">
        <f t="shared" si="4"/>
        <v>1.7987048930791093E-3</v>
      </c>
      <c r="R294" s="106">
        <f>P294/'סכום נכסי הקרן'!$C$42</f>
        <v>5.735026080190298E-5</v>
      </c>
    </row>
    <row r="295" spans="2:18">
      <c r="B295" s="101" t="s">
        <v>5374</v>
      </c>
      <c r="C295" s="103" t="s">
        <v>4803</v>
      </c>
      <c r="D295" s="102">
        <v>9392</v>
      </c>
      <c r="E295" s="102"/>
      <c r="F295" s="102" t="s">
        <v>705</v>
      </c>
      <c r="G295" s="115">
        <v>44925</v>
      </c>
      <c r="H295" s="102"/>
      <c r="I295" s="105">
        <v>3.5499999999999989</v>
      </c>
      <c r="J295" s="103" t="s">
        <v>1005</v>
      </c>
      <c r="K295" s="103" t="s">
        <v>140</v>
      </c>
      <c r="L295" s="104">
        <v>5.0590000000000003E-2</v>
      </c>
      <c r="M295" s="104">
        <v>5.1799999999999971E-2</v>
      </c>
      <c r="N295" s="105">
        <v>412316.8</v>
      </c>
      <c r="O295" s="116">
        <v>100</v>
      </c>
      <c r="P295" s="105">
        <v>1547.4249400000003</v>
      </c>
      <c r="Q295" s="106">
        <f t="shared" si="4"/>
        <v>4.7429552511849319E-4</v>
      </c>
      <c r="R295" s="106">
        <f>P295/'סכום נכסי הקרן'!$C$42</f>
        <v>1.5122531865778816E-5</v>
      </c>
    </row>
    <row r="296" spans="2:18">
      <c r="B296" s="101" t="s">
        <v>5374</v>
      </c>
      <c r="C296" s="103" t="s">
        <v>4803</v>
      </c>
      <c r="D296" s="102">
        <v>7384</v>
      </c>
      <c r="E296" s="102"/>
      <c r="F296" s="102" t="s">
        <v>705</v>
      </c>
      <c r="G296" s="115">
        <v>43861</v>
      </c>
      <c r="H296" s="102"/>
      <c r="I296" s="105">
        <v>3.62</v>
      </c>
      <c r="J296" s="103" t="s">
        <v>1005</v>
      </c>
      <c r="K296" s="103" t="s">
        <v>140</v>
      </c>
      <c r="L296" s="104">
        <v>3.8179999999999999E-2</v>
      </c>
      <c r="M296" s="104">
        <v>4.7400000000000012E-2</v>
      </c>
      <c r="N296" s="105">
        <v>88239.659999999974</v>
      </c>
      <c r="O296" s="116">
        <v>97.22</v>
      </c>
      <c r="P296" s="105">
        <v>321.95707999999996</v>
      </c>
      <c r="Q296" s="106">
        <f t="shared" si="4"/>
        <v>9.868188005565987E-5</v>
      </c>
      <c r="R296" s="106">
        <f>P296/'סכום נכסי הקרן'!$C$42</f>
        <v>3.1463924846093651E-6</v>
      </c>
    </row>
    <row r="297" spans="2:18">
      <c r="B297" s="101" t="s">
        <v>5374</v>
      </c>
      <c r="C297" s="103" t="s">
        <v>4803</v>
      </c>
      <c r="D297" s="102">
        <v>8353</v>
      </c>
      <c r="E297" s="102"/>
      <c r="F297" s="102" t="s">
        <v>705</v>
      </c>
      <c r="G297" s="115">
        <v>44285</v>
      </c>
      <c r="H297" s="102"/>
      <c r="I297" s="105">
        <v>3.6199999999999997</v>
      </c>
      <c r="J297" s="103" t="s">
        <v>1005</v>
      </c>
      <c r="K297" s="103" t="s">
        <v>140</v>
      </c>
      <c r="L297" s="104">
        <v>3.8179999999999999E-2</v>
      </c>
      <c r="M297" s="104">
        <v>4.7399999999999984E-2</v>
      </c>
      <c r="N297" s="105">
        <v>1624500.39</v>
      </c>
      <c r="O297" s="116">
        <v>97.22</v>
      </c>
      <c r="P297" s="105">
        <v>5927.2603800000006</v>
      </c>
      <c r="Q297" s="106">
        <f t="shared" si="4"/>
        <v>1.816742771669519E-3</v>
      </c>
      <c r="R297" s="106">
        <f>P297/'סכום נכסי הקרן'!$C$42</f>
        <v>5.7925384072792726E-5</v>
      </c>
    </row>
    <row r="298" spans="2:18">
      <c r="B298" s="101" t="s">
        <v>5374</v>
      </c>
      <c r="C298" s="103" t="s">
        <v>4803</v>
      </c>
      <c r="D298" s="102" t="s">
        <v>4987</v>
      </c>
      <c r="E298" s="102"/>
      <c r="F298" s="102" t="s">
        <v>705</v>
      </c>
      <c r="G298" s="115">
        <v>43937</v>
      </c>
      <c r="H298" s="102"/>
      <c r="I298" s="105">
        <v>3.6199999999999992</v>
      </c>
      <c r="J298" s="103" t="s">
        <v>1005</v>
      </c>
      <c r="K298" s="103" t="s">
        <v>140</v>
      </c>
      <c r="L298" s="104">
        <v>3.8179999999999999E-2</v>
      </c>
      <c r="M298" s="104">
        <v>4.7400000000000012E-2</v>
      </c>
      <c r="N298" s="105">
        <v>312147.84000000003</v>
      </c>
      <c r="O298" s="116">
        <v>97.22</v>
      </c>
      <c r="P298" s="105">
        <v>1138.9234299999998</v>
      </c>
      <c r="Q298" s="106">
        <f t="shared" ref="Q298:Q361" si="5">IFERROR(P298/$P$10,0)</f>
        <v>3.4908723023528704E-4</v>
      </c>
      <c r="R298" s="106">
        <f>P298/'סכום נכסי הקרן'!$C$42</f>
        <v>1.1130365950323318E-5</v>
      </c>
    </row>
    <row r="299" spans="2:18">
      <c r="B299" s="101" t="s">
        <v>5374</v>
      </c>
      <c r="C299" s="103" t="s">
        <v>4803</v>
      </c>
      <c r="D299" s="102">
        <v>8517</v>
      </c>
      <c r="E299" s="102"/>
      <c r="F299" s="102" t="s">
        <v>705</v>
      </c>
      <c r="G299" s="115">
        <v>44383</v>
      </c>
      <c r="H299" s="102"/>
      <c r="I299" s="105">
        <v>3.62</v>
      </c>
      <c r="J299" s="103" t="s">
        <v>1005</v>
      </c>
      <c r="K299" s="103" t="s">
        <v>140</v>
      </c>
      <c r="L299" s="104">
        <v>3.8179999999999999E-2</v>
      </c>
      <c r="M299" s="104">
        <v>4.7399999999999984E-2</v>
      </c>
      <c r="N299" s="105">
        <v>2087702.84</v>
      </c>
      <c r="O299" s="116">
        <v>97.22</v>
      </c>
      <c r="P299" s="105">
        <v>7617.3317400000005</v>
      </c>
      <c r="Q299" s="106">
        <f t="shared" si="5"/>
        <v>2.3347603261616454E-3</v>
      </c>
      <c r="R299" s="106">
        <f>P299/'סכום נכסי הקרן'!$C$42</f>
        <v>7.4441957727757954E-5</v>
      </c>
    </row>
    <row r="300" spans="2:18">
      <c r="B300" s="101" t="s">
        <v>5374</v>
      </c>
      <c r="C300" s="103" t="s">
        <v>4803</v>
      </c>
      <c r="D300" s="102">
        <v>7824</v>
      </c>
      <c r="E300" s="102"/>
      <c r="F300" s="102" t="s">
        <v>705</v>
      </c>
      <c r="G300" s="115">
        <v>44027</v>
      </c>
      <c r="H300" s="102"/>
      <c r="I300" s="105">
        <v>3.620000000000001</v>
      </c>
      <c r="J300" s="103" t="s">
        <v>1005</v>
      </c>
      <c r="K300" s="103" t="s">
        <v>140</v>
      </c>
      <c r="L300" s="104">
        <v>3.8179999999999999E-2</v>
      </c>
      <c r="M300" s="104">
        <v>4.7399992258087643E-2</v>
      </c>
      <c r="N300" s="105">
        <v>23541.789999999994</v>
      </c>
      <c r="O300" s="116">
        <v>97.22</v>
      </c>
      <c r="P300" s="105">
        <v>85.896090000000001</v>
      </c>
      <c r="Q300" s="106">
        <f t="shared" si="5"/>
        <v>2.6327694519499824E-5</v>
      </c>
      <c r="R300" s="106">
        <f>P300/'סכום נכסי הקרן'!$C$42</f>
        <v>8.3943739343557745E-7</v>
      </c>
    </row>
    <row r="301" spans="2:18">
      <c r="B301" s="101" t="s">
        <v>5374</v>
      </c>
      <c r="C301" s="103" t="s">
        <v>4803</v>
      </c>
      <c r="D301" s="102">
        <v>8578</v>
      </c>
      <c r="E301" s="102"/>
      <c r="F301" s="102" t="s">
        <v>705</v>
      </c>
      <c r="G301" s="115">
        <v>44411</v>
      </c>
      <c r="H301" s="102"/>
      <c r="I301" s="105">
        <v>3.6199999999999992</v>
      </c>
      <c r="J301" s="103" t="s">
        <v>1005</v>
      </c>
      <c r="K301" s="103" t="s">
        <v>140</v>
      </c>
      <c r="L301" s="104">
        <v>3.8179999999999999E-2</v>
      </c>
      <c r="M301" s="104">
        <v>4.739999999999997E-2</v>
      </c>
      <c r="N301" s="105">
        <v>2517852.98</v>
      </c>
      <c r="O301" s="116">
        <v>97.22</v>
      </c>
      <c r="P301" s="105">
        <v>9186.8062200000022</v>
      </c>
      <c r="Q301" s="106">
        <f t="shared" si="5"/>
        <v>2.8158141746615116E-3</v>
      </c>
      <c r="R301" s="106">
        <f>P301/'סכום נכסי הקרן'!$C$42</f>
        <v>8.9779973306288466E-5</v>
      </c>
    </row>
    <row r="302" spans="2:18">
      <c r="B302" s="101" t="s">
        <v>5374</v>
      </c>
      <c r="C302" s="103" t="s">
        <v>4803</v>
      </c>
      <c r="D302" s="102">
        <v>8016</v>
      </c>
      <c r="E302" s="102"/>
      <c r="F302" s="102" t="s">
        <v>705</v>
      </c>
      <c r="G302" s="115">
        <v>44124</v>
      </c>
      <c r="H302" s="102"/>
      <c r="I302" s="105">
        <v>3.6199999999999997</v>
      </c>
      <c r="J302" s="103" t="s">
        <v>1005</v>
      </c>
      <c r="K302" s="103" t="s">
        <v>140</v>
      </c>
      <c r="L302" s="104">
        <v>3.8179999999999999E-2</v>
      </c>
      <c r="M302" s="104">
        <v>4.7399976746717837E-2</v>
      </c>
      <c r="N302" s="105">
        <v>38895.14</v>
      </c>
      <c r="O302" s="116">
        <v>97.22</v>
      </c>
      <c r="P302" s="105">
        <v>141.91545000000002</v>
      </c>
      <c r="Q302" s="106">
        <f t="shared" si="5"/>
        <v>4.3497982448297141E-5</v>
      </c>
      <c r="R302" s="106">
        <f>P302/'סכום נכסי הקרן'!$C$42</f>
        <v>1.3868982329258182E-6</v>
      </c>
    </row>
    <row r="303" spans="2:18">
      <c r="B303" s="101" t="s">
        <v>5374</v>
      </c>
      <c r="C303" s="103" t="s">
        <v>4803</v>
      </c>
      <c r="D303" s="102">
        <v>8701</v>
      </c>
      <c r="E303" s="102"/>
      <c r="F303" s="102" t="s">
        <v>705</v>
      </c>
      <c r="G303" s="115">
        <v>44495</v>
      </c>
      <c r="H303" s="102"/>
      <c r="I303" s="105">
        <v>3.62</v>
      </c>
      <c r="J303" s="103" t="s">
        <v>1005</v>
      </c>
      <c r="K303" s="103" t="s">
        <v>140</v>
      </c>
      <c r="L303" s="104">
        <v>3.8179999999999999E-2</v>
      </c>
      <c r="M303" s="104">
        <v>4.7399999999999991E-2</v>
      </c>
      <c r="N303" s="105">
        <v>2169972.0500000003</v>
      </c>
      <c r="O303" s="116">
        <v>97.22</v>
      </c>
      <c r="P303" s="105">
        <v>7917.5045899999996</v>
      </c>
      <c r="Q303" s="106">
        <f t="shared" si="5"/>
        <v>2.4267652020279118E-3</v>
      </c>
      <c r="R303" s="106">
        <f>P303/'סכום נכסי הקרן'!$C$42</f>
        <v>7.7375459296736559E-5</v>
      </c>
    </row>
    <row r="304" spans="2:18">
      <c r="B304" s="101" t="s">
        <v>5374</v>
      </c>
      <c r="C304" s="103" t="s">
        <v>4803</v>
      </c>
      <c r="D304" s="102">
        <v>8127</v>
      </c>
      <c r="E304" s="102"/>
      <c r="F304" s="102" t="s">
        <v>705</v>
      </c>
      <c r="G304" s="115">
        <v>44179</v>
      </c>
      <c r="H304" s="102"/>
      <c r="I304" s="105">
        <v>3.62</v>
      </c>
      <c r="J304" s="103" t="s">
        <v>1005</v>
      </c>
      <c r="K304" s="103" t="s">
        <v>140</v>
      </c>
      <c r="L304" s="104">
        <v>3.8179999999999999E-2</v>
      </c>
      <c r="M304" s="104">
        <v>4.7400000000000005E-2</v>
      </c>
      <c r="N304" s="105">
        <v>2356117.79</v>
      </c>
      <c r="O304" s="116">
        <v>97.22</v>
      </c>
      <c r="P304" s="105">
        <v>8596.68851</v>
      </c>
      <c r="Q304" s="106">
        <f t="shared" si="5"/>
        <v>2.6349393665133546E-3</v>
      </c>
      <c r="R304" s="106">
        <f>P304/'סכום נכסי הקרן'!$C$42</f>
        <v>8.4012925326542543E-5</v>
      </c>
    </row>
    <row r="305" spans="2:18">
      <c r="B305" s="101" t="s">
        <v>5374</v>
      </c>
      <c r="C305" s="103" t="s">
        <v>4803</v>
      </c>
      <c r="D305" s="102">
        <v>8793</v>
      </c>
      <c r="E305" s="102"/>
      <c r="F305" s="102" t="s">
        <v>705</v>
      </c>
      <c r="G305" s="115">
        <v>44546</v>
      </c>
      <c r="H305" s="102"/>
      <c r="I305" s="105">
        <v>3.6199999999999997</v>
      </c>
      <c r="J305" s="103" t="s">
        <v>1005</v>
      </c>
      <c r="K305" s="103" t="s">
        <v>140</v>
      </c>
      <c r="L305" s="104">
        <v>3.8179999999999999E-2</v>
      </c>
      <c r="M305" s="104">
        <v>4.7400000000000005E-2</v>
      </c>
      <c r="N305" s="105">
        <v>2106864.6799999997</v>
      </c>
      <c r="O305" s="116">
        <v>97.22</v>
      </c>
      <c r="P305" s="105">
        <v>7687.2468600000002</v>
      </c>
      <c r="Q305" s="106">
        <f t="shared" si="5"/>
        <v>2.356189752363166E-3</v>
      </c>
      <c r="R305" s="106">
        <f>P305/'סכום נכסי הקרן'!$C$42</f>
        <v>7.5125217770147953E-5</v>
      </c>
    </row>
    <row r="306" spans="2:18">
      <c r="B306" s="101" t="s">
        <v>5374</v>
      </c>
      <c r="C306" s="103" t="s">
        <v>4803</v>
      </c>
      <c r="D306" s="102">
        <v>8151</v>
      </c>
      <c r="E306" s="102"/>
      <c r="F306" s="102" t="s">
        <v>705</v>
      </c>
      <c r="G306" s="115">
        <v>44187</v>
      </c>
      <c r="H306" s="102"/>
      <c r="I306" s="105">
        <v>3.6199999999999992</v>
      </c>
      <c r="J306" s="103" t="s">
        <v>1005</v>
      </c>
      <c r="K306" s="103" t="s">
        <v>140</v>
      </c>
      <c r="L306" s="104">
        <v>3.8179999999999999E-2</v>
      </c>
      <c r="M306" s="104">
        <v>4.7400023125900533E-2</v>
      </c>
      <c r="N306" s="105">
        <v>31465.27</v>
      </c>
      <c r="O306" s="116">
        <v>97.22</v>
      </c>
      <c r="P306" s="105">
        <v>114.80634000000002</v>
      </c>
      <c r="Q306" s="106">
        <f t="shared" si="5"/>
        <v>3.5188868881247492E-5</v>
      </c>
      <c r="R306" s="106">
        <f>P306/'סכום נכסי הקרן'!$C$42</f>
        <v>1.1219688206934529E-6</v>
      </c>
    </row>
    <row r="307" spans="2:18">
      <c r="B307" s="101" t="s">
        <v>5374</v>
      </c>
      <c r="C307" s="103" t="s">
        <v>4803</v>
      </c>
      <c r="D307" s="102">
        <v>9053</v>
      </c>
      <c r="E307" s="102"/>
      <c r="F307" s="102" t="s">
        <v>705</v>
      </c>
      <c r="G307" s="115">
        <v>44686</v>
      </c>
      <c r="H307" s="102"/>
      <c r="I307" s="105">
        <v>3.62</v>
      </c>
      <c r="J307" s="103" t="s">
        <v>1005</v>
      </c>
      <c r="K307" s="103" t="s">
        <v>140</v>
      </c>
      <c r="L307" s="104">
        <v>3.8179999999999999E-2</v>
      </c>
      <c r="M307" s="104">
        <v>4.7400001704222004E-2</v>
      </c>
      <c r="N307" s="105">
        <v>922784.27000000014</v>
      </c>
      <c r="O307" s="116">
        <v>97.22</v>
      </c>
      <c r="P307" s="105">
        <v>3366.9322400000001</v>
      </c>
      <c r="Q307" s="106">
        <f t="shared" si="5"/>
        <v>1.0319860133630677E-3</v>
      </c>
      <c r="R307" s="106">
        <f>P307/'סכום נכסי הקרן'!$C$42</f>
        <v>3.2904045148269382E-5</v>
      </c>
    </row>
    <row r="308" spans="2:18">
      <c r="B308" s="101" t="s">
        <v>5374</v>
      </c>
      <c r="C308" s="103" t="s">
        <v>4803</v>
      </c>
      <c r="D308" s="102">
        <v>9210</v>
      </c>
      <c r="E308" s="102"/>
      <c r="F308" s="102" t="s">
        <v>705</v>
      </c>
      <c r="G308" s="115">
        <v>44803</v>
      </c>
      <c r="H308" s="102"/>
      <c r="I308" s="105">
        <v>3.62</v>
      </c>
      <c r="J308" s="103" t="s">
        <v>1005</v>
      </c>
      <c r="K308" s="103" t="s">
        <v>140</v>
      </c>
      <c r="L308" s="104">
        <v>3.8179999999999999E-2</v>
      </c>
      <c r="M308" s="104">
        <v>4.7400000000000005E-2</v>
      </c>
      <c r="N308" s="105">
        <v>2129826.5699999998</v>
      </c>
      <c r="O308" s="116">
        <v>97.22</v>
      </c>
      <c r="P308" s="105">
        <v>7771.0272300000006</v>
      </c>
      <c r="Q308" s="106">
        <f t="shared" si="5"/>
        <v>2.3818689653295616E-3</v>
      </c>
      <c r="R308" s="106">
        <f>P308/'סכום נכסי הקרן'!$C$42</f>
        <v>7.5943978850121077E-5</v>
      </c>
    </row>
    <row r="309" spans="2:18">
      <c r="B309" s="101" t="s">
        <v>5374</v>
      </c>
      <c r="C309" s="103" t="s">
        <v>4803</v>
      </c>
      <c r="D309" s="102">
        <v>8159</v>
      </c>
      <c r="E309" s="102"/>
      <c r="F309" s="102" t="s">
        <v>705</v>
      </c>
      <c r="G309" s="115">
        <v>44195</v>
      </c>
      <c r="H309" s="102"/>
      <c r="I309" s="105">
        <v>3.4400000000000008</v>
      </c>
      <c r="J309" s="103" t="s">
        <v>1005</v>
      </c>
      <c r="K309" s="103" t="s">
        <v>141</v>
      </c>
      <c r="L309" s="104">
        <v>6.4985000000000001E-2</v>
      </c>
      <c r="M309" s="104">
        <v>7.1399999999999977E-2</v>
      </c>
      <c r="N309" s="105">
        <v>823892.84999999986</v>
      </c>
      <c r="O309" s="116">
        <v>98.59</v>
      </c>
      <c r="P309" s="105">
        <v>3442.1004800000001</v>
      </c>
      <c r="Q309" s="106">
        <f t="shared" si="5"/>
        <v>1.0550255540486618E-3</v>
      </c>
      <c r="R309" s="106">
        <f>P309/'סכום נכסי הקרן'!$C$42</f>
        <v>3.3638642397745349E-5</v>
      </c>
    </row>
    <row r="310" spans="2:18">
      <c r="B310" s="101" t="s">
        <v>5374</v>
      </c>
      <c r="C310" s="103" t="s">
        <v>4803</v>
      </c>
      <c r="D310" s="102">
        <v>7385</v>
      </c>
      <c r="E310" s="102"/>
      <c r="F310" s="102" t="s">
        <v>705</v>
      </c>
      <c r="G310" s="115">
        <v>43861</v>
      </c>
      <c r="H310" s="102"/>
      <c r="I310" s="105">
        <v>3.4400000000000008</v>
      </c>
      <c r="J310" s="103" t="s">
        <v>1005</v>
      </c>
      <c r="K310" s="103" t="s">
        <v>141</v>
      </c>
      <c r="L310" s="104">
        <v>6.4985000000000001E-2</v>
      </c>
      <c r="M310" s="104">
        <v>7.1400000000000019E-2</v>
      </c>
      <c r="N310" s="105">
        <v>287681.98</v>
      </c>
      <c r="O310" s="116">
        <v>98.59</v>
      </c>
      <c r="P310" s="105">
        <v>1201.8922399999997</v>
      </c>
      <c r="Q310" s="106">
        <f t="shared" si="5"/>
        <v>3.6838756851536962E-4</v>
      </c>
      <c r="R310" s="106">
        <f>P310/'סכום נכסי הקרן'!$C$42</f>
        <v>1.1745741734414771E-5</v>
      </c>
    </row>
    <row r="311" spans="2:18">
      <c r="B311" s="101" t="s">
        <v>5374</v>
      </c>
      <c r="C311" s="103" t="s">
        <v>4803</v>
      </c>
      <c r="D311" s="102">
        <v>8700</v>
      </c>
      <c r="E311" s="102"/>
      <c r="F311" s="102" t="s">
        <v>705</v>
      </c>
      <c r="G311" s="115">
        <v>44495</v>
      </c>
      <c r="H311" s="102"/>
      <c r="I311" s="105">
        <v>3.44</v>
      </c>
      <c r="J311" s="103" t="s">
        <v>1005</v>
      </c>
      <c r="K311" s="103" t="s">
        <v>141</v>
      </c>
      <c r="L311" s="104">
        <v>6.4985000000000001E-2</v>
      </c>
      <c r="M311" s="104">
        <v>7.1399994011795864E-2</v>
      </c>
      <c r="N311" s="105">
        <v>239029.62999999998</v>
      </c>
      <c r="O311" s="116">
        <v>98.59</v>
      </c>
      <c r="P311" s="105">
        <v>998.62995000000001</v>
      </c>
      <c r="Q311" s="106">
        <f t="shared" si="5"/>
        <v>3.0608639184418498E-4</v>
      </c>
      <c r="R311" s="106">
        <f>P311/'סכום נכסי הקרן'!$C$42</f>
        <v>9.7593187563566751E-6</v>
      </c>
    </row>
    <row r="312" spans="2:18">
      <c r="B312" s="101" t="s">
        <v>5374</v>
      </c>
      <c r="C312" s="103" t="s">
        <v>4803</v>
      </c>
      <c r="D312" s="102">
        <v>8794</v>
      </c>
      <c r="E312" s="102"/>
      <c r="F312" s="102" t="s">
        <v>705</v>
      </c>
      <c r="G312" s="115">
        <v>44546</v>
      </c>
      <c r="H312" s="102"/>
      <c r="I312" s="105">
        <v>3.44</v>
      </c>
      <c r="J312" s="103" t="s">
        <v>1005</v>
      </c>
      <c r="K312" s="103" t="s">
        <v>141</v>
      </c>
      <c r="L312" s="104">
        <v>6.4737000000000003E-2</v>
      </c>
      <c r="M312" s="104">
        <v>7.1199959822619008E-2</v>
      </c>
      <c r="N312" s="105">
        <v>250305.25</v>
      </c>
      <c r="O312" s="116">
        <v>98.59</v>
      </c>
      <c r="P312" s="105">
        <v>1045.73765</v>
      </c>
      <c r="Q312" s="106">
        <f t="shared" si="5"/>
        <v>3.2052519965390305E-4</v>
      </c>
      <c r="R312" s="106">
        <f>P312/'סכום נכסי הקרן'!$C$42</f>
        <v>1.0219688546166026E-5</v>
      </c>
    </row>
    <row r="313" spans="2:18">
      <c r="B313" s="101" t="s">
        <v>5374</v>
      </c>
      <c r="C313" s="103" t="s">
        <v>4803</v>
      </c>
      <c r="D313" s="102">
        <v>7610</v>
      </c>
      <c r="E313" s="102"/>
      <c r="F313" s="102" t="s">
        <v>705</v>
      </c>
      <c r="G313" s="115">
        <v>43937</v>
      </c>
      <c r="H313" s="102"/>
      <c r="I313" s="105">
        <v>3.4399999999999995</v>
      </c>
      <c r="J313" s="103" t="s">
        <v>1005</v>
      </c>
      <c r="K313" s="103" t="s">
        <v>141</v>
      </c>
      <c r="L313" s="104">
        <v>6.4985000000000001E-2</v>
      </c>
      <c r="M313" s="104">
        <v>7.1400007732870682E-2</v>
      </c>
      <c r="N313" s="105">
        <v>445572.22</v>
      </c>
      <c r="O313" s="116">
        <v>98.59</v>
      </c>
      <c r="P313" s="105">
        <v>1861.53378</v>
      </c>
      <c r="Q313" s="106">
        <f t="shared" si="5"/>
        <v>5.7057187000676961E-4</v>
      </c>
      <c r="R313" s="106">
        <f>P313/'סכום נכסי הקרן'!$C$42</f>
        <v>1.8192225793694192E-5</v>
      </c>
    </row>
    <row r="314" spans="2:18">
      <c r="B314" s="101" t="s">
        <v>5374</v>
      </c>
      <c r="C314" s="103" t="s">
        <v>4803</v>
      </c>
      <c r="D314" s="102">
        <v>9052</v>
      </c>
      <c r="E314" s="102"/>
      <c r="F314" s="102" t="s">
        <v>705</v>
      </c>
      <c r="G314" s="115">
        <v>44686</v>
      </c>
      <c r="H314" s="102"/>
      <c r="I314" s="105">
        <v>3.4399999999999995</v>
      </c>
      <c r="J314" s="103" t="s">
        <v>1005</v>
      </c>
      <c r="K314" s="103" t="s">
        <v>141</v>
      </c>
      <c r="L314" s="104">
        <v>6.4737000000000003E-2</v>
      </c>
      <c r="M314" s="104">
        <v>7.1300000000000002E-2</v>
      </c>
      <c r="N314" s="105">
        <v>162031.67999999996</v>
      </c>
      <c r="O314" s="116">
        <v>98.55</v>
      </c>
      <c r="P314" s="105">
        <v>676.66939000000002</v>
      </c>
      <c r="Q314" s="106">
        <f t="shared" si="5"/>
        <v>2.0740344514652865E-4</v>
      </c>
      <c r="R314" s="106">
        <f>P314/'סכום נכסי הקרן'!$C$42</f>
        <v>6.6128922627239751E-6</v>
      </c>
    </row>
    <row r="315" spans="2:18">
      <c r="B315" s="101" t="s">
        <v>5374</v>
      </c>
      <c r="C315" s="103" t="s">
        <v>4803</v>
      </c>
      <c r="D315" s="102">
        <v>7828</v>
      </c>
      <c r="E315" s="102"/>
      <c r="F315" s="102" t="s">
        <v>705</v>
      </c>
      <c r="G315" s="115">
        <v>44027</v>
      </c>
      <c r="H315" s="102"/>
      <c r="I315" s="105">
        <v>3.44</v>
      </c>
      <c r="J315" s="103" t="s">
        <v>1005</v>
      </c>
      <c r="K315" s="103" t="s">
        <v>141</v>
      </c>
      <c r="L315" s="104">
        <v>6.4985000000000001E-2</v>
      </c>
      <c r="M315" s="104">
        <v>7.1399999999999991E-2</v>
      </c>
      <c r="N315" s="105">
        <v>295889.07999999996</v>
      </c>
      <c r="O315" s="116">
        <v>98.59</v>
      </c>
      <c r="P315" s="105">
        <v>1236.1801200000002</v>
      </c>
      <c r="Q315" s="106">
        <f t="shared" si="5"/>
        <v>3.7889702046319733E-4</v>
      </c>
      <c r="R315" s="106">
        <f>P315/'סכום נכסי הקרן'!$C$42</f>
        <v>1.2080827168613606E-5</v>
      </c>
    </row>
    <row r="316" spans="2:18">
      <c r="B316" s="101" t="s">
        <v>5374</v>
      </c>
      <c r="C316" s="103" t="s">
        <v>4803</v>
      </c>
      <c r="D316" s="102">
        <v>8015</v>
      </c>
      <c r="E316" s="102"/>
      <c r="F316" s="102" t="s">
        <v>705</v>
      </c>
      <c r="G316" s="115">
        <v>44124</v>
      </c>
      <c r="H316" s="102"/>
      <c r="I316" s="105">
        <v>3.4399999999999995</v>
      </c>
      <c r="J316" s="103" t="s">
        <v>1005</v>
      </c>
      <c r="K316" s="103" t="s">
        <v>141</v>
      </c>
      <c r="L316" s="104">
        <v>6.4985000000000001E-2</v>
      </c>
      <c r="M316" s="104">
        <v>7.1400000000000005E-2</v>
      </c>
      <c r="N316" s="105">
        <v>221520.93</v>
      </c>
      <c r="O316" s="116">
        <v>98.59</v>
      </c>
      <c r="P316" s="105">
        <v>925.48117999999999</v>
      </c>
      <c r="Q316" s="106">
        <f t="shared" si="5"/>
        <v>2.8366583147831556E-4</v>
      </c>
      <c r="R316" s="106">
        <f>P316/'סכום נכסי הקרן'!$C$42</f>
        <v>9.0444571972121487E-6</v>
      </c>
    </row>
    <row r="317" spans="2:18">
      <c r="B317" s="101" t="s">
        <v>5374</v>
      </c>
      <c r="C317" s="103" t="s">
        <v>4803</v>
      </c>
      <c r="D317" s="102">
        <v>8143</v>
      </c>
      <c r="E317" s="102"/>
      <c r="F317" s="102" t="s">
        <v>705</v>
      </c>
      <c r="G317" s="115">
        <v>44187</v>
      </c>
      <c r="H317" s="102"/>
      <c r="I317" s="105">
        <v>3.44</v>
      </c>
      <c r="J317" s="103" t="s">
        <v>1005</v>
      </c>
      <c r="K317" s="103" t="s">
        <v>141</v>
      </c>
      <c r="L317" s="104">
        <v>6.4985000000000001E-2</v>
      </c>
      <c r="M317" s="104">
        <v>7.1400007730303514E-2</v>
      </c>
      <c r="N317" s="105">
        <v>107040.97</v>
      </c>
      <c r="O317" s="116">
        <v>98.59</v>
      </c>
      <c r="P317" s="105">
        <v>447.20107000000007</v>
      </c>
      <c r="Q317" s="106">
        <f t="shared" si="5"/>
        <v>1.3706995463650857E-4</v>
      </c>
      <c r="R317" s="106">
        <f>P317/'סכום נכסי הקרן'!$C$42</f>
        <v>4.3703654094429829E-6</v>
      </c>
    </row>
    <row r="318" spans="2:18">
      <c r="B318" s="101" t="s">
        <v>5374</v>
      </c>
      <c r="C318" s="103" t="s">
        <v>4803</v>
      </c>
      <c r="D318" s="102">
        <v>9209</v>
      </c>
      <c r="E318" s="102"/>
      <c r="F318" s="102" t="s">
        <v>705</v>
      </c>
      <c r="G318" s="115">
        <v>44803</v>
      </c>
      <c r="H318" s="102"/>
      <c r="I318" s="105">
        <v>3.44</v>
      </c>
      <c r="J318" s="103" t="s">
        <v>1005</v>
      </c>
      <c r="K318" s="103" t="s">
        <v>141</v>
      </c>
      <c r="L318" s="104">
        <v>6.4737000000000003E-2</v>
      </c>
      <c r="M318" s="104">
        <v>7.1300009387482738E-2</v>
      </c>
      <c r="N318" s="105">
        <v>120626.73000000003</v>
      </c>
      <c r="O318" s="116">
        <v>98.55</v>
      </c>
      <c r="P318" s="105">
        <v>503.75592</v>
      </c>
      <c r="Q318" s="106">
        <f t="shared" si="5"/>
        <v>1.5440437363504662E-4</v>
      </c>
      <c r="R318" s="106">
        <f>P318/'סכום נכסי הקרן'!$C$42</f>
        <v>4.9230594362623644E-6</v>
      </c>
    </row>
    <row r="319" spans="2:18">
      <c r="B319" s="101" t="s">
        <v>5374</v>
      </c>
      <c r="C319" s="103" t="s">
        <v>4803</v>
      </c>
      <c r="D319" s="102">
        <v>9301</v>
      </c>
      <c r="E319" s="102"/>
      <c r="F319" s="102" t="s">
        <v>705</v>
      </c>
      <c r="G319" s="115">
        <v>44876</v>
      </c>
      <c r="H319" s="102"/>
      <c r="I319" s="105">
        <v>3.4400001750213649</v>
      </c>
      <c r="J319" s="103" t="s">
        <v>1005</v>
      </c>
      <c r="K319" s="103" t="s">
        <v>141</v>
      </c>
      <c r="L319" s="104">
        <v>6.4737000000000003E-2</v>
      </c>
      <c r="M319" s="104">
        <v>7.1300166954470737E-2</v>
      </c>
      <c r="N319" s="105">
        <v>15049.610000000002</v>
      </c>
      <c r="O319" s="116">
        <v>98.55</v>
      </c>
      <c r="P319" s="105">
        <v>62.849470000000004</v>
      </c>
      <c r="Q319" s="106">
        <f t="shared" si="5"/>
        <v>1.9263759815754925E-5</v>
      </c>
      <c r="R319" s="106">
        <f>P319/'סכום נכסי הקרן'!$C$42</f>
        <v>6.1420950913606807E-7</v>
      </c>
    </row>
    <row r="320" spans="2:18">
      <c r="B320" s="101" t="s">
        <v>5374</v>
      </c>
      <c r="C320" s="103" t="s">
        <v>4803</v>
      </c>
      <c r="D320" s="102">
        <v>9376</v>
      </c>
      <c r="E320" s="102"/>
      <c r="F320" s="102" t="s">
        <v>705</v>
      </c>
      <c r="G320" s="115">
        <v>44910</v>
      </c>
      <c r="H320" s="102"/>
      <c r="I320" s="105">
        <v>3.4499999999999988</v>
      </c>
      <c r="J320" s="103" t="s">
        <v>1005</v>
      </c>
      <c r="K320" s="103" t="s">
        <v>141</v>
      </c>
      <c r="L320" s="104">
        <v>6.3197000000000003E-2</v>
      </c>
      <c r="M320" s="104">
        <v>6.9600180521975752E-2</v>
      </c>
      <c r="N320" s="105">
        <v>26125.919999999998</v>
      </c>
      <c r="O320" s="116">
        <v>98.55</v>
      </c>
      <c r="P320" s="105">
        <v>109.10583000000001</v>
      </c>
      <c r="Q320" s="106">
        <f t="shared" si="5"/>
        <v>3.3441626534298354E-5</v>
      </c>
      <c r="R320" s="106">
        <f>P320/'סכום נכסי הקרן'!$C$42</f>
        <v>1.0662594018403544E-6</v>
      </c>
    </row>
    <row r="321" spans="2:18">
      <c r="B321" s="101" t="s">
        <v>5374</v>
      </c>
      <c r="C321" s="103" t="s">
        <v>4803</v>
      </c>
      <c r="D321" s="102">
        <v>9393</v>
      </c>
      <c r="E321" s="102"/>
      <c r="F321" s="102" t="s">
        <v>705</v>
      </c>
      <c r="G321" s="115">
        <v>44925</v>
      </c>
      <c r="H321" s="102"/>
      <c r="I321" s="105">
        <v>3.4599999999999995</v>
      </c>
      <c r="J321" s="103" t="s">
        <v>1005</v>
      </c>
      <c r="K321" s="103" t="s">
        <v>141</v>
      </c>
      <c r="L321" s="104">
        <v>6.3067999999999999E-2</v>
      </c>
      <c r="M321" s="104">
        <v>6.4999999999999988E-2</v>
      </c>
      <c r="N321" s="105">
        <v>98302.150000000023</v>
      </c>
      <c r="O321" s="116">
        <v>100</v>
      </c>
      <c r="P321" s="105">
        <v>416.56518000000005</v>
      </c>
      <c r="Q321" s="106">
        <f t="shared" si="5"/>
        <v>1.2767986070728548E-4</v>
      </c>
      <c r="R321" s="106">
        <f>P321/'סכום נכסי הקרן'!$C$42</f>
        <v>4.0709698066026314E-6</v>
      </c>
    </row>
    <row r="322" spans="2:18">
      <c r="B322" s="101" t="s">
        <v>5374</v>
      </c>
      <c r="C322" s="103" t="s">
        <v>4803</v>
      </c>
      <c r="D322" s="102">
        <v>7276</v>
      </c>
      <c r="E322" s="102"/>
      <c r="F322" s="102" t="s">
        <v>705</v>
      </c>
      <c r="G322" s="115">
        <v>43788</v>
      </c>
      <c r="H322" s="102"/>
      <c r="I322" s="105">
        <v>3.6199999999999997</v>
      </c>
      <c r="J322" s="103" t="s">
        <v>1005</v>
      </c>
      <c r="K322" s="103" t="s">
        <v>140</v>
      </c>
      <c r="L322" s="104">
        <v>3.8179999999999999E-2</v>
      </c>
      <c r="M322" s="104">
        <v>4.7499999999999994E-2</v>
      </c>
      <c r="N322" s="105">
        <v>3847785.7500000005</v>
      </c>
      <c r="O322" s="116">
        <v>97.21</v>
      </c>
      <c r="P322" s="105">
        <v>14037.843400000002</v>
      </c>
      <c r="Q322" s="106">
        <f t="shared" si="5"/>
        <v>4.3026877329081781E-3</v>
      </c>
      <c r="R322" s="106">
        <f>P322/'סכום נכסי הקרן'!$C$42</f>
        <v>1.3718774245897368E-4</v>
      </c>
    </row>
    <row r="323" spans="2:18">
      <c r="B323" s="101" t="s">
        <v>5374</v>
      </c>
      <c r="C323" s="103" t="s">
        <v>4803</v>
      </c>
      <c r="D323" s="102">
        <v>7275</v>
      </c>
      <c r="E323" s="102"/>
      <c r="F323" s="102" t="s">
        <v>705</v>
      </c>
      <c r="G323" s="115">
        <v>43788</v>
      </c>
      <c r="H323" s="102"/>
      <c r="I323" s="105">
        <v>3.4400000000000004</v>
      </c>
      <c r="J323" s="103" t="s">
        <v>1005</v>
      </c>
      <c r="K323" s="103" t="s">
        <v>141</v>
      </c>
      <c r="L323" s="104">
        <v>6.4985000000000001E-2</v>
      </c>
      <c r="M323" s="104">
        <v>7.1399999999999991E-2</v>
      </c>
      <c r="N323" s="105">
        <v>3615755.29</v>
      </c>
      <c r="O323" s="116">
        <v>98.59</v>
      </c>
      <c r="P323" s="105">
        <v>15106.082319999998</v>
      </c>
      <c r="Q323" s="106">
        <f t="shared" si="5"/>
        <v>4.6301097140437602E-3</v>
      </c>
      <c r="R323" s="106">
        <f>P323/'סכום נכסי הקרן'!$C$42</f>
        <v>1.4762732934321061E-4</v>
      </c>
    </row>
    <row r="324" spans="2:18">
      <c r="B324" s="101" t="s">
        <v>5375</v>
      </c>
      <c r="C324" s="103" t="s">
        <v>4803</v>
      </c>
      <c r="D324" s="102">
        <v>9040</v>
      </c>
      <c r="E324" s="102"/>
      <c r="F324" s="102" t="s">
        <v>705</v>
      </c>
      <c r="G324" s="115">
        <v>44665</v>
      </c>
      <c r="H324" s="102"/>
      <c r="I324" s="105">
        <v>4.5999999999997527</v>
      </c>
      <c r="J324" s="103" t="s">
        <v>1005</v>
      </c>
      <c r="K324" s="103" t="s">
        <v>140</v>
      </c>
      <c r="L324" s="104">
        <v>5.2839999999999998E-2</v>
      </c>
      <c r="M324" s="104">
        <v>6.4399999999995475E-2</v>
      </c>
      <c r="N324" s="105">
        <v>6545743.0500000007</v>
      </c>
      <c r="O324" s="116">
        <v>99.27</v>
      </c>
      <c r="P324" s="105">
        <v>24386.841144800004</v>
      </c>
      <c r="Q324" s="106">
        <f t="shared" si="5"/>
        <v>7.4747209559348259E-3</v>
      </c>
      <c r="R324" s="106">
        <f>P324/'סכום נכסי הקרן'!$C$42</f>
        <v>2.3832547400840258E-4</v>
      </c>
    </row>
    <row r="325" spans="2:18">
      <c r="B325" s="101" t="s">
        <v>5376</v>
      </c>
      <c r="C325" s="103" t="s">
        <v>4803</v>
      </c>
      <c r="D325" s="102">
        <v>9186</v>
      </c>
      <c r="E325" s="102"/>
      <c r="F325" s="102" t="s">
        <v>705</v>
      </c>
      <c r="G325" s="115">
        <v>44778</v>
      </c>
      <c r="H325" s="102"/>
      <c r="I325" s="105">
        <v>3.8299999999998544</v>
      </c>
      <c r="J325" s="103" t="s">
        <v>623</v>
      </c>
      <c r="K325" s="103" t="s">
        <v>140</v>
      </c>
      <c r="L325" s="104">
        <v>5.842E-2</v>
      </c>
      <c r="M325" s="104">
        <v>6.3999999999996768E-2</v>
      </c>
      <c r="N325" s="105">
        <v>3920152.2083160002</v>
      </c>
      <c r="O325" s="116">
        <v>100.44</v>
      </c>
      <c r="P325" s="105">
        <v>14777.065331051999</v>
      </c>
      <c r="Q325" s="106">
        <f t="shared" si="5"/>
        <v>4.5292639272710615E-3</v>
      </c>
      <c r="R325" s="106">
        <f>P325/'סכום נכסי הקרן'!$C$42</f>
        <v>1.4441194243097129E-4</v>
      </c>
    </row>
    <row r="326" spans="2:18">
      <c r="B326" s="101" t="s">
        <v>5376</v>
      </c>
      <c r="C326" s="103" t="s">
        <v>4803</v>
      </c>
      <c r="D326" s="102">
        <v>9187</v>
      </c>
      <c r="E326" s="102"/>
      <c r="F326" s="102" t="s">
        <v>705</v>
      </c>
      <c r="G326" s="115">
        <v>44778</v>
      </c>
      <c r="H326" s="102"/>
      <c r="I326" s="105">
        <v>3.6700000000001682</v>
      </c>
      <c r="J326" s="103" t="s">
        <v>623</v>
      </c>
      <c r="K326" s="103" t="s">
        <v>138</v>
      </c>
      <c r="L326" s="104">
        <v>7.9612000000000002E-2</v>
      </c>
      <c r="M326" s="104">
        <v>9.1800000000004336E-2</v>
      </c>
      <c r="N326" s="105">
        <v>10794843.407513998</v>
      </c>
      <c r="O326" s="116">
        <v>99.98</v>
      </c>
      <c r="P326" s="105">
        <v>37979.457081691995</v>
      </c>
      <c r="Q326" s="106">
        <f t="shared" si="5"/>
        <v>1.1640943657193722E-2</v>
      </c>
      <c r="R326" s="106">
        <f>P326/'סכום נכסי הקרן'!$C$42</f>
        <v>3.7116213854150885E-4</v>
      </c>
    </row>
    <row r="327" spans="2:18">
      <c r="B327" s="101" t="s">
        <v>5377</v>
      </c>
      <c r="C327" s="103" t="s">
        <v>4803</v>
      </c>
      <c r="D327" s="102">
        <v>9047</v>
      </c>
      <c r="E327" s="102"/>
      <c r="F327" s="102" t="s">
        <v>705</v>
      </c>
      <c r="G327" s="115">
        <v>44677</v>
      </c>
      <c r="H327" s="102"/>
      <c r="I327" s="105">
        <v>3.3900000000015602</v>
      </c>
      <c r="J327" s="103" t="s">
        <v>1005</v>
      </c>
      <c r="K327" s="103" t="s">
        <v>4730</v>
      </c>
      <c r="L327" s="104">
        <v>0.10060000000000001</v>
      </c>
      <c r="M327" s="104">
        <v>0.10830000000005068</v>
      </c>
      <c r="N327" s="105">
        <v>10986085.027787998</v>
      </c>
      <c r="O327" s="116">
        <v>99.33</v>
      </c>
      <c r="P327" s="105">
        <v>3897.9371909279998</v>
      </c>
      <c r="Q327" s="106">
        <f t="shared" si="5"/>
        <v>1.1947423872140121E-3</v>
      </c>
      <c r="R327" s="106">
        <f>P327/'סכום נכסי הקרן'!$C$42</f>
        <v>3.809340140311622E-5</v>
      </c>
    </row>
    <row r="328" spans="2:18">
      <c r="B328" s="101" t="s">
        <v>5377</v>
      </c>
      <c r="C328" s="103" t="s">
        <v>4803</v>
      </c>
      <c r="D328" s="102">
        <v>9048</v>
      </c>
      <c r="E328" s="102"/>
      <c r="F328" s="102" t="s">
        <v>705</v>
      </c>
      <c r="G328" s="115">
        <v>44677</v>
      </c>
      <c r="H328" s="102"/>
      <c r="I328" s="105">
        <v>3.6399999999997048</v>
      </c>
      <c r="J328" s="103" t="s">
        <v>1005</v>
      </c>
      <c r="K328" s="103" t="s">
        <v>4730</v>
      </c>
      <c r="L328" s="104">
        <v>6.1399999999999996E-2</v>
      </c>
      <c r="M328" s="104">
        <v>6.6599999999994053E-2</v>
      </c>
      <c r="N328" s="105">
        <v>35268982.107164003</v>
      </c>
      <c r="O328" s="116">
        <v>99.05</v>
      </c>
      <c r="P328" s="105">
        <v>12478.398783836998</v>
      </c>
      <c r="Q328" s="106">
        <f t="shared" si="5"/>
        <v>3.8247081010714056E-3</v>
      </c>
      <c r="R328" s="106">
        <f>P328/'סכום נכסי הקרן'!$C$42</f>
        <v>1.2194774580954511E-4</v>
      </c>
    </row>
    <row r="329" spans="2:18">
      <c r="B329" s="101" t="s">
        <v>5377</v>
      </c>
      <c r="C329" s="103" t="s">
        <v>4803</v>
      </c>
      <c r="D329" s="102">
        <v>9074</v>
      </c>
      <c r="E329" s="102"/>
      <c r="F329" s="102" t="s">
        <v>705</v>
      </c>
      <c r="G329" s="115">
        <v>44684</v>
      </c>
      <c r="H329" s="102"/>
      <c r="I329" s="105">
        <v>3.5600000000051955</v>
      </c>
      <c r="J329" s="103" t="s">
        <v>1005</v>
      </c>
      <c r="K329" s="103" t="s">
        <v>4730</v>
      </c>
      <c r="L329" s="104">
        <v>6.6299999999999998E-2</v>
      </c>
      <c r="M329" s="104">
        <v>7.45000000000689E-2</v>
      </c>
      <c r="N329" s="105">
        <v>1784149.6669030001</v>
      </c>
      <c r="O329" s="116">
        <v>99.05</v>
      </c>
      <c r="P329" s="105">
        <v>631.24392703700005</v>
      </c>
      <c r="Q329" s="106">
        <f t="shared" si="5"/>
        <v>1.9348025362178386E-4</v>
      </c>
      <c r="R329" s="106">
        <f>P329/'סכום נכסי הקרן'!$C$42</f>
        <v>6.1689624840196702E-6</v>
      </c>
    </row>
    <row r="330" spans="2:18">
      <c r="B330" s="101" t="s">
        <v>5377</v>
      </c>
      <c r="C330" s="103" t="s">
        <v>4803</v>
      </c>
      <c r="D330" s="102">
        <v>9220</v>
      </c>
      <c r="E330" s="102"/>
      <c r="F330" s="102" t="s">
        <v>705</v>
      </c>
      <c r="G330" s="115">
        <v>44811</v>
      </c>
      <c r="H330" s="102"/>
      <c r="I330" s="105">
        <v>3.6000000000017125</v>
      </c>
      <c r="J330" s="103" t="s">
        <v>1005</v>
      </c>
      <c r="K330" s="103" t="s">
        <v>4730</v>
      </c>
      <c r="L330" s="104">
        <v>6.7099999999999993E-2</v>
      </c>
      <c r="M330" s="104">
        <v>7.1300000000060287E-2</v>
      </c>
      <c r="N330" s="105">
        <v>2640189.9001220004</v>
      </c>
      <c r="O330" s="116">
        <v>99.05</v>
      </c>
      <c r="P330" s="105">
        <v>934.11664404899989</v>
      </c>
      <c r="Q330" s="106">
        <f t="shared" si="5"/>
        <v>2.8631265579262598E-4</v>
      </c>
      <c r="R330" s="106">
        <f>P330/'סכום נכסי הקרן'!$C$42</f>
        <v>9.128849064553247E-6</v>
      </c>
    </row>
    <row r="331" spans="2:18">
      <c r="B331" s="101" t="s">
        <v>5378</v>
      </c>
      <c r="C331" s="103" t="s">
        <v>4803</v>
      </c>
      <c r="D331" s="102" t="s">
        <v>4988</v>
      </c>
      <c r="E331" s="102"/>
      <c r="F331" s="102" t="s">
        <v>705</v>
      </c>
      <c r="G331" s="115">
        <v>42870</v>
      </c>
      <c r="H331" s="102"/>
      <c r="I331" s="105">
        <v>1.4300000000008446</v>
      </c>
      <c r="J331" s="103" t="s">
        <v>1069</v>
      </c>
      <c r="K331" s="103" t="s">
        <v>138</v>
      </c>
      <c r="L331" s="104">
        <v>7.0885999999999991E-2</v>
      </c>
      <c r="M331" s="104">
        <v>7.9700000000003823E-2</v>
      </c>
      <c r="N331" s="105">
        <v>1073476.275508</v>
      </c>
      <c r="O331" s="116">
        <v>99.34</v>
      </c>
      <c r="P331" s="105">
        <v>3752.6311341809997</v>
      </c>
      <c r="Q331" s="106">
        <f t="shared" si="5"/>
        <v>1.1502051623663138E-3</v>
      </c>
      <c r="R331" s="106">
        <f>P331/'סכום נכסי הקרן'!$C$42</f>
        <v>3.667336776100161E-5</v>
      </c>
    </row>
    <row r="332" spans="2:18">
      <c r="B332" s="101" t="s">
        <v>5379</v>
      </c>
      <c r="C332" s="103" t="s">
        <v>4803</v>
      </c>
      <c r="D332" s="102">
        <v>8706</v>
      </c>
      <c r="E332" s="102"/>
      <c r="F332" s="102" t="s">
        <v>705</v>
      </c>
      <c r="G332" s="115">
        <v>44498</v>
      </c>
      <c r="H332" s="102"/>
      <c r="I332" s="105">
        <v>3.5199999999999996</v>
      </c>
      <c r="J332" s="103" t="s">
        <v>1069</v>
      </c>
      <c r="K332" s="103" t="s">
        <v>138</v>
      </c>
      <c r="L332" s="104">
        <v>7.3286000000000004E-2</v>
      </c>
      <c r="M332" s="104">
        <v>8.3299999999999985E-2</v>
      </c>
      <c r="N332" s="105">
        <v>24916399.5</v>
      </c>
      <c r="O332" s="116">
        <v>99.87</v>
      </c>
      <c r="P332" s="105">
        <v>87566.822260000015</v>
      </c>
      <c r="Q332" s="106">
        <f t="shared" si="5"/>
        <v>2.683978451760281E-2</v>
      </c>
      <c r="R332" s="106">
        <f>P332/'סכום נכסי הקרן'!$C$42</f>
        <v>8.5576497171606901E-4</v>
      </c>
    </row>
    <row r="333" spans="2:18">
      <c r="B333" s="101" t="s">
        <v>5380</v>
      </c>
      <c r="C333" s="103" t="s">
        <v>4803</v>
      </c>
      <c r="D333" s="102">
        <v>8702</v>
      </c>
      <c r="E333" s="102"/>
      <c r="F333" s="102" t="s">
        <v>705</v>
      </c>
      <c r="G333" s="115">
        <v>44497</v>
      </c>
      <c r="H333" s="102"/>
      <c r="I333" s="105">
        <v>0.53999999997397063</v>
      </c>
      <c r="J333" s="103" t="s">
        <v>1018</v>
      </c>
      <c r="K333" s="103" t="s">
        <v>138</v>
      </c>
      <c r="L333" s="104">
        <v>6.2775999999999998E-2</v>
      </c>
      <c r="M333" s="104">
        <v>6.2600000000911024E-2</v>
      </c>
      <c r="N333" s="105">
        <v>8693.8660909999999</v>
      </c>
      <c r="O333" s="116">
        <v>100.46</v>
      </c>
      <c r="P333" s="105">
        <v>30.734445969999999</v>
      </c>
      <c r="Q333" s="106">
        <f t="shared" si="5"/>
        <v>9.4203019569835172E-6</v>
      </c>
      <c r="R333" s="106">
        <f>P333/'סכום נכסי הקרן'!$C$42</f>
        <v>3.0035876154250314E-7</v>
      </c>
    </row>
    <row r="334" spans="2:18">
      <c r="B334" s="101" t="s">
        <v>5380</v>
      </c>
      <c r="C334" s="103" t="s">
        <v>4803</v>
      </c>
      <c r="D334" s="102">
        <v>9118</v>
      </c>
      <c r="E334" s="102"/>
      <c r="F334" s="102" t="s">
        <v>705</v>
      </c>
      <c r="G334" s="115">
        <v>44733</v>
      </c>
      <c r="H334" s="102"/>
      <c r="I334" s="105">
        <v>0.54000000001960957</v>
      </c>
      <c r="J334" s="103" t="s">
        <v>1018</v>
      </c>
      <c r="K334" s="103" t="s">
        <v>138</v>
      </c>
      <c r="L334" s="104">
        <v>6.2775999999999998E-2</v>
      </c>
      <c r="M334" s="104">
        <v>6.2600000000620978E-2</v>
      </c>
      <c r="N334" s="105">
        <v>34620.297531999997</v>
      </c>
      <c r="O334" s="116">
        <v>100.46</v>
      </c>
      <c r="P334" s="105">
        <v>122.38924013999998</v>
      </c>
      <c r="Q334" s="106">
        <f t="shared" si="5"/>
        <v>3.751307570437287E-5</v>
      </c>
      <c r="R334" s="106">
        <f>P334/'סכום נכסי הקרן'!$C$42</f>
        <v>1.1960742884534387E-6</v>
      </c>
    </row>
    <row r="335" spans="2:18">
      <c r="B335" s="101" t="s">
        <v>5380</v>
      </c>
      <c r="C335" s="103" t="s">
        <v>4803</v>
      </c>
      <c r="D335" s="102">
        <v>9233</v>
      </c>
      <c r="E335" s="102"/>
      <c r="F335" s="102" t="s">
        <v>705</v>
      </c>
      <c r="G335" s="115">
        <v>44819</v>
      </c>
      <c r="H335" s="102"/>
      <c r="I335" s="105">
        <v>0.53999999989676706</v>
      </c>
      <c r="J335" s="103" t="s">
        <v>1018</v>
      </c>
      <c r="K335" s="103" t="s">
        <v>138</v>
      </c>
      <c r="L335" s="104">
        <v>6.2775999999999998E-2</v>
      </c>
      <c r="M335" s="104">
        <v>6.2599999992041078E-2</v>
      </c>
      <c r="N335" s="105">
        <v>6795.4893300000003</v>
      </c>
      <c r="O335" s="116">
        <v>100.46</v>
      </c>
      <c r="P335" s="105">
        <v>24.023329961999998</v>
      </c>
      <c r="Q335" s="106">
        <f t="shared" si="5"/>
        <v>7.3633024807145849E-6</v>
      </c>
      <c r="R335" s="106">
        <f>P335/'סכום נכסי הקרן'!$C$42</f>
        <v>2.3477298541696238E-7</v>
      </c>
    </row>
    <row r="336" spans="2:18">
      <c r="B336" s="101" t="s">
        <v>5380</v>
      </c>
      <c r="C336" s="103" t="s">
        <v>4803</v>
      </c>
      <c r="D336" s="102">
        <v>9276</v>
      </c>
      <c r="E336" s="102"/>
      <c r="F336" s="102" t="s">
        <v>705</v>
      </c>
      <c r="G336" s="115">
        <v>44854</v>
      </c>
      <c r="H336" s="102"/>
      <c r="I336" s="105">
        <v>0.54000000014920335</v>
      </c>
      <c r="J336" s="103" t="s">
        <v>1018</v>
      </c>
      <c r="K336" s="103" t="s">
        <v>138</v>
      </c>
      <c r="L336" s="104">
        <v>6.2775999999999998E-2</v>
      </c>
      <c r="M336" s="104">
        <v>6.2600000012734316E-2</v>
      </c>
      <c r="N336" s="105">
        <v>1630.4503350000002</v>
      </c>
      <c r="O336" s="116">
        <v>100.46</v>
      </c>
      <c r="P336" s="105">
        <v>5.763946991000001</v>
      </c>
      <c r="Q336" s="106">
        <f t="shared" si="5"/>
        <v>1.7666861856650078E-6</v>
      </c>
      <c r="R336" s="106">
        <f>P336/'סכום נכסי הקרן'!$C$42</f>
        <v>5.6329370033326088E-8</v>
      </c>
    </row>
    <row r="337" spans="2:18">
      <c r="B337" s="101" t="s">
        <v>5380</v>
      </c>
      <c r="C337" s="103" t="s">
        <v>4803</v>
      </c>
      <c r="D337" s="102">
        <v>8060</v>
      </c>
      <c r="E337" s="102"/>
      <c r="F337" s="102" t="s">
        <v>705</v>
      </c>
      <c r="G337" s="115">
        <v>44150</v>
      </c>
      <c r="H337" s="102"/>
      <c r="I337" s="105">
        <v>0.54000000000000925</v>
      </c>
      <c r="J337" s="103" t="s">
        <v>1018</v>
      </c>
      <c r="K337" s="103" t="s">
        <v>138</v>
      </c>
      <c r="L337" s="104">
        <v>6.2775999999999998E-2</v>
      </c>
      <c r="M337" s="104">
        <v>6.2600000000001751E-2</v>
      </c>
      <c r="N337" s="105">
        <v>11663784.65095</v>
      </c>
      <c r="O337" s="116">
        <v>100.46</v>
      </c>
      <c r="P337" s="105">
        <v>41233.665254502994</v>
      </c>
      <c r="Q337" s="106">
        <f t="shared" si="5"/>
        <v>1.2638379031453803E-2</v>
      </c>
      <c r="R337" s="106">
        <f>P337/'סכום נכסי הקרן'!$C$42</f>
        <v>4.0296456431294052E-4</v>
      </c>
    </row>
    <row r="338" spans="2:18">
      <c r="B338" s="101" t="s">
        <v>5380</v>
      </c>
      <c r="C338" s="103" t="s">
        <v>4803</v>
      </c>
      <c r="D338" s="102">
        <v>8119</v>
      </c>
      <c r="E338" s="102"/>
      <c r="F338" s="102" t="s">
        <v>705</v>
      </c>
      <c r="G338" s="115">
        <v>44169</v>
      </c>
      <c r="H338" s="102"/>
      <c r="I338" s="105">
        <v>0.53999999999468096</v>
      </c>
      <c r="J338" s="103" t="s">
        <v>1018</v>
      </c>
      <c r="K338" s="103" t="s">
        <v>138</v>
      </c>
      <c r="L338" s="104">
        <v>6.2775999999999998E-2</v>
      </c>
      <c r="M338" s="104">
        <v>6.2600000000728309E-2</v>
      </c>
      <c r="N338" s="105">
        <v>27653.553233999995</v>
      </c>
      <c r="O338" s="116">
        <v>100.46</v>
      </c>
      <c r="P338" s="105">
        <v>97.760491787999996</v>
      </c>
      <c r="Q338" s="106">
        <f t="shared" si="5"/>
        <v>2.9964208660377147E-5</v>
      </c>
      <c r="R338" s="106">
        <f>P338/'סכום נכסי הקרן'!$C$42</f>
        <v>9.5538472598111144E-7</v>
      </c>
    </row>
    <row r="339" spans="2:18">
      <c r="B339" s="101" t="s">
        <v>5380</v>
      </c>
      <c r="C339" s="103" t="s">
        <v>4803</v>
      </c>
      <c r="D339" s="102">
        <v>8418</v>
      </c>
      <c r="E339" s="102"/>
      <c r="F339" s="102" t="s">
        <v>705</v>
      </c>
      <c r="G339" s="115">
        <v>44326</v>
      </c>
      <c r="H339" s="102"/>
      <c r="I339" s="105">
        <v>0.54000000004060844</v>
      </c>
      <c r="J339" s="103" t="s">
        <v>1018</v>
      </c>
      <c r="K339" s="103" t="s">
        <v>138</v>
      </c>
      <c r="L339" s="104">
        <v>6.2775999999999998E-2</v>
      </c>
      <c r="M339" s="104">
        <v>6.2600000002881281E-2</v>
      </c>
      <c r="N339" s="105">
        <v>5851.243641</v>
      </c>
      <c r="O339" s="116">
        <v>100.46</v>
      </c>
      <c r="P339" s="105">
        <v>20.685244504000003</v>
      </c>
      <c r="Q339" s="106">
        <f t="shared" si="5"/>
        <v>6.340158188370096E-6</v>
      </c>
      <c r="R339" s="106">
        <f>P339/'סכום נכסי הקרן'!$C$42</f>
        <v>2.021508514417288E-7</v>
      </c>
    </row>
    <row r="340" spans="2:18">
      <c r="B340" s="101" t="s">
        <v>5381</v>
      </c>
      <c r="C340" s="103" t="s">
        <v>4803</v>
      </c>
      <c r="D340" s="102">
        <v>8718</v>
      </c>
      <c r="E340" s="102"/>
      <c r="F340" s="102" t="s">
        <v>705</v>
      </c>
      <c r="G340" s="115">
        <v>44508</v>
      </c>
      <c r="H340" s="102"/>
      <c r="I340" s="105">
        <v>3.610000000000106</v>
      </c>
      <c r="J340" s="103" t="s">
        <v>1069</v>
      </c>
      <c r="K340" s="103" t="s">
        <v>138</v>
      </c>
      <c r="L340" s="104">
        <v>7.3773999999999992E-2</v>
      </c>
      <c r="M340" s="104">
        <v>7.730000000000245E-2</v>
      </c>
      <c r="N340" s="105">
        <v>10065317.701419</v>
      </c>
      <c r="O340" s="116">
        <v>99.8</v>
      </c>
      <c r="P340" s="105">
        <v>35349.011926125007</v>
      </c>
      <c r="Q340" s="106">
        <f t="shared" si="5"/>
        <v>1.083469559041832E-2</v>
      </c>
      <c r="R340" s="106">
        <f>P340/'סכום נכסי הקרן'!$C$42</f>
        <v>3.4545556650820216E-4</v>
      </c>
    </row>
    <row r="341" spans="2:18">
      <c r="B341" s="101" t="s">
        <v>5399</v>
      </c>
      <c r="C341" s="103" t="s">
        <v>4803</v>
      </c>
      <c r="D341" s="102">
        <v>9382</v>
      </c>
      <c r="E341" s="102"/>
      <c r="F341" s="102" t="s">
        <v>705</v>
      </c>
      <c r="G341" s="115">
        <v>44341</v>
      </c>
      <c r="H341" s="102"/>
      <c r="I341" s="105">
        <v>1.1800000000001412</v>
      </c>
      <c r="J341" s="103" t="s">
        <v>1005</v>
      </c>
      <c r="K341" s="103" t="s">
        <v>138</v>
      </c>
      <c r="L341" s="104">
        <v>6.8678000000000003E-2</v>
      </c>
      <c r="M341" s="104">
        <v>7.5400000000011902E-2</v>
      </c>
      <c r="N341" s="105">
        <v>3703005.198549001</v>
      </c>
      <c r="O341" s="116">
        <v>99.83</v>
      </c>
      <c r="P341" s="105">
        <v>13008.722588912</v>
      </c>
      <c r="Q341" s="106">
        <f t="shared" si="5"/>
        <v>3.9872556994130001E-3</v>
      </c>
      <c r="R341" s="106">
        <f>P341/'סכום נכסי הקרן'!$C$42</f>
        <v>1.2713044542496412E-4</v>
      </c>
    </row>
    <row r="342" spans="2:18">
      <c r="B342" s="101" t="s">
        <v>5382</v>
      </c>
      <c r="C342" s="103" t="s">
        <v>4803</v>
      </c>
      <c r="D342" s="102">
        <v>8806</v>
      </c>
      <c r="E342" s="102"/>
      <c r="F342" s="102" t="s">
        <v>705</v>
      </c>
      <c r="G342" s="115">
        <v>44137</v>
      </c>
      <c r="H342" s="102"/>
      <c r="I342" s="105">
        <v>0.69999999999999785</v>
      </c>
      <c r="J342" s="103" t="s">
        <v>1018</v>
      </c>
      <c r="K342" s="103" t="s">
        <v>138</v>
      </c>
      <c r="L342" s="104">
        <v>6.2385000000000003E-2</v>
      </c>
      <c r="M342" s="104">
        <v>7.0799999999998503E-2</v>
      </c>
      <c r="N342" s="105">
        <v>13387358.271808</v>
      </c>
      <c r="O342" s="116">
        <v>100.32</v>
      </c>
      <c r="P342" s="105">
        <v>47260.867272863004</v>
      </c>
      <c r="Q342" s="106">
        <f t="shared" si="5"/>
        <v>1.4485754546994675E-2</v>
      </c>
      <c r="R342" s="106">
        <f>P342/'סכום נכסי הקרן'!$C$42</f>
        <v>4.6186664881995101E-4</v>
      </c>
    </row>
    <row r="343" spans="2:18">
      <c r="B343" s="101" t="s">
        <v>5382</v>
      </c>
      <c r="C343" s="103" t="s">
        <v>4803</v>
      </c>
      <c r="D343" s="102">
        <v>9044</v>
      </c>
      <c r="E343" s="102"/>
      <c r="F343" s="102" t="s">
        <v>705</v>
      </c>
      <c r="G343" s="115">
        <v>44679</v>
      </c>
      <c r="H343" s="102"/>
      <c r="I343" s="105">
        <v>0.69999999999287432</v>
      </c>
      <c r="J343" s="103" t="s">
        <v>1018</v>
      </c>
      <c r="K343" s="103" t="s">
        <v>138</v>
      </c>
      <c r="L343" s="104">
        <v>6.2385000000000003E-2</v>
      </c>
      <c r="M343" s="104">
        <v>7.0800000000001001E-2</v>
      </c>
      <c r="N343" s="105">
        <v>115281.861865</v>
      </c>
      <c r="O343" s="116">
        <v>100.32</v>
      </c>
      <c r="P343" s="105">
        <v>406.97504933700003</v>
      </c>
      <c r="Q343" s="106">
        <f t="shared" si="5"/>
        <v>1.2474042504149961E-4</v>
      </c>
      <c r="R343" s="106">
        <f>P343/'סכום נכסי הקרן'!$C$42</f>
        <v>3.9772482613442226E-6</v>
      </c>
    </row>
    <row r="344" spans="2:18">
      <c r="B344" s="101" t="s">
        <v>5382</v>
      </c>
      <c r="C344" s="103" t="s">
        <v>4803</v>
      </c>
      <c r="D344" s="102">
        <v>9224</v>
      </c>
      <c r="E344" s="102"/>
      <c r="F344" s="102" t="s">
        <v>705</v>
      </c>
      <c r="G344" s="115">
        <v>44810</v>
      </c>
      <c r="H344" s="102"/>
      <c r="I344" s="105">
        <v>0.700000000002444</v>
      </c>
      <c r="J344" s="103" t="s">
        <v>1018</v>
      </c>
      <c r="K344" s="103" t="s">
        <v>138</v>
      </c>
      <c r="L344" s="104">
        <v>6.2385000000000003E-2</v>
      </c>
      <c r="M344" s="104">
        <v>7.0800000000289479E-2</v>
      </c>
      <c r="N344" s="105">
        <v>208611.36344999998</v>
      </c>
      <c r="O344" s="116">
        <v>100.32</v>
      </c>
      <c r="P344" s="105">
        <v>736.45253444600007</v>
      </c>
      <c r="Q344" s="106">
        <f t="shared" si="5"/>
        <v>2.25727356798263E-4</v>
      </c>
      <c r="R344" s="106">
        <f>P344/'סכום נכסי הקרן'!$C$42</f>
        <v>7.197135468033238E-6</v>
      </c>
    </row>
    <row r="345" spans="2:18">
      <c r="B345" s="101" t="s">
        <v>5383</v>
      </c>
      <c r="C345" s="103" t="s">
        <v>4803</v>
      </c>
      <c r="D345" s="102" t="s">
        <v>4989</v>
      </c>
      <c r="E345" s="102"/>
      <c r="F345" s="102" t="s">
        <v>705</v>
      </c>
      <c r="G345" s="115">
        <v>42921</v>
      </c>
      <c r="H345" s="102"/>
      <c r="I345" s="105">
        <v>1.4100000000000597</v>
      </c>
      <c r="J345" s="103" t="s">
        <v>1069</v>
      </c>
      <c r="K345" s="103" t="s">
        <v>138</v>
      </c>
      <c r="L345" s="104">
        <v>7.2993000000000002E-2</v>
      </c>
      <c r="M345" s="104">
        <v>8.4899999999987694E-2</v>
      </c>
      <c r="N345" s="105">
        <v>1494562.260678</v>
      </c>
      <c r="O345" s="116">
        <v>98.94</v>
      </c>
      <c r="P345" s="105">
        <v>5203.6154116089983</v>
      </c>
      <c r="Q345" s="106">
        <f t="shared" si="5"/>
        <v>1.5949410148215482E-3</v>
      </c>
      <c r="R345" s="106">
        <f>P345/'סכום נכסי הקרן'!$C$42</f>
        <v>5.0853413206145436E-5</v>
      </c>
    </row>
    <row r="346" spans="2:18">
      <c r="B346" s="101" t="s">
        <v>5383</v>
      </c>
      <c r="C346" s="103" t="s">
        <v>4803</v>
      </c>
      <c r="D346" s="102">
        <v>6497</v>
      </c>
      <c r="E346" s="102"/>
      <c r="F346" s="102" t="s">
        <v>705</v>
      </c>
      <c r="G346" s="115">
        <v>43342</v>
      </c>
      <c r="H346" s="102"/>
      <c r="I346" s="105">
        <v>2.4299999999969524</v>
      </c>
      <c r="J346" s="103" t="s">
        <v>1069</v>
      </c>
      <c r="K346" s="103" t="s">
        <v>138</v>
      </c>
      <c r="L346" s="104">
        <v>7.2993000000000002E-2</v>
      </c>
      <c r="M346" s="104">
        <v>8.1399999999939451E-2</v>
      </c>
      <c r="N346" s="105">
        <v>283671.92658799997</v>
      </c>
      <c r="O346" s="116">
        <v>98.94</v>
      </c>
      <c r="P346" s="105">
        <v>987.66016500699982</v>
      </c>
      <c r="Q346" s="106">
        <f t="shared" si="5"/>
        <v>3.0272408340569493E-4</v>
      </c>
      <c r="R346" s="106">
        <f>P346/'סכום נכסי הקרן'!$C$42</f>
        <v>9.6521142523906295E-6</v>
      </c>
    </row>
    <row r="347" spans="2:18">
      <c r="B347" s="101" t="s">
        <v>5384</v>
      </c>
      <c r="C347" s="103" t="s">
        <v>4803</v>
      </c>
      <c r="D347" s="102">
        <v>8791</v>
      </c>
      <c r="E347" s="102"/>
      <c r="F347" s="102" t="s">
        <v>705</v>
      </c>
      <c r="G347" s="115">
        <v>43866</v>
      </c>
      <c r="H347" s="102"/>
      <c r="I347" s="105">
        <v>1.7399999999999474</v>
      </c>
      <c r="J347" s="103" t="s">
        <v>1018</v>
      </c>
      <c r="K347" s="103" t="s">
        <v>138</v>
      </c>
      <c r="L347" s="104">
        <v>6.5016999999999991E-2</v>
      </c>
      <c r="M347" s="104">
        <v>8.0699999999997662E-2</v>
      </c>
      <c r="N347" s="105">
        <v>11007239.653125003</v>
      </c>
      <c r="O347" s="116">
        <v>98.55</v>
      </c>
      <c r="P347" s="105">
        <v>38172.825530399998</v>
      </c>
      <c r="Q347" s="106">
        <f t="shared" si="5"/>
        <v>1.1700212308971629E-2</v>
      </c>
      <c r="R347" s="106">
        <f>P347/'סכום נכסי הקרן'!$C$42</f>
        <v>3.7305187189905892E-4</v>
      </c>
    </row>
    <row r="348" spans="2:18">
      <c r="B348" s="101" t="s">
        <v>5384</v>
      </c>
      <c r="C348" s="103" t="s">
        <v>4803</v>
      </c>
      <c r="D348" s="102">
        <v>8933</v>
      </c>
      <c r="E348" s="102"/>
      <c r="F348" s="102" t="s">
        <v>705</v>
      </c>
      <c r="G348" s="115">
        <v>44601</v>
      </c>
      <c r="H348" s="102"/>
      <c r="I348" s="105">
        <v>1.7399999999554072</v>
      </c>
      <c r="J348" s="103" t="s">
        <v>1018</v>
      </c>
      <c r="K348" s="103" t="s">
        <v>138</v>
      </c>
      <c r="L348" s="104">
        <v>6.5016999999999991E-2</v>
      </c>
      <c r="M348" s="104">
        <v>8.0699999998531058E-2</v>
      </c>
      <c r="N348" s="105">
        <v>17588.673405999998</v>
      </c>
      <c r="O348" s="116">
        <v>98.55</v>
      </c>
      <c r="P348" s="105">
        <v>60.997066928000002</v>
      </c>
      <c r="Q348" s="106">
        <f t="shared" si="5"/>
        <v>1.86959865654638E-5</v>
      </c>
      <c r="R348" s="106">
        <f>P348/'סכום נכסי הקרן'!$C$42</f>
        <v>5.9610651508416492E-7</v>
      </c>
    </row>
    <row r="349" spans="2:18">
      <c r="B349" s="101" t="s">
        <v>5384</v>
      </c>
      <c r="C349" s="103" t="s">
        <v>4803</v>
      </c>
      <c r="D349" s="102">
        <v>8952</v>
      </c>
      <c r="E349" s="102"/>
      <c r="F349" s="102" t="s">
        <v>705</v>
      </c>
      <c r="G349" s="115">
        <v>44620</v>
      </c>
      <c r="H349" s="102"/>
      <c r="I349" s="105">
        <v>1.7399999999982909</v>
      </c>
      <c r="J349" s="103" t="s">
        <v>1018</v>
      </c>
      <c r="K349" s="103" t="s">
        <v>138</v>
      </c>
      <c r="L349" s="104">
        <v>6.5016999999999991E-2</v>
      </c>
      <c r="M349" s="104">
        <v>8.0699999999917241E-2</v>
      </c>
      <c r="N349" s="105">
        <v>128228.09138099998</v>
      </c>
      <c r="O349" s="116">
        <v>98.55</v>
      </c>
      <c r="P349" s="105">
        <v>444.69173992399999</v>
      </c>
      <c r="Q349" s="106">
        <f t="shared" si="5"/>
        <v>1.3630082910716815E-4</v>
      </c>
      <c r="R349" s="106">
        <f>P349/'סכום נכסי הקרן'!$C$42</f>
        <v>4.3458424596990884E-6</v>
      </c>
    </row>
    <row r="350" spans="2:18">
      <c r="B350" s="101" t="s">
        <v>5384</v>
      </c>
      <c r="C350" s="103" t="s">
        <v>4803</v>
      </c>
      <c r="D350" s="102">
        <v>9060</v>
      </c>
      <c r="E350" s="102"/>
      <c r="F350" s="102" t="s">
        <v>705</v>
      </c>
      <c r="G350" s="115">
        <v>44690</v>
      </c>
      <c r="H350" s="102"/>
      <c r="I350" s="105">
        <v>1.740000000024654</v>
      </c>
      <c r="J350" s="103" t="s">
        <v>1018</v>
      </c>
      <c r="K350" s="103" t="s">
        <v>138</v>
      </c>
      <c r="L350" s="104">
        <v>6.5016999999999991E-2</v>
      </c>
      <c r="M350" s="104">
        <v>8.0699999999208086E-2</v>
      </c>
      <c r="N350" s="105">
        <v>15438.425614000002</v>
      </c>
      <c r="O350" s="116">
        <v>98.55</v>
      </c>
      <c r="P350" s="105">
        <v>53.540068732000002</v>
      </c>
      <c r="Q350" s="106">
        <f t="shared" si="5"/>
        <v>1.6410369483979074E-5</v>
      </c>
      <c r="R350" s="106">
        <f>P350/'סכום נכסי הקרן'!$C$42</f>
        <v>5.2323145024123612E-7</v>
      </c>
    </row>
    <row r="351" spans="2:18">
      <c r="B351" s="101" t="s">
        <v>5384</v>
      </c>
      <c r="C351" s="103" t="s">
        <v>4803</v>
      </c>
      <c r="D351" s="102">
        <v>9076</v>
      </c>
      <c r="E351" s="102"/>
      <c r="F351" s="102" t="s">
        <v>705</v>
      </c>
      <c r="G351" s="115">
        <v>44700</v>
      </c>
      <c r="H351" s="102"/>
      <c r="I351" s="105">
        <v>1.7400000000531854</v>
      </c>
      <c r="J351" s="103" t="s">
        <v>1018</v>
      </c>
      <c r="K351" s="103" t="s">
        <v>138</v>
      </c>
      <c r="L351" s="104">
        <v>6.5016999999999991E-2</v>
      </c>
      <c r="M351" s="104">
        <v>8.0700000001478589E-2</v>
      </c>
      <c r="N351" s="105">
        <v>46843.094145000003</v>
      </c>
      <c r="O351" s="116">
        <v>98.55</v>
      </c>
      <c r="P351" s="105">
        <v>162.45064861400002</v>
      </c>
      <c r="Q351" s="106">
        <f t="shared" si="5"/>
        <v>4.9792150622967814E-5</v>
      </c>
      <c r="R351" s="106">
        <f>P351/'סכום נכסי הקרן'!$C$42</f>
        <v>1.5875827297197705E-6</v>
      </c>
    </row>
    <row r="352" spans="2:18">
      <c r="B352" s="101" t="s">
        <v>5384</v>
      </c>
      <c r="C352" s="103" t="s">
        <v>4803</v>
      </c>
      <c r="D352" s="102">
        <v>9109</v>
      </c>
      <c r="E352" s="102"/>
      <c r="F352" s="102" t="s">
        <v>705</v>
      </c>
      <c r="G352" s="115">
        <v>44721</v>
      </c>
      <c r="H352" s="102"/>
      <c r="I352" s="105">
        <v>1.7399999999928155</v>
      </c>
      <c r="J352" s="103" t="s">
        <v>1018</v>
      </c>
      <c r="K352" s="103" t="s">
        <v>138</v>
      </c>
      <c r="L352" s="104">
        <v>6.5016999999999991E-2</v>
      </c>
      <c r="M352" s="104">
        <v>8.069999999862526E-2</v>
      </c>
      <c r="N352" s="105">
        <v>17660.790474000001</v>
      </c>
      <c r="O352" s="116">
        <v>98.55</v>
      </c>
      <c r="P352" s="105">
        <v>61.24717060599999</v>
      </c>
      <c r="Q352" s="106">
        <f t="shared" si="5"/>
        <v>1.8772644923633387E-5</v>
      </c>
      <c r="R352" s="106">
        <f>P352/'סכום נכסי הקרן'!$C$42</f>
        <v>5.9855070526265802E-7</v>
      </c>
    </row>
    <row r="353" spans="2:18">
      <c r="B353" s="101" t="s">
        <v>5384</v>
      </c>
      <c r="C353" s="103" t="s">
        <v>4803</v>
      </c>
      <c r="D353" s="102">
        <v>9142</v>
      </c>
      <c r="E353" s="102"/>
      <c r="F353" s="102" t="s">
        <v>705</v>
      </c>
      <c r="G353" s="115">
        <v>44750</v>
      </c>
      <c r="H353" s="102"/>
      <c r="I353" s="105">
        <v>1.7399999998886708</v>
      </c>
      <c r="J353" s="103" t="s">
        <v>1018</v>
      </c>
      <c r="K353" s="103" t="s">
        <v>138</v>
      </c>
      <c r="L353" s="104">
        <v>6.5016999999999991E-2</v>
      </c>
      <c r="M353" s="104">
        <v>8.0699999997643684E-2</v>
      </c>
      <c r="N353" s="105">
        <v>6889.6315160000013</v>
      </c>
      <c r="O353" s="116">
        <v>98.55</v>
      </c>
      <c r="P353" s="105">
        <v>23.893060508999994</v>
      </c>
      <c r="Q353" s="106">
        <f t="shared" si="5"/>
        <v>7.3233740699591419E-6</v>
      </c>
      <c r="R353" s="106">
        <f>P353/'סכום נכסי הקרן'!$C$42</f>
        <v>2.3349990011039486E-7</v>
      </c>
    </row>
    <row r="354" spans="2:18">
      <c r="B354" s="101" t="s">
        <v>5384</v>
      </c>
      <c r="C354" s="103" t="s">
        <v>4803</v>
      </c>
      <c r="D354" s="102">
        <v>9147</v>
      </c>
      <c r="E354" s="102"/>
      <c r="F354" s="102" t="s">
        <v>705</v>
      </c>
      <c r="G354" s="115">
        <v>44757</v>
      </c>
      <c r="H354" s="102"/>
      <c r="I354" s="105">
        <v>1.7400000000032747</v>
      </c>
      <c r="J354" s="103" t="s">
        <v>1018</v>
      </c>
      <c r="K354" s="103" t="s">
        <v>138</v>
      </c>
      <c r="L354" s="104">
        <v>6.5016999999999991E-2</v>
      </c>
      <c r="M354" s="104">
        <v>8.0700000000289304E-2</v>
      </c>
      <c r="N354" s="105">
        <v>26413.140163000004</v>
      </c>
      <c r="O354" s="116">
        <v>98.55</v>
      </c>
      <c r="P354" s="105">
        <v>91.600092705000009</v>
      </c>
      <c r="Q354" s="106">
        <f t="shared" si="5"/>
        <v>2.8076007402608247E-5</v>
      </c>
      <c r="R354" s="106">
        <f>P354/'סכום נכסי הקרן'!$C$42</f>
        <v>8.9518094547426385E-7</v>
      </c>
    </row>
    <row r="355" spans="2:18">
      <c r="B355" s="101" t="s">
        <v>5384</v>
      </c>
      <c r="C355" s="103" t="s">
        <v>4803</v>
      </c>
      <c r="D355" s="102">
        <v>9190</v>
      </c>
      <c r="E355" s="102"/>
      <c r="F355" s="102" t="s">
        <v>705</v>
      </c>
      <c r="G355" s="115">
        <v>44782</v>
      </c>
      <c r="H355" s="102"/>
      <c r="I355" s="105">
        <v>1.7399999999829252</v>
      </c>
      <c r="J355" s="103" t="s">
        <v>1018</v>
      </c>
      <c r="K355" s="103" t="s">
        <v>138</v>
      </c>
      <c r="L355" s="104">
        <v>6.5016999999999991E-2</v>
      </c>
      <c r="M355" s="104">
        <v>8.0699999999381031E-2</v>
      </c>
      <c r="N355" s="105">
        <v>13510.005198999999</v>
      </c>
      <c r="O355" s="116">
        <v>98.55</v>
      </c>
      <c r="P355" s="105">
        <v>46.852356369999995</v>
      </c>
      <c r="Q355" s="106">
        <f t="shared" si="5"/>
        <v>1.4360543373139586E-5</v>
      </c>
      <c r="R355" s="106">
        <f>P355/'סכום נכסי הקרן'!$C$42</f>
        <v>4.5787439111078942E-7</v>
      </c>
    </row>
    <row r="356" spans="2:18">
      <c r="B356" s="101" t="s">
        <v>5384</v>
      </c>
      <c r="C356" s="103" t="s">
        <v>4803</v>
      </c>
      <c r="D356" s="102">
        <v>9206</v>
      </c>
      <c r="E356" s="102"/>
      <c r="F356" s="102" t="s">
        <v>705</v>
      </c>
      <c r="G356" s="115">
        <v>44796</v>
      </c>
      <c r="H356" s="102"/>
      <c r="I356" s="105">
        <v>1.7399999999804088</v>
      </c>
      <c r="J356" s="103" t="s">
        <v>1018</v>
      </c>
      <c r="K356" s="103" t="s">
        <v>138</v>
      </c>
      <c r="L356" s="104">
        <v>6.5016999999999991E-2</v>
      </c>
      <c r="M356" s="104">
        <v>8.0699999999935837E-2</v>
      </c>
      <c r="N356" s="105">
        <v>25609.508817999995</v>
      </c>
      <c r="O356" s="116">
        <v>98.55</v>
      </c>
      <c r="P356" s="105">
        <v>88.813120850999979</v>
      </c>
      <c r="Q356" s="106">
        <f t="shared" si="5"/>
        <v>2.7221782913384621E-5</v>
      </c>
      <c r="R356" s="106">
        <f>P356/'סכום נכסי הקרן'!$C$42</f>
        <v>8.6794468374570205E-7</v>
      </c>
    </row>
    <row r="357" spans="2:18">
      <c r="B357" s="101" t="s">
        <v>5384</v>
      </c>
      <c r="C357" s="103" t="s">
        <v>4803</v>
      </c>
      <c r="D357" s="102">
        <v>9269</v>
      </c>
      <c r="E357" s="102"/>
      <c r="F357" s="102" t="s">
        <v>705</v>
      </c>
      <c r="G357" s="115">
        <v>44845</v>
      </c>
      <c r="H357" s="102"/>
      <c r="I357" s="105">
        <v>1.7400000000212705</v>
      </c>
      <c r="J357" s="103" t="s">
        <v>1018</v>
      </c>
      <c r="K357" s="103" t="s">
        <v>138</v>
      </c>
      <c r="L357" s="104">
        <v>6.5016999999999991E-2</v>
      </c>
      <c r="M357" s="104">
        <v>8.0700000000277647E-2</v>
      </c>
      <c r="N357" s="105">
        <v>40396.737726000007</v>
      </c>
      <c r="O357" s="116">
        <v>98.55</v>
      </c>
      <c r="P357" s="105">
        <v>140.09485717300004</v>
      </c>
      <c r="Q357" s="106">
        <f t="shared" si="5"/>
        <v>4.2939959239165641E-5</v>
      </c>
      <c r="R357" s="106">
        <f>P357/'סכום נכסי הקרן'!$C$42</f>
        <v>1.3691061111050882E-6</v>
      </c>
    </row>
    <row r="358" spans="2:18">
      <c r="B358" s="101" t="s">
        <v>5384</v>
      </c>
      <c r="C358" s="103" t="s">
        <v>4803</v>
      </c>
      <c r="D358" s="102">
        <v>9270</v>
      </c>
      <c r="E358" s="102"/>
      <c r="F358" s="102" t="s">
        <v>705</v>
      </c>
      <c r="G358" s="115">
        <v>44845</v>
      </c>
      <c r="H358" s="102"/>
      <c r="I358" s="105">
        <v>1.7399999998389302</v>
      </c>
      <c r="J358" s="103" t="s">
        <v>1018</v>
      </c>
      <c r="K358" s="103" t="s">
        <v>138</v>
      </c>
      <c r="L358" s="104">
        <v>6.5016999999999991E-2</v>
      </c>
      <c r="M358" s="104">
        <v>8.0699999992191601E-2</v>
      </c>
      <c r="N358" s="105">
        <v>4117.5302790000005</v>
      </c>
      <c r="O358" s="116">
        <v>98.55</v>
      </c>
      <c r="P358" s="105">
        <v>14.279492644999999</v>
      </c>
      <c r="Q358" s="106">
        <f t="shared" si="5"/>
        <v>4.3767547539242415E-6</v>
      </c>
      <c r="R358" s="106">
        <f>P358/'סכום נכסי הקרן'!$C$42</f>
        <v>1.3954930993368033E-7</v>
      </c>
    </row>
    <row r="359" spans="2:18">
      <c r="B359" s="101" t="s">
        <v>5384</v>
      </c>
      <c r="C359" s="103" t="s">
        <v>4803</v>
      </c>
      <c r="D359" s="102">
        <v>9286</v>
      </c>
      <c r="E359" s="102"/>
      <c r="F359" s="102" t="s">
        <v>705</v>
      </c>
      <c r="G359" s="115">
        <v>44865</v>
      </c>
      <c r="H359" s="102"/>
      <c r="I359" s="105">
        <v>1.7399999999600642</v>
      </c>
      <c r="J359" s="103" t="s">
        <v>1018</v>
      </c>
      <c r="K359" s="103" t="s">
        <v>138</v>
      </c>
      <c r="L359" s="104">
        <v>6.5016999999999991E-2</v>
      </c>
      <c r="M359" s="104">
        <v>8.0699999999656241E-2</v>
      </c>
      <c r="N359" s="105">
        <v>14007.475125999999</v>
      </c>
      <c r="O359" s="116">
        <v>98.55</v>
      </c>
      <c r="P359" s="105">
        <v>48.577562880999984</v>
      </c>
      <c r="Q359" s="106">
        <f t="shared" si="5"/>
        <v>1.4889330073496492E-5</v>
      </c>
      <c r="R359" s="106">
        <f>P359/'סכום נכסי הקרן'!$C$42</f>
        <v>4.7473433033191018E-7</v>
      </c>
    </row>
    <row r="360" spans="2:18">
      <c r="B360" s="101" t="s">
        <v>5384</v>
      </c>
      <c r="C360" s="103" t="s">
        <v>4803</v>
      </c>
      <c r="D360" s="102">
        <v>9297</v>
      </c>
      <c r="E360" s="102"/>
      <c r="F360" s="102" t="s">
        <v>705</v>
      </c>
      <c r="G360" s="115">
        <v>44874</v>
      </c>
      <c r="H360" s="102"/>
      <c r="I360" s="105">
        <v>1.7399999999540285</v>
      </c>
      <c r="J360" s="103" t="s">
        <v>1018</v>
      </c>
      <c r="K360" s="103" t="s">
        <v>138</v>
      </c>
      <c r="L360" s="104">
        <v>6.5016999999999991E-2</v>
      </c>
      <c r="M360" s="104">
        <v>8.0699999998355629E-2</v>
      </c>
      <c r="N360" s="105">
        <v>11415.726131000001</v>
      </c>
      <c r="O360" s="116">
        <v>98.55</v>
      </c>
      <c r="P360" s="105">
        <v>39.589444692999997</v>
      </c>
      <c r="Q360" s="106">
        <f t="shared" si="5"/>
        <v>1.2134415036516066E-5</v>
      </c>
      <c r="R360" s="106">
        <f>P360/'סכום נכסי הקרן'!$C$42</f>
        <v>3.8689607711659368E-7</v>
      </c>
    </row>
    <row r="361" spans="2:18">
      <c r="B361" s="101" t="s">
        <v>5384</v>
      </c>
      <c r="C361" s="103" t="s">
        <v>4803</v>
      </c>
      <c r="D361" s="102">
        <v>9380</v>
      </c>
      <c r="E361" s="102"/>
      <c r="F361" s="102" t="s">
        <v>705</v>
      </c>
      <c r="G361" s="115">
        <v>44915</v>
      </c>
      <c r="H361" s="102"/>
      <c r="I361" s="105">
        <v>1.7399999999965516</v>
      </c>
      <c r="J361" s="103" t="s">
        <v>1018</v>
      </c>
      <c r="K361" s="103" t="s">
        <v>138</v>
      </c>
      <c r="L361" s="104">
        <v>6.5926999999999999E-2</v>
      </c>
      <c r="M361" s="104">
        <v>8.0599999999040634E-2</v>
      </c>
      <c r="N361" s="105">
        <v>28485.569541999997</v>
      </c>
      <c r="O361" s="116">
        <v>98.37</v>
      </c>
      <c r="P361" s="105">
        <v>98.606788291000001</v>
      </c>
      <c r="Q361" s="106">
        <f t="shared" si="5"/>
        <v>3.0223603887842159E-5</v>
      </c>
      <c r="R361" s="106">
        <f>P361/'סכום נכסי הקרן'!$C$42</f>
        <v>9.6365533446342967E-7</v>
      </c>
    </row>
    <row r="362" spans="2:18">
      <c r="B362" s="101" t="s">
        <v>5385</v>
      </c>
      <c r="C362" s="103" t="s">
        <v>4803</v>
      </c>
      <c r="D362" s="102">
        <v>8061</v>
      </c>
      <c r="E362" s="102"/>
      <c r="F362" s="102" t="s">
        <v>705</v>
      </c>
      <c r="G362" s="115">
        <v>44136</v>
      </c>
      <c r="H362" s="102"/>
      <c r="I362" s="105">
        <v>0.15999999999995618</v>
      </c>
      <c r="J362" s="103" t="s">
        <v>1018</v>
      </c>
      <c r="K362" s="103" t="s">
        <v>138</v>
      </c>
      <c r="L362" s="104">
        <v>6.096E-2</v>
      </c>
      <c r="M362" s="104">
        <v>8.5199999999994877E-2</v>
      </c>
      <c r="N362" s="105">
        <v>7510850.5904519977</v>
      </c>
      <c r="O362" s="116">
        <v>100.22</v>
      </c>
      <c r="P362" s="105">
        <v>26488.844827126002</v>
      </c>
      <c r="Q362" s="106">
        <f t="shared" ref="Q362:Q400" si="6">IFERROR(P362/$P$10,0)</f>
        <v>8.1189983709736551E-3</v>
      </c>
      <c r="R362" s="106">
        <f>P362/'סכום נכסי הקרן'!$C$42</f>
        <v>2.5886774190538974E-4</v>
      </c>
    </row>
    <row r="363" spans="2:18">
      <c r="B363" s="101" t="s">
        <v>5385</v>
      </c>
      <c r="C363" s="103" t="s">
        <v>4803</v>
      </c>
      <c r="D363" s="102">
        <v>9119</v>
      </c>
      <c r="E363" s="102"/>
      <c r="F363" s="102" t="s">
        <v>705</v>
      </c>
      <c r="G363" s="115">
        <v>44734</v>
      </c>
      <c r="H363" s="102"/>
      <c r="I363" s="105">
        <v>0.16000000000295911</v>
      </c>
      <c r="J363" s="103" t="s">
        <v>1018</v>
      </c>
      <c r="K363" s="103" t="s">
        <v>138</v>
      </c>
      <c r="L363" s="104">
        <v>6.0953999999999994E-2</v>
      </c>
      <c r="M363" s="104">
        <v>8.5199999999171411E-2</v>
      </c>
      <c r="N363" s="105">
        <v>15331.362131000005</v>
      </c>
      <c r="O363" s="116">
        <v>100.22</v>
      </c>
      <c r="P363" s="105">
        <v>54.069759424000004</v>
      </c>
      <c r="Q363" s="106">
        <f t="shared" si="6"/>
        <v>1.6572723029161384E-5</v>
      </c>
      <c r="R363" s="106">
        <f>P363/'סכום נכסי הקרן'!$C$42</f>
        <v>5.2840796262753418E-7</v>
      </c>
    </row>
    <row r="364" spans="2:18">
      <c r="B364" s="101" t="s">
        <v>5385</v>
      </c>
      <c r="C364" s="103" t="s">
        <v>4803</v>
      </c>
      <c r="D364" s="102">
        <v>8073</v>
      </c>
      <c r="E364" s="102"/>
      <c r="F364" s="102" t="s">
        <v>705</v>
      </c>
      <c r="G364" s="115">
        <v>44153</v>
      </c>
      <c r="H364" s="102"/>
      <c r="I364" s="105">
        <v>0.16000000001705433</v>
      </c>
      <c r="J364" s="103" t="s">
        <v>1018</v>
      </c>
      <c r="K364" s="103" t="s">
        <v>138</v>
      </c>
      <c r="L364" s="104">
        <v>6.0953999999999994E-2</v>
      </c>
      <c r="M364" s="104">
        <v>8.5200000000554291E-2</v>
      </c>
      <c r="N364" s="105">
        <v>29262.114604999999</v>
      </c>
      <c r="O364" s="116">
        <v>100.22</v>
      </c>
      <c r="P364" s="105">
        <v>103.199925714</v>
      </c>
      <c r="Q364" s="106">
        <f t="shared" si="6"/>
        <v>3.163142954042805E-5</v>
      </c>
      <c r="R364" s="106">
        <f>P364/'סכום נכסי הקרן'!$C$42</f>
        <v>1.0085427246351421E-6</v>
      </c>
    </row>
    <row r="365" spans="2:18">
      <c r="B365" s="101" t="s">
        <v>5385</v>
      </c>
      <c r="C365" s="103" t="s">
        <v>4803</v>
      </c>
      <c r="D365" s="102">
        <v>8531</v>
      </c>
      <c r="E365" s="102"/>
      <c r="F365" s="102" t="s">
        <v>705</v>
      </c>
      <c r="G365" s="115">
        <v>44392</v>
      </c>
      <c r="H365" s="102"/>
      <c r="I365" s="105">
        <v>0.16000000000701972</v>
      </c>
      <c r="J365" s="103" t="s">
        <v>1018</v>
      </c>
      <c r="K365" s="103" t="s">
        <v>138</v>
      </c>
      <c r="L365" s="104">
        <v>6.0953999999999994E-2</v>
      </c>
      <c r="M365" s="104">
        <v>8.5200000000520609E-2</v>
      </c>
      <c r="N365" s="105">
        <v>58165.827521000014</v>
      </c>
      <c r="O365" s="116">
        <v>100.22</v>
      </c>
      <c r="P365" s="105">
        <v>205.13586059100004</v>
      </c>
      <c r="Q365" s="106">
        <f t="shared" si="6"/>
        <v>6.2875437899845627E-5</v>
      </c>
      <c r="R365" s="106">
        <f>P365/'סכום נכסי הקרן'!$C$42</f>
        <v>2.0047328360891987E-6</v>
      </c>
    </row>
    <row r="366" spans="2:18">
      <c r="B366" s="101" t="s">
        <v>5385</v>
      </c>
      <c r="C366" s="103" t="s">
        <v>4803</v>
      </c>
      <c r="D366" s="102">
        <v>9005</v>
      </c>
      <c r="E366" s="102"/>
      <c r="F366" s="102" t="s">
        <v>705</v>
      </c>
      <c r="G366" s="115">
        <v>44649</v>
      </c>
      <c r="H366" s="102"/>
      <c r="I366" s="105">
        <v>0.15999999999707837</v>
      </c>
      <c r="J366" s="103" t="s">
        <v>1018</v>
      </c>
      <c r="K366" s="103" t="s">
        <v>138</v>
      </c>
      <c r="L366" s="104">
        <v>6.0953999999999994E-2</v>
      </c>
      <c r="M366" s="104">
        <v>8.5200000000379805E-2</v>
      </c>
      <c r="N366" s="105">
        <v>38820.250498999994</v>
      </c>
      <c r="O366" s="116">
        <v>100.22</v>
      </c>
      <c r="P366" s="105">
        <v>136.909006065</v>
      </c>
      <c r="Q366" s="106">
        <f t="shared" si="6"/>
        <v>4.1963475737343438E-5</v>
      </c>
      <c r="R366" s="106">
        <f>P366/'סכום נכסי הקרן'!$C$42</f>
        <v>1.3379717189578626E-6</v>
      </c>
    </row>
    <row r="367" spans="2:18">
      <c r="B367" s="101" t="s">
        <v>5385</v>
      </c>
      <c r="C367" s="103" t="s">
        <v>4803</v>
      </c>
      <c r="D367" s="102">
        <v>9075</v>
      </c>
      <c r="E367" s="102"/>
      <c r="F367" s="102" t="s">
        <v>705</v>
      </c>
      <c r="G367" s="115">
        <v>44699</v>
      </c>
      <c r="H367" s="102"/>
      <c r="I367" s="105">
        <v>0.16000000000105213</v>
      </c>
      <c r="J367" s="103" t="s">
        <v>1018</v>
      </c>
      <c r="K367" s="103" t="s">
        <v>138</v>
      </c>
      <c r="L367" s="104">
        <v>6.0953999999999994E-2</v>
      </c>
      <c r="M367" s="104">
        <v>8.5199999997688666E-2</v>
      </c>
      <c r="N367" s="105">
        <v>32338.188364000005</v>
      </c>
      <c r="O367" s="116">
        <v>100.22</v>
      </c>
      <c r="P367" s="105">
        <v>114.04844226800003</v>
      </c>
      <c r="Q367" s="106">
        <f t="shared" si="6"/>
        <v>3.49565684358475E-5</v>
      </c>
      <c r="R367" s="106">
        <f>P367/'סכום נכסי הקרן'!$C$42</f>
        <v>1.114562107574837E-6</v>
      </c>
    </row>
    <row r="368" spans="2:18">
      <c r="B368" s="101" t="s">
        <v>5386</v>
      </c>
      <c r="C368" s="103" t="s">
        <v>4803</v>
      </c>
      <c r="D368" s="102">
        <v>6588</v>
      </c>
      <c r="E368" s="102"/>
      <c r="F368" s="102" t="s">
        <v>705</v>
      </c>
      <c r="G368" s="115">
        <v>43397</v>
      </c>
      <c r="H368" s="102"/>
      <c r="I368" s="105">
        <v>0.50999999999996815</v>
      </c>
      <c r="J368" s="103" t="s">
        <v>1018</v>
      </c>
      <c r="K368" s="103" t="s">
        <v>138</v>
      </c>
      <c r="L368" s="104">
        <v>6.037E-2</v>
      </c>
      <c r="M368" s="104">
        <v>6.6799999999999957E-2</v>
      </c>
      <c r="N368" s="105">
        <v>7200317.3550000004</v>
      </c>
      <c r="O368" s="116">
        <v>100.26</v>
      </c>
      <c r="P368" s="105">
        <v>25403.794651531003</v>
      </c>
      <c r="Q368" s="106">
        <f t="shared" si="6"/>
        <v>7.7864236337371311E-3</v>
      </c>
      <c r="R368" s="106">
        <f>P368/'סכום נכסי הקרן'!$C$42</f>
        <v>2.4826386353155131E-4</v>
      </c>
    </row>
    <row r="369" spans="2:18">
      <c r="B369" s="101" t="s">
        <v>5387</v>
      </c>
      <c r="C369" s="103" t="s">
        <v>4803</v>
      </c>
      <c r="D369" s="102">
        <v>6524</v>
      </c>
      <c r="E369" s="102"/>
      <c r="F369" s="102" t="s">
        <v>705</v>
      </c>
      <c r="G369" s="115">
        <v>43357</v>
      </c>
      <c r="H369" s="102"/>
      <c r="I369" s="105">
        <v>4.9200000000000008</v>
      </c>
      <c r="J369" s="103" t="s">
        <v>1069</v>
      </c>
      <c r="K369" s="103" t="s">
        <v>141</v>
      </c>
      <c r="L369" s="104">
        <v>6.6128000000000006E-2</v>
      </c>
      <c r="M369" s="104">
        <v>7.8800000000000009E-2</v>
      </c>
      <c r="N369" s="105">
        <v>2408276.39</v>
      </c>
      <c r="O369" s="116">
        <v>96.79</v>
      </c>
      <c r="P369" s="105">
        <v>9877.721019999999</v>
      </c>
      <c r="Q369" s="106">
        <f t="shared" si="6"/>
        <v>3.0275839280158407E-3</v>
      </c>
      <c r="R369" s="106">
        <f>P369/'סכום נכסי הקרן'!$C$42</f>
        <v>9.6532081799213592E-5</v>
      </c>
    </row>
    <row r="370" spans="2:18">
      <c r="B370" s="101" t="s">
        <v>5387</v>
      </c>
      <c r="C370" s="103" t="s">
        <v>4803</v>
      </c>
      <c r="D370" s="102" t="s">
        <v>4990</v>
      </c>
      <c r="E370" s="102"/>
      <c r="F370" s="102" t="s">
        <v>705</v>
      </c>
      <c r="G370" s="115">
        <v>42891</v>
      </c>
      <c r="H370" s="102"/>
      <c r="I370" s="105">
        <v>4.92</v>
      </c>
      <c r="J370" s="103" t="s">
        <v>1069</v>
      </c>
      <c r="K370" s="103" t="s">
        <v>141</v>
      </c>
      <c r="L370" s="104">
        <v>6.5675999999999998E-2</v>
      </c>
      <c r="M370" s="104">
        <v>7.7399999999999997E-2</v>
      </c>
      <c r="N370" s="105">
        <v>6939150.0899999999</v>
      </c>
      <c r="O370" s="116">
        <v>96.79</v>
      </c>
      <c r="P370" s="105">
        <v>28461.430499999999</v>
      </c>
      <c r="Q370" s="106">
        <f t="shared" si="6"/>
        <v>8.7236083480863331E-3</v>
      </c>
      <c r="R370" s="106">
        <f>P370/'סכום נכסי הקרן'!$C$42</f>
        <v>2.7814524540485886E-4</v>
      </c>
    </row>
    <row r="371" spans="2:18">
      <c r="B371" s="101" t="s">
        <v>5400</v>
      </c>
      <c r="C371" s="103" t="s">
        <v>4803</v>
      </c>
      <c r="D371" s="102" t="s">
        <v>4991</v>
      </c>
      <c r="E371" s="102"/>
      <c r="F371" s="102" t="s">
        <v>705</v>
      </c>
      <c r="G371" s="115">
        <v>44144</v>
      </c>
      <c r="H371" s="102"/>
      <c r="I371" s="105">
        <v>0.50999999999994905</v>
      </c>
      <c r="J371" s="103" t="s">
        <v>1018</v>
      </c>
      <c r="K371" s="103" t="s">
        <v>138</v>
      </c>
      <c r="L371" s="104">
        <v>7.3783000000000001E-2</v>
      </c>
      <c r="M371" s="104">
        <v>7.4199999999999738E-2</v>
      </c>
      <c r="N371" s="105">
        <v>8804659.9310620017</v>
      </c>
      <c r="O371" s="116">
        <v>100.73</v>
      </c>
      <c r="P371" s="105">
        <v>31209.778202709003</v>
      </c>
      <c r="Q371" s="106">
        <f t="shared" si="6"/>
        <v>9.5659942908026055E-3</v>
      </c>
      <c r="R371" s="106">
        <f>P371/'סכום נכסי הקרן'!$C$42</f>
        <v>3.0500404458671572E-4</v>
      </c>
    </row>
    <row r="372" spans="2:18">
      <c r="B372" s="101" t="s">
        <v>5388</v>
      </c>
      <c r="C372" s="103" t="s">
        <v>4803</v>
      </c>
      <c r="D372" s="102">
        <v>6826</v>
      </c>
      <c r="E372" s="102"/>
      <c r="F372" s="102" t="s">
        <v>705</v>
      </c>
      <c r="G372" s="115">
        <v>43550</v>
      </c>
      <c r="H372" s="102"/>
      <c r="I372" s="105">
        <v>2.5199999999997469</v>
      </c>
      <c r="J372" s="103" t="s">
        <v>1069</v>
      </c>
      <c r="K372" s="103" t="s">
        <v>138</v>
      </c>
      <c r="L372" s="104">
        <v>7.4768000000000001E-2</v>
      </c>
      <c r="M372" s="104">
        <v>7.6499999999998319E-2</v>
      </c>
      <c r="N372" s="105">
        <v>3786666.6114639998</v>
      </c>
      <c r="O372" s="116">
        <v>100.52</v>
      </c>
      <c r="P372" s="105">
        <v>13394.570964545001</v>
      </c>
      <c r="Q372" s="106">
        <f t="shared" si="6"/>
        <v>4.1055206654261314E-3</v>
      </c>
      <c r="R372" s="106">
        <f>P372/'סכום נכסי הקרן'!$C$42</f>
        <v>1.3090122887625646E-4</v>
      </c>
    </row>
    <row r="373" spans="2:18">
      <c r="B373" s="101" t="s">
        <v>5389</v>
      </c>
      <c r="C373" s="103" t="s">
        <v>4803</v>
      </c>
      <c r="D373" s="102">
        <v>8705</v>
      </c>
      <c r="E373" s="102"/>
      <c r="F373" s="102" t="s">
        <v>705</v>
      </c>
      <c r="G373" s="115">
        <v>43707</v>
      </c>
      <c r="H373" s="102"/>
      <c r="I373" s="105">
        <v>8.1999999999997719</v>
      </c>
      <c r="J373" s="103" t="s">
        <v>1069</v>
      </c>
      <c r="K373" s="103" t="s">
        <v>141</v>
      </c>
      <c r="L373" s="104">
        <v>5.3793000000000001E-2</v>
      </c>
      <c r="M373" s="104">
        <v>5.9099999999998376E-2</v>
      </c>
      <c r="N373" s="105">
        <v>6294504.7199090002</v>
      </c>
      <c r="O373" s="116">
        <v>96.02</v>
      </c>
      <c r="P373" s="105">
        <v>25611.983428354004</v>
      </c>
      <c r="Q373" s="106">
        <f t="shared" si="6"/>
        <v>7.8502348097590473E-3</v>
      </c>
      <c r="R373" s="106">
        <f>P373/'סכום נכסי הקרן'!$C$42</f>
        <v>2.5029843162608089E-4</v>
      </c>
    </row>
    <row r="374" spans="2:18">
      <c r="B374" s="101" t="s">
        <v>5389</v>
      </c>
      <c r="C374" s="103" t="s">
        <v>4803</v>
      </c>
      <c r="D374" s="102">
        <v>8826</v>
      </c>
      <c r="E374" s="102"/>
      <c r="F374" s="102" t="s">
        <v>705</v>
      </c>
      <c r="G374" s="115">
        <v>44561</v>
      </c>
      <c r="H374" s="102"/>
      <c r="I374" s="105">
        <v>8.2000000000523503</v>
      </c>
      <c r="J374" s="103" t="s">
        <v>1069</v>
      </c>
      <c r="K374" s="103" t="s">
        <v>141</v>
      </c>
      <c r="L374" s="104">
        <v>5.3793000000000001E-2</v>
      </c>
      <c r="M374" s="104">
        <v>5.9100000000534718E-2</v>
      </c>
      <c r="N374" s="105">
        <v>32862.802177000005</v>
      </c>
      <c r="O374" s="116">
        <v>96.02</v>
      </c>
      <c r="P374" s="105">
        <v>133.71688413499999</v>
      </c>
      <c r="Q374" s="106">
        <f t="shared" si="6"/>
        <v>4.0985070188941452E-5</v>
      </c>
      <c r="R374" s="106">
        <f>P374/'סכום נכסי הקרן'!$C$42</f>
        <v>1.3067760438992218E-6</v>
      </c>
    </row>
    <row r="375" spans="2:18">
      <c r="B375" s="101" t="s">
        <v>5389</v>
      </c>
      <c r="C375" s="103" t="s">
        <v>4803</v>
      </c>
      <c r="D375" s="102">
        <v>8917</v>
      </c>
      <c r="E375" s="102"/>
      <c r="F375" s="102" t="s">
        <v>705</v>
      </c>
      <c r="G375" s="115">
        <v>44592</v>
      </c>
      <c r="H375" s="102"/>
      <c r="I375" s="105">
        <v>8.1999999999759137</v>
      </c>
      <c r="J375" s="103" t="s">
        <v>1069</v>
      </c>
      <c r="K375" s="103" t="s">
        <v>141</v>
      </c>
      <c r="L375" s="104">
        <v>5.3793000000000001E-2</v>
      </c>
      <c r="M375" s="104">
        <v>5.9099999999865808E-2</v>
      </c>
      <c r="N375" s="105">
        <v>71415.882938999988</v>
      </c>
      <c r="O375" s="116">
        <v>96.02</v>
      </c>
      <c r="P375" s="105">
        <v>290.5871846899999</v>
      </c>
      <c r="Q375" s="106">
        <f t="shared" si="6"/>
        <v>8.9066808859399683E-5</v>
      </c>
      <c r="R375" s="106">
        <f>P375/'סכום נכסי הקרן'!$C$42</f>
        <v>2.839823662310546E-6</v>
      </c>
    </row>
    <row r="376" spans="2:18">
      <c r="B376" s="101" t="s">
        <v>5389</v>
      </c>
      <c r="C376" s="103" t="s">
        <v>4803</v>
      </c>
      <c r="D376" s="102">
        <v>8958</v>
      </c>
      <c r="E376" s="102"/>
      <c r="F376" s="102" t="s">
        <v>705</v>
      </c>
      <c r="G376" s="115">
        <v>44620</v>
      </c>
      <c r="H376" s="102"/>
      <c r="I376" s="105">
        <v>7.5899999999964356</v>
      </c>
      <c r="J376" s="103" t="s">
        <v>1069</v>
      </c>
      <c r="K376" s="103" t="s">
        <v>141</v>
      </c>
      <c r="L376" s="104">
        <v>6.7449999999999996E-2</v>
      </c>
      <c r="M376" s="104">
        <v>7.4299999999965449E-2</v>
      </c>
      <c r="N376" s="105">
        <v>618937.65256299998</v>
      </c>
      <c r="O376" s="116">
        <v>96.02</v>
      </c>
      <c r="P376" s="105">
        <v>2518.4223209830011</v>
      </c>
      <c r="Q376" s="106">
        <f t="shared" si="6"/>
        <v>7.7191235989822334E-4</v>
      </c>
      <c r="R376" s="106">
        <f>P376/'סכום נכסי הקרן'!$C$42</f>
        <v>2.4611805597856055E-5</v>
      </c>
    </row>
    <row r="377" spans="2:18">
      <c r="B377" s="101" t="s">
        <v>5389</v>
      </c>
      <c r="C377" s="103" t="s">
        <v>4803</v>
      </c>
      <c r="D377" s="102">
        <v>9036</v>
      </c>
      <c r="E377" s="102"/>
      <c r="F377" s="102" t="s">
        <v>705</v>
      </c>
      <c r="G377" s="115">
        <v>44670</v>
      </c>
      <c r="H377" s="102"/>
      <c r="I377" s="105">
        <v>7.5899999999968735</v>
      </c>
      <c r="J377" s="103" t="s">
        <v>1069</v>
      </c>
      <c r="K377" s="103" t="s">
        <v>141</v>
      </c>
      <c r="L377" s="104">
        <v>6.7449999999999996E-2</v>
      </c>
      <c r="M377" s="104">
        <v>7.4299999999958372E-2</v>
      </c>
      <c r="N377" s="105">
        <v>351936.42830300005</v>
      </c>
      <c r="O377" s="116">
        <v>96.01</v>
      </c>
      <c r="P377" s="105">
        <v>1431.8602973719999</v>
      </c>
      <c r="Q377" s="106">
        <f t="shared" si="6"/>
        <v>4.388742316886623E-4</v>
      </c>
      <c r="R377" s="106">
        <f>P377/'סכום נכסי הקרן'!$C$42</f>
        <v>1.3993152375036423E-5</v>
      </c>
    </row>
    <row r="378" spans="2:18">
      <c r="B378" s="101" t="s">
        <v>5390</v>
      </c>
      <c r="C378" s="103" t="s">
        <v>4803</v>
      </c>
      <c r="D378" s="102">
        <v>6528</v>
      </c>
      <c r="E378" s="102"/>
      <c r="F378" s="102" t="s">
        <v>705</v>
      </c>
      <c r="G378" s="115">
        <v>43373</v>
      </c>
      <c r="H378" s="102"/>
      <c r="I378" s="105">
        <v>4.7500000000005178</v>
      </c>
      <c r="J378" s="103" t="s">
        <v>1069</v>
      </c>
      <c r="K378" s="103" t="s">
        <v>141</v>
      </c>
      <c r="L378" s="104">
        <v>3.032E-2</v>
      </c>
      <c r="M378" s="104">
        <v>7.1600000000007699E-2</v>
      </c>
      <c r="N378" s="105">
        <v>6488497.2659379998</v>
      </c>
      <c r="O378" s="116">
        <v>82.66</v>
      </c>
      <c r="P378" s="105">
        <v>22727.910277802999</v>
      </c>
      <c r="Q378" s="106">
        <f t="shared" si="6"/>
        <v>6.9662481593818493E-3</v>
      </c>
      <c r="R378" s="106">
        <f>P378/'סכום נכסי הקרן'!$C$42</f>
        <v>2.2211322729400861E-4</v>
      </c>
    </row>
    <row r="379" spans="2:18">
      <c r="B379" s="101" t="s">
        <v>5391</v>
      </c>
      <c r="C379" s="103" t="s">
        <v>4803</v>
      </c>
      <c r="D379" s="102">
        <v>8860</v>
      </c>
      <c r="E379" s="102"/>
      <c r="F379" s="102" t="s">
        <v>705</v>
      </c>
      <c r="G379" s="115">
        <v>44585</v>
      </c>
      <c r="H379" s="102"/>
      <c r="I379" s="105">
        <v>3.0600000000033369</v>
      </c>
      <c r="J379" s="103" t="s">
        <v>1005</v>
      </c>
      <c r="K379" s="103" t="s">
        <v>140</v>
      </c>
      <c r="L379" s="104">
        <v>4.607E-2</v>
      </c>
      <c r="M379" s="104">
        <v>6.4400000000053664E-2</v>
      </c>
      <c r="N379" s="105">
        <v>376876.11515799991</v>
      </c>
      <c r="O379" s="116">
        <v>97.44</v>
      </c>
      <c r="P379" s="105">
        <v>1378.2070239400005</v>
      </c>
      <c r="Q379" s="106">
        <f t="shared" si="6"/>
        <v>4.2242916424858581E-4</v>
      </c>
      <c r="R379" s="106">
        <f>P379/'סכום נכסי הקרן'!$C$42</f>
        <v>1.3468814608334308E-5</v>
      </c>
    </row>
    <row r="380" spans="2:18">
      <c r="B380" s="101" t="s">
        <v>5391</v>
      </c>
      <c r="C380" s="103" t="s">
        <v>4803</v>
      </c>
      <c r="D380" s="102">
        <v>8977</v>
      </c>
      <c r="E380" s="102"/>
      <c r="F380" s="102" t="s">
        <v>705</v>
      </c>
      <c r="G380" s="115">
        <v>44553</v>
      </c>
      <c r="H380" s="102"/>
      <c r="I380" s="105">
        <v>3.0600000000146226</v>
      </c>
      <c r="J380" s="103" t="s">
        <v>1005</v>
      </c>
      <c r="K380" s="103" t="s">
        <v>140</v>
      </c>
      <c r="L380" s="104">
        <v>4.607E-2</v>
      </c>
      <c r="M380" s="104">
        <v>6.320000000027283E-2</v>
      </c>
      <c r="N380" s="105">
        <v>55539.637443999993</v>
      </c>
      <c r="O380" s="116">
        <v>97.77</v>
      </c>
      <c r="P380" s="105">
        <v>203.792044417</v>
      </c>
      <c r="Q380" s="106">
        <f t="shared" si="6"/>
        <v>6.2463549748482321E-5</v>
      </c>
      <c r="R380" s="106">
        <f>P380/'סכום נכסי הקרן'!$C$42</f>
        <v>1.9916001132102044E-6</v>
      </c>
    </row>
    <row r="381" spans="2:18">
      <c r="B381" s="101" t="s">
        <v>5391</v>
      </c>
      <c r="C381" s="103" t="s">
        <v>4803</v>
      </c>
      <c r="D381" s="102">
        <v>8978</v>
      </c>
      <c r="E381" s="102"/>
      <c r="F381" s="102" t="s">
        <v>705</v>
      </c>
      <c r="G381" s="115">
        <v>44553</v>
      </c>
      <c r="H381" s="102"/>
      <c r="I381" s="105">
        <v>3.0600000000165517</v>
      </c>
      <c r="J381" s="103" t="s">
        <v>1005</v>
      </c>
      <c r="K381" s="103" t="s">
        <v>140</v>
      </c>
      <c r="L381" s="104">
        <v>4.607E-2</v>
      </c>
      <c r="M381" s="104">
        <v>6.4600000000157851E-2</v>
      </c>
      <c r="N381" s="105">
        <v>71408.106595000019</v>
      </c>
      <c r="O381" s="116">
        <v>97.39</v>
      </c>
      <c r="P381" s="105">
        <v>260.99997182800001</v>
      </c>
      <c r="Q381" s="106">
        <f t="shared" si="6"/>
        <v>7.9998141101482551E-5</v>
      </c>
      <c r="R381" s="106">
        <f>P381/'סכום נכסי הקרן'!$C$42</f>
        <v>2.5506764747738281E-6</v>
      </c>
    </row>
    <row r="382" spans="2:18">
      <c r="B382" s="101" t="s">
        <v>5391</v>
      </c>
      <c r="C382" s="103" t="s">
        <v>4803</v>
      </c>
      <c r="D382" s="102">
        <v>8979</v>
      </c>
      <c r="E382" s="102"/>
      <c r="F382" s="102" t="s">
        <v>705</v>
      </c>
      <c r="G382" s="115">
        <v>44553</v>
      </c>
      <c r="H382" s="102"/>
      <c r="I382" s="105">
        <v>3.0599999999991496</v>
      </c>
      <c r="J382" s="103" t="s">
        <v>1005</v>
      </c>
      <c r="K382" s="103" t="s">
        <v>140</v>
      </c>
      <c r="L382" s="104">
        <v>4.607E-2</v>
      </c>
      <c r="M382" s="104">
        <v>6.3099999999991482E-2</v>
      </c>
      <c r="N382" s="105">
        <v>333237.82205100008</v>
      </c>
      <c r="O382" s="116">
        <v>97.79</v>
      </c>
      <c r="P382" s="105">
        <v>1223.0023845840001</v>
      </c>
      <c r="Q382" s="106">
        <f t="shared" si="6"/>
        <v>3.7485796126398061E-4</v>
      </c>
      <c r="R382" s="106">
        <f>P382/'סכום נכסי הקרן'!$C$42</f>
        <v>1.1952045010205805E-5</v>
      </c>
    </row>
    <row r="383" spans="2:18">
      <c r="B383" s="101" t="s">
        <v>5391</v>
      </c>
      <c r="C383" s="103" t="s">
        <v>4803</v>
      </c>
      <c r="D383" s="102">
        <v>8918</v>
      </c>
      <c r="E383" s="102"/>
      <c r="F383" s="102" t="s">
        <v>705</v>
      </c>
      <c r="G383" s="115">
        <v>44553</v>
      </c>
      <c r="H383" s="102"/>
      <c r="I383" s="105">
        <v>3.0599999999967937</v>
      </c>
      <c r="J383" s="103" t="s">
        <v>1005</v>
      </c>
      <c r="K383" s="103" t="s">
        <v>140</v>
      </c>
      <c r="L383" s="104">
        <v>4.607E-2</v>
      </c>
      <c r="M383" s="104">
        <v>6.3300000000167181E-2</v>
      </c>
      <c r="N383" s="105">
        <v>47605.403524999994</v>
      </c>
      <c r="O383" s="116">
        <v>97.75</v>
      </c>
      <c r="P383" s="105">
        <v>174.64315807600002</v>
      </c>
      <c r="Q383" s="106">
        <f t="shared" si="6"/>
        <v>5.3529231839838656E-5</v>
      </c>
      <c r="R383" s="106">
        <f>P383/'סכום נכסי הקרן'!$C$42</f>
        <v>1.7067365627082091E-6</v>
      </c>
    </row>
    <row r="384" spans="2:18">
      <c r="B384" s="101" t="s">
        <v>5391</v>
      </c>
      <c r="C384" s="103" t="s">
        <v>4803</v>
      </c>
      <c r="D384" s="102">
        <v>9037</v>
      </c>
      <c r="E384" s="102"/>
      <c r="F384" s="102" t="s">
        <v>705</v>
      </c>
      <c r="G384" s="115">
        <v>44671</v>
      </c>
      <c r="H384" s="102"/>
      <c r="I384" s="105">
        <v>3.0599999999465108</v>
      </c>
      <c r="J384" s="103" t="s">
        <v>1005</v>
      </c>
      <c r="K384" s="103" t="s">
        <v>140</v>
      </c>
      <c r="L384" s="104">
        <v>4.607E-2</v>
      </c>
      <c r="M384" s="104">
        <v>6.4399999999202276E-2</v>
      </c>
      <c r="N384" s="105">
        <v>29753.377858000003</v>
      </c>
      <c r="O384" s="116">
        <v>97.44</v>
      </c>
      <c r="P384" s="105">
        <v>108.80581919699996</v>
      </c>
      <c r="Q384" s="106">
        <f t="shared" si="6"/>
        <v>3.3349671326861846E-5</v>
      </c>
      <c r="R384" s="106">
        <f>P384/'סכום נכסי הקרן'!$C$42</f>
        <v>1.0633274839093649E-6</v>
      </c>
    </row>
    <row r="385" spans="2:18">
      <c r="B385" s="101" t="s">
        <v>5391</v>
      </c>
      <c r="C385" s="103" t="s">
        <v>4803</v>
      </c>
      <c r="D385" s="102">
        <v>9130</v>
      </c>
      <c r="E385" s="102"/>
      <c r="F385" s="102" t="s">
        <v>705</v>
      </c>
      <c r="G385" s="115">
        <v>44742</v>
      </c>
      <c r="H385" s="102"/>
      <c r="I385" s="105">
        <v>3.0599999999986833</v>
      </c>
      <c r="J385" s="103" t="s">
        <v>1005</v>
      </c>
      <c r="K385" s="103" t="s">
        <v>140</v>
      </c>
      <c r="L385" s="104">
        <v>4.607E-2</v>
      </c>
      <c r="M385" s="104">
        <v>6.4400000000005508E-2</v>
      </c>
      <c r="N385" s="105">
        <v>178520.26452499998</v>
      </c>
      <c r="O385" s="116">
        <v>97.44</v>
      </c>
      <c r="P385" s="105">
        <v>652.834902081</v>
      </c>
      <c r="Q385" s="106">
        <f t="shared" si="6"/>
        <v>2.0009802394563183E-4</v>
      </c>
      <c r="R385" s="106">
        <f>P385/'סכום נכסי הקרן'!$C$42</f>
        <v>6.3799647754239465E-6</v>
      </c>
    </row>
    <row r="386" spans="2:18">
      <c r="B386" s="101" t="s">
        <v>5391</v>
      </c>
      <c r="C386" s="103" t="s">
        <v>4803</v>
      </c>
      <c r="D386" s="102">
        <v>9313</v>
      </c>
      <c r="E386" s="102"/>
      <c r="F386" s="102" t="s">
        <v>705</v>
      </c>
      <c r="G386" s="115">
        <v>44886</v>
      </c>
      <c r="H386" s="102"/>
      <c r="I386" s="105">
        <v>3.0699999999963192</v>
      </c>
      <c r="J386" s="103" t="s">
        <v>1005</v>
      </c>
      <c r="K386" s="103" t="s">
        <v>140</v>
      </c>
      <c r="L386" s="104">
        <v>4.6409000000000006E-2</v>
      </c>
      <c r="M386" s="104">
        <v>6.2999999999895306E-2</v>
      </c>
      <c r="N386" s="105">
        <v>81325.898342</v>
      </c>
      <c r="O386" s="116">
        <v>97.02</v>
      </c>
      <c r="P386" s="105">
        <v>296.12065868700006</v>
      </c>
      <c r="Q386" s="106">
        <f t="shared" si="6"/>
        <v>9.0762853615623346E-5</v>
      </c>
      <c r="R386" s="106">
        <f>P386/'סכום נכסי הקרן'!$C$42</f>
        <v>2.8939006871051011E-6</v>
      </c>
    </row>
    <row r="387" spans="2:18">
      <c r="B387" s="101" t="s">
        <v>5391</v>
      </c>
      <c r="C387" s="103" t="s">
        <v>4803</v>
      </c>
      <c r="D387" s="102">
        <v>8829</v>
      </c>
      <c r="E387" s="102"/>
      <c r="F387" s="102" t="s">
        <v>705</v>
      </c>
      <c r="G387" s="115">
        <v>44553</v>
      </c>
      <c r="H387" s="102"/>
      <c r="I387" s="105">
        <v>3.0600000000001946</v>
      </c>
      <c r="J387" s="103" t="s">
        <v>1005</v>
      </c>
      <c r="K387" s="103" t="s">
        <v>140</v>
      </c>
      <c r="L387" s="104">
        <v>4.6029999999999995E-2</v>
      </c>
      <c r="M387" s="104">
        <v>6.4300000000004298E-2</v>
      </c>
      <c r="N387" s="105">
        <v>3600158.6853530002</v>
      </c>
      <c r="O387" s="116">
        <v>97.44</v>
      </c>
      <c r="P387" s="105">
        <v>13165.503447124</v>
      </c>
      <c r="Q387" s="106">
        <f t="shared" si="6"/>
        <v>4.0353100234399785E-3</v>
      </c>
      <c r="R387" s="106">
        <f>P387/'סכום נכסי הקרן'!$C$42</f>
        <v>1.2866261894948746E-4</v>
      </c>
    </row>
    <row r="388" spans="2:18">
      <c r="B388" s="101" t="s">
        <v>5392</v>
      </c>
      <c r="C388" s="103" t="s">
        <v>4803</v>
      </c>
      <c r="D388" s="102">
        <v>7770</v>
      </c>
      <c r="E388" s="102"/>
      <c r="F388" s="102" t="s">
        <v>705</v>
      </c>
      <c r="G388" s="115">
        <v>44004</v>
      </c>
      <c r="H388" s="102"/>
      <c r="I388" s="105">
        <v>2.2600000000000025</v>
      </c>
      <c r="J388" s="103" t="s">
        <v>1005</v>
      </c>
      <c r="K388" s="103" t="s">
        <v>142</v>
      </c>
      <c r="L388" s="104">
        <v>6.4335000000000003E-2</v>
      </c>
      <c r="M388" s="104">
        <v>7.0700000000000457E-2</v>
      </c>
      <c r="N388" s="105">
        <v>14967569.688574001</v>
      </c>
      <c r="O388" s="116">
        <v>101.36</v>
      </c>
      <c r="P388" s="105">
        <v>36278.719319691998</v>
      </c>
      <c r="Q388" s="106">
        <f t="shared" si="6"/>
        <v>1.1119656783068092E-2</v>
      </c>
      <c r="R388" s="106">
        <f>P388/'סכום נכסי הקרן'!$C$42</f>
        <v>3.5454132525593627E-4</v>
      </c>
    </row>
    <row r="389" spans="2:18">
      <c r="B389" s="101" t="s">
        <v>5392</v>
      </c>
      <c r="C389" s="103" t="s">
        <v>4803</v>
      </c>
      <c r="D389" s="102">
        <v>8789</v>
      </c>
      <c r="E389" s="102"/>
      <c r="F389" s="102" t="s">
        <v>705</v>
      </c>
      <c r="G389" s="115">
        <v>44004</v>
      </c>
      <c r="H389" s="102"/>
      <c r="I389" s="105">
        <v>2.2600000000001912</v>
      </c>
      <c r="J389" s="103" t="s">
        <v>1005</v>
      </c>
      <c r="K389" s="103" t="s">
        <v>142</v>
      </c>
      <c r="L389" s="104">
        <v>6.4335000000000003E-2</v>
      </c>
      <c r="M389" s="104">
        <v>7.2100000000011516E-2</v>
      </c>
      <c r="N389" s="105">
        <v>1724072.3397150005</v>
      </c>
      <c r="O389" s="116">
        <v>101.07</v>
      </c>
      <c r="P389" s="105">
        <v>4166.8878016200006</v>
      </c>
      <c r="Q389" s="106">
        <f t="shared" si="6"/>
        <v>1.2771774493819399E-3</v>
      </c>
      <c r="R389" s="106">
        <f>P389/'סכום נכסי הקרן'!$C$42</f>
        <v>4.0721777148766569E-5</v>
      </c>
    </row>
    <row r="390" spans="2:18">
      <c r="B390" s="101" t="s">
        <v>5392</v>
      </c>
      <c r="C390" s="103" t="s">
        <v>4803</v>
      </c>
      <c r="D390" s="102">
        <v>8980</v>
      </c>
      <c r="E390" s="102"/>
      <c r="F390" s="102" t="s">
        <v>705</v>
      </c>
      <c r="G390" s="115">
        <v>44627</v>
      </c>
      <c r="H390" s="102"/>
      <c r="I390" s="105">
        <v>2.2599999999994225</v>
      </c>
      <c r="J390" s="103" t="s">
        <v>1005</v>
      </c>
      <c r="K390" s="103" t="s">
        <v>142</v>
      </c>
      <c r="L390" s="104">
        <v>6.4335000000000003E-2</v>
      </c>
      <c r="M390" s="104">
        <v>7.3899999999991306E-2</v>
      </c>
      <c r="N390" s="105">
        <v>1755404.6686160001</v>
      </c>
      <c r="O390" s="116">
        <v>100.68</v>
      </c>
      <c r="P390" s="105">
        <v>4226.2434684940008</v>
      </c>
      <c r="Q390" s="106">
        <f t="shared" si="6"/>
        <v>1.2953703364558436E-3</v>
      </c>
      <c r="R390" s="106">
        <f>P390/'סכום נכסי הקרן'!$C$42</f>
        <v>4.1301842740650223E-5</v>
      </c>
    </row>
    <row r="391" spans="2:18">
      <c r="B391" s="101" t="s">
        <v>5392</v>
      </c>
      <c r="C391" s="103" t="s">
        <v>4803</v>
      </c>
      <c r="D391" s="102">
        <v>9027</v>
      </c>
      <c r="E391" s="102"/>
      <c r="F391" s="102" t="s">
        <v>705</v>
      </c>
      <c r="G391" s="115">
        <v>44658</v>
      </c>
      <c r="H391" s="102"/>
      <c r="I391" s="105">
        <v>2.2599999999969036</v>
      </c>
      <c r="J391" s="103" t="s">
        <v>1005</v>
      </c>
      <c r="K391" s="103" t="s">
        <v>142</v>
      </c>
      <c r="L391" s="104">
        <v>6.4335000000000003E-2</v>
      </c>
      <c r="M391" s="104">
        <v>7.3899999999945565E-2</v>
      </c>
      <c r="N391" s="105">
        <v>260212.43253799996</v>
      </c>
      <c r="O391" s="116">
        <v>100.68</v>
      </c>
      <c r="P391" s="105">
        <v>626.47725541900002</v>
      </c>
      <c r="Q391" s="106">
        <f t="shared" si="6"/>
        <v>1.9201923864155048E-4</v>
      </c>
      <c r="R391" s="106">
        <f>P391/'סכום נכסי הקרן'!$C$42</f>
        <v>6.1223791948574131E-6</v>
      </c>
    </row>
    <row r="392" spans="2:18">
      <c r="B392" s="101" t="s">
        <v>5392</v>
      </c>
      <c r="C392" s="103" t="s">
        <v>4803</v>
      </c>
      <c r="D392" s="102">
        <v>9126</v>
      </c>
      <c r="E392" s="102"/>
      <c r="F392" s="102" t="s">
        <v>705</v>
      </c>
      <c r="G392" s="115">
        <v>44741</v>
      </c>
      <c r="H392" s="102"/>
      <c r="I392" s="105">
        <v>2.2600000000000606</v>
      </c>
      <c r="J392" s="103" t="s">
        <v>1005</v>
      </c>
      <c r="K392" s="103" t="s">
        <v>142</v>
      </c>
      <c r="L392" s="104">
        <v>6.4335000000000003E-2</v>
      </c>
      <c r="M392" s="104">
        <v>7.3900000000000007E-2</v>
      </c>
      <c r="N392" s="105">
        <v>2326785.5839490001</v>
      </c>
      <c r="O392" s="116">
        <v>100.68</v>
      </c>
      <c r="P392" s="105">
        <v>5601.8777614410001</v>
      </c>
      <c r="Q392" s="106">
        <f t="shared" si="6"/>
        <v>1.7170109423932818E-3</v>
      </c>
      <c r="R392" s="106">
        <f>P392/'סכום נכסי הקרן'!$C$42</f>
        <v>5.4745514800601059E-5</v>
      </c>
    </row>
    <row r="393" spans="2:18">
      <c r="B393" s="101" t="s">
        <v>5392</v>
      </c>
      <c r="C393" s="103" t="s">
        <v>4803</v>
      </c>
      <c r="D393" s="102">
        <v>9261</v>
      </c>
      <c r="E393" s="102"/>
      <c r="F393" s="102" t="s">
        <v>705</v>
      </c>
      <c r="G393" s="115">
        <v>44833</v>
      </c>
      <c r="H393" s="102"/>
      <c r="I393" s="105">
        <v>2.2599999999999221</v>
      </c>
      <c r="J393" s="103" t="s">
        <v>1005</v>
      </c>
      <c r="K393" s="103" t="s">
        <v>142</v>
      </c>
      <c r="L393" s="104">
        <v>6.6406999999999994E-2</v>
      </c>
      <c r="M393" s="104">
        <v>7.5500000000003356E-2</v>
      </c>
      <c r="N393" s="105">
        <v>1725481.4483650001</v>
      </c>
      <c r="O393" s="116">
        <v>100.68</v>
      </c>
      <c r="P393" s="105">
        <v>4154.2014708320012</v>
      </c>
      <c r="Q393" s="106">
        <f t="shared" si="6"/>
        <v>1.2732890088072901E-3</v>
      </c>
      <c r="R393" s="106">
        <f>P393/'סכום נכסי הקרן'!$C$42</f>
        <v>4.0597797344226693E-5</v>
      </c>
    </row>
    <row r="394" spans="2:18">
      <c r="B394" s="101" t="s">
        <v>5392</v>
      </c>
      <c r="C394" s="103" t="s">
        <v>4803</v>
      </c>
      <c r="D394" s="102">
        <v>9285</v>
      </c>
      <c r="E394" s="102"/>
      <c r="F394" s="102" t="s">
        <v>705</v>
      </c>
      <c r="G394" s="115">
        <v>44861</v>
      </c>
      <c r="H394" s="102"/>
      <c r="I394" s="105">
        <v>2.2699999999999507</v>
      </c>
      <c r="J394" s="103" t="s">
        <v>1005</v>
      </c>
      <c r="K394" s="103" t="s">
        <v>142</v>
      </c>
      <c r="L394" s="104">
        <v>6.4923000000000008E-2</v>
      </c>
      <c r="M394" s="104">
        <v>7.2799999999968348E-2</v>
      </c>
      <c r="N394" s="105">
        <v>758166.07067599986</v>
      </c>
      <c r="O394" s="116">
        <v>100.34</v>
      </c>
      <c r="P394" s="105">
        <v>1819.1667372669997</v>
      </c>
      <c r="Q394" s="106">
        <f t="shared" si="6"/>
        <v>5.5758610361427113E-4</v>
      </c>
      <c r="R394" s="106">
        <f>P394/'סכום נכסי הקרן'!$C$42</f>
        <v>1.7778185062394738E-5</v>
      </c>
    </row>
    <row r="395" spans="2:18">
      <c r="B395" s="101" t="s">
        <v>5392</v>
      </c>
      <c r="C395" s="103" t="s">
        <v>4803</v>
      </c>
      <c r="D395" s="102">
        <v>9374</v>
      </c>
      <c r="E395" s="102"/>
      <c r="F395" s="102" t="s">
        <v>705</v>
      </c>
      <c r="G395" s="115">
        <v>44910</v>
      </c>
      <c r="H395" s="102"/>
      <c r="I395" s="105">
        <v>2.2900000000002656</v>
      </c>
      <c r="J395" s="103" t="s">
        <v>1005</v>
      </c>
      <c r="K395" s="103" t="s">
        <v>142</v>
      </c>
      <c r="L395" s="104">
        <v>6.515E-2</v>
      </c>
      <c r="M395" s="104">
        <v>7.2299999999997672E-2</v>
      </c>
      <c r="N395" s="105">
        <v>522873.15756099997</v>
      </c>
      <c r="O395" s="116">
        <v>99.46</v>
      </c>
      <c r="P395" s="105">
        <v>1243.5947633229998</v>
      </c>
      <c r="Q395" s="106">
        <f t="shared" si="6"/>
        <v>3.8116965550838953E-4</v>
      </c>
      <c r="R395" s="106">
        <f>P395/'סכום נכסי הקרן'!$C$42</f>
        <v>1.2153288311656477E-5</v>
      </c>
    </row>
    <row r="396" spans="2:18">
      <c r="B396" s="101" t="s">
        <v>5393</v>
      </c>
      <c r="C396" s="103" t="s">
        <v>4803</v>
      </c>
      <c r="D396" s="102">
        <v>7382</v>
      </c>
      <c r="E396" s="102"/>
      <c r="F396" s="102" t="s">
        <v>705</v>
      </c>
      <c r="G396" s="115">
        <v>43860</v>
      </c>
      <c r="H396" s="102"/>
      <c r="I396" s="105">
        <v>3.1099999999997907</v>
      </c>
      <c r="J396" s="103" t="s">
        <v>1069</v>
      </c>
      <c r="K396" s="103" t="s">
        <v>138</v>
      </c>
      <c r="L396" s="104">
        <v>7.0786000000000002E-2</v>
      </c>
      <c r="M396" s="104">
        <v>7.6099999999994339E-2</v>
      </c>
      <c r="N396" s="105">
        <v>6342707.374047</v>
      </c>
      <c r="O396" s="116">
        <v>100.25</v>
      </c>
      <c r="P396" s="105">
        <v>22375.786188287995</v>
      </c>
      <c r="Q396" s="106">
        <f t="shared" si="6"/>
        <v>6.8583199002293311E-3</v>
      </c>
      <c r="R396" s="106">
        <f>P396/'סכום נכסי הקרן'!$C$42</f>
        <v>2.1867202143855755E-4</v>
      </c>
    </row>
    <row r="397" spans="2:18">
      <c r="B397" s="101" t="s">
        <v>5394</v>
      </c>
      <c r="C397" s="103" t="s">
        <v>4803</v>
      </c>
      <c r="D397" s="102">
        <v>9158</v>
      </c>
      <c r="E397" s="102"/>
      <c r="F397" s="102" t="s">
        <v>705</v>
      </c>
      <c r="G397" s="115">
        <v>44179</v>
      </c>
      <c r="H397" s="102"/>
      <c r="I397" s="105">
        <v>3.0999999999999992</v>
      </c>
      <c r="J397" s="103" t="s">
        <v>1069</v>
      </c>
      <c r="K397" s="103" t="s">
        <v>138</v>
      </c>
      <c r="L397" s="104">
        <v>7.0286000000000001E-2</v>
      </c>
      <c r="M397" s="104">
        <v>7.2999999999999982E-2</v>
      </c>
      <c r="N397" s="105">
        <v>13248388.930000002</v>
      </c>
      <c r="O397" s="116">
        <v>100.22</v>
      </c>
      <c r="P397" s="105">
        <v>46723.645930000006</v>
      </c>
      <c r="Q397" s="106">
        <f t="shared" si="6"/>
        <v>1.4321092809722902E-2</v>
      </c>
      <c r="R397" s="106">
        <f>P397/'סכום נכסי הקרן'!$C$42</f>
        <v>4.566165415828128E-4</v>
      </c>
    </row>
    <row r="398" spans="2:18">
      <c r="B398" s="101" t="s">
        <v>5395</v>
      </c>
      <c r="C398" s="103" t="s">
        <v>4803</v>
      </c>
      <c r="D398" s="102">
        <v>7823</v>
      </c>
      <c r="E398" s="102"/>
      <c r="F398" s="102" t="s">
        <v>705</v>
      </c>
      <c r="G398" s="115">
        <v>44027</v>
      </c>
      <c r="H398" s="102"/>
      <c r="I398" s="105">
        <v>4.0599999999998966</v>
      </c>
      <c r="J398" s="103" t="s">
        <v>1005</v>
      </c>
      <c r="K398" s="103" t="s">
        <v>140</v>
      </c>
      <c r="L398" s="104">
        <v>2.35E-2</v>
      </c>
      <c r="M398" s="104">
        <v>2.7899999999999207E-2</v>
      </c>
      <c r="N398" s="105">
        <v>4289643.6112270001</v>
      </c>
      <c r="O398" s="116">
        <v>98.47</v>
      </c>
      <c r="P398" s="105">
        <v>15852.716559294002</v>
      </c>
      <c r="Q398" s="106">
        <f t="shared" si="6"/>
        <v>4.858957827734752E-3</v>
      </c>
      <c r="R398" s="106">
        <f>P398/'סכום נכסי הקרן'!$C$42</f>
        <v>1.5492396763818671E-4</v>
      </c>
    </row>
    <row r="399" spans="2:18">
      <c r="B399" s="101" t="s">
        <v>5395</v>
      </c>
      <c r="C399" s="103" t="s">
        <v>4803</v>
      </c>
      <c r="D399" s="102">
        <v>7993</v>
      </c>
      <c r="E399" s="102"/>
      <c r="F399" s="102" t="s">
        <v>705</v>
      </c>
      <c r="G399" s="115">
        <v>44119</v>
      </c>
      <c r="H399" s="102"/>
      <c r="I399" s="105">
        <v>4.0599999999999694</v>
      </c>
      <c r="J399" s="103" t="s">
        <v>1005</v>
      </c>
      <c r="K399" s="103" t="s">
        <v>140</v>
      </c>
      <c r="L399" s="104">
        <v>2.35E-2</v>
      </c>
      <c r="M399" s="104">
        <v>2.7900000000000119E-2</v>
      </c>
      <c r="N399" s="105">
        <v>4289643.6138479989</v>
      </c>
      <c r="O399" s="116">
        <v>98.47</v>
      </c>
      <c r="P399" s="105">
        <v>15852.716568458001</v>
      </c>
      <c r="Q399" s="106">
        <f t="shared" si="6"/>
        <v>4.8589578305435763E-3</v>
      </c>
      <c r="R399" s="106">
        <f>P399/'סכום נכסי הקרן'!$C$42</f>
        <v>1.5492396772774379E-4</v>
      </c>
    </row>
    <row r="400" spans="2:18">
      <c r="B400" s="101" t="s">
        <v>5395</v>
      </c>
      <c r="C400" s="103" t="s">
        <v>4803</v>
      </c>
      <c r="D400" s="102">
        <v>8187</v>
      </c>
      <c r="E400" s="102"/>
      <c r="F400" s="102" t="s">
        <v>705</v>
      </c>
      <c r="G400" s="115">
        <v>44211</v>
      </c>
      <c r="H400" s="102"/>
      <c r="I400" s="105">
        <v>4.0599999999998957</v>
      </c>
      <c r="J400" s="103" t="s">
        <v>1005</v>
      </c>
      <c r="K400" s="103" t="s">
        <v>140</v>
      </c>
      <c r="L400" s="104">
        <v>2.35E-2</v>
      </c>
      <c r="M400" s="104">
        <v>2.78999999999992E-2</v>
      </c>
      <c r="N400" s="105">
        <v>4289643.6112270001</v>
      </c>
      <c r="O400" s="116">
        <v>98.47</v>
      </c>
      <c r="P400" s="105">
        <v>15852.716559294004</v>
      </c>
      <c r="Q400" s="106">
        <f t="shared" si="6"/>
        <v>4.8589578277347528E-3</v>
      </c>
      <c r="R400" s="106">
        <f>P400/'סכום נכסי הקרן'!$C$42</f>
        <v>1.5492396763818673E-4</v>
      </c>
    </row>
    <row r="401" spans="2:18">
      <c r="B401" s="108"/>
      <c r="C401" s="108"/>
      <c r="D401" s="108"/>
      <c r="E401" s="108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</row>
    <row r="402" spans="2:18">
      <c r="B402" s="108"/>
      <c r="C402" s="108"/>
      <c r="D402" s="108"/>
      <c r="E402" s="108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</row>
    <row r="403" spans="2:18">
      <c r="B403" s="108"/>
      <c r="C403" s="108"/>
      <c r="D403" s="108"/>
      <c r="E403" s="108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</row>
    <row r="404" spans="2:18">
      <c r="B404" s="123" t="s">
        <v>229</v>
      </c>
      <c r="C404" s="108"/>
      <c r="D404" s="108"/>
      <c r="E404" s="108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</row>
    <row r="405" spans="2:18">
      <c r="B405" s="123" t="s">
        <v>118</v>
      </c>
      <c r="C405" s="108"/>
      <c r="D405" s="108"/>
      <c r="E405" s="108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</row>
    <row r="406" spans="2:18">
      <c r="B406" s="123" t="s">
        <v>212</v>
      </c>
      <c r="C406" s="108"/>
      <c r="D406" s="108"/>
      <c r="E406" s="108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</row>
    <row r="407" spans="2:18">
      <c r="B407" s="123" t="s">
        <v>220</v>
      </c>
      <c r="C407" s="108"/>
      <c r="D407" s="108"/>
      <c r="E407" s="108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</row>
    <row r="408" spans="2:18">
      <c r="B408" s="108"/>
      <c r="C408" s="108"/>
      <c r="D408" s="108"/>
      <c r="E408" s="108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</row>
    <row r="409" spans="2:18">
      <c r="B409" s="108"/>
      <c r="C409" s="108"/>
      <c r="D409" s="108"/>
      <c r="E409" s="108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</row>
    <row r="410" spans="2:18">
      <c r="B410" s="108"/>
      <c r="C410" s="108"/>
      <c r="D410" s="108"/>
      <c r="E410" s="108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</row>
    <row r="411" spans="2:18">
      <c r="B411" s="108"/>
      <c r="C411" s="108"/>
      <c r="D411" s="108"/>
      <c r="E411" s="108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</row>
    <row r="412" spans="2:18">
      <c r="B412" s="108"/>
      <c r="C412" s="108"/>
      <c r="D412" s="108"/>
      <c r="E412" s="108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</row>
    <row r="413" spans="2:18">
      <c r="B413" s="108"/>
      <c r="C413" s="108"/>
      <c r="D413" s="108"/>
      <c r="E413" s="108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</row>
    <row r="414" spans="2:18">
      <c r="B414" s="108"/>
      <c r="C414" s="108"/>
      <c r="D414" s="108"/>
      <c r="E414" s="108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</row>
    <row r="415" spans="2:18">
      <c r="B415" s="108"/>
      <c r="C415" s="108"/>
      <c r="D415" s="108"/>
      <c r="E415" s="108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</row>
    <row r="416" spans="2:18">
      <c r="B416" s="108"/>
      <c r="C416" s="108"/>
      <c r="D416" s="108"/>
      <c r="E416" s="108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</row>
    <row r="417" spans="2:18">
      <c r="B417" s="108"/>
      <c r="C417" s="108"/>
      <c r="D417" s="108"/>
      <c r="E417" s="108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</row>
    <row r="418" spans="2:18">
      <c r="B418" s="108"/>
      <c r="C418" s="108"/>
      <c r="D418" s="108"/>
      <c r="E418" s="108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</row>
    <row r="419" spans="2:18">
      <c r="B419" s="108"/>
      <c r="C419" s="108"/>
      <c r="D419" s="108"/>
      <c r="E419" s="108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</row>
    <row r="420" spans="2:18">
      <c r="B420" s="108"/>
      <c r="C420" s="108"/>
      <c r="D420" s="108"/>
      <c r="E420" s="108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</row>
    <row r="421" spans="2:18">
      <c r="B421" s="108"/>
      <c r="C421" s="108"/>
      <c r="D421" s="108"/>
      <c r="E421" s="108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</row>
    <row r="422" spans="2:18">
      <c r="B422" s="108"/>
      <c r="C422" s="108"/>
      <c r="D422" s="108"/>
      <c r="E422" s="108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</row>
    <row r="423" spans="2:18">
      <c r="B423" s="108"/>
      <c r="C423" s="108"/>
      <c r="D423" s="108"/>
      <c r="E423" s="108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</row>
    <row r="424" spans="2:18">
      <c r="B424" s="108"/>
      <c r="C424" s="108"/>
      <c r="D424" s="108"/>
      <c r="E424" s="108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</row>
    <row r="425" spans="2:18">
      <c r="B425" s="108"/>
      <c r="C425" s="108"/>
      <c r="D425" s="108"/>
      <c r="E425" s="108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</row>
    <row r="426" spans="2:18">
      <c r="B426" s="108"/>
      <c r="C426" s="108"/>
      <c r="D426" s="108"/>
      <c r="E426" s="108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</row>
    <row r="427" spans="2:18">
      <c r="B427" s="108"/>
      <c r="C427" s="108"/>
      <c r="D427" s="108"/>
      <c r="E427" s="108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</row>
    <row r="428" spans="2:18">
      <c r="B428" s="108"/>
      <c r="C428" s="108"/>
      <c r="D428" s="108"/>
      <c r="E428" s="108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</row>
    <row r="429" spans="2:18">
      <c r="B429" s="108"/>
      <c r="C429" s="108"/>
      <c r="D429" s="108"/>
      <c r="E429" s="108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</row>
    <row r="430" spans="2:18">
      <c r="B430" s="108"/>
      <c r="C430" s="108"/>
      <c r="D430" s="108"/>
      <c r="E430" s="108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</row>
    <row r="431" spans="2:18">
      <c r="B431" s="108"/>
      <c r="C431" s="108"/>
      <c r="D431" s="108"/>
      <c r="E431" s="108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</row>
    <row r="432" spans="2:18">
      <c r="B432" s="108"/>
      <c r="C432" s="108"/>
      <c r="D432" s="108"/>
      <c r="E432" s="108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</row>
    <row r="433" spans="2:18">
      <c r="B433" s="108"/>
      <c r="C433" s="108"/>
      <c r="D433" s="108"/>
      <c r="E433" s="108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</row>
    <row r="434" spans="2:18">
      <c r="B434" s="108"/>
      <c r="C434" s="108"/>
      <c r="D434" s="108"/>
      <c r="E434" s="108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</row>
    <row r="435" spans="2:18">
      <c r="B435" s="108"/>
      <c r="C435" s="108"/>
      <c r="D435" s="108"/>
      <c r="E435" s="108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</row>
    <row r="436" spans="2:18">
      <c r="B436" s="108"/>
      <c r="C436" s="108"/>
      <c r="D436" s="108"/>
      <c r="E436" s="108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</row>
    <row r="437" spans="2:18">
      <c r="B437" s="108"/>
      <c r="C437" s="108"/>
      <c r="D437" s="108"/>
      <c r="E437" s="108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</row>
    <row r="438" spans="2:18">
      <c r="B438" s="108"/>
      <c r="C438" s="108"/>
      <c r="D438" s="108"/>
      <c r="E438" s="108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</row>
    <row r="439" spans="2:18">
      <c r="B439" s="108"/>
      <c r="C439" s="108"/>
      <c r="D439" s="108"/>
      <c r="E439" s="108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</row>
    <row r="440" spans="2:18">
      <c r="B440" s="108"/>
      <c r="C440" s="108"/>
      <c r="D440" s="108"/>
      <c r="E440" s="108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</row>
    <row r="441" spans="2:18">
      <c r="B441" s="108"/>
      <c r="C441" s="108"/>
      <c r="D441" s="108"/>
      <c r="E441" s="108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</row>
    <row r="442" spans="2:18">
      <c r="B442" s="108"/>
      <c r="C442" s="108"/>
      <c r="D442" s="108"/>
      <c r="E442" s="108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</row>
    <row r="443" spans="2:18">
      <c r="B443" s="108"/>
      <c r="C443" s="108"/>
      <c r="D443" s="108"/>
      <c r="E443" s="108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</row>
    <row r="444" spans="2:18">
      <c r="B444" s="108"/>
      <c r="C444" s="108"/>
      <c r="D444" s="108"/>
      <c r="E444" s="108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</row>
    <row r="445" spans="2:18">
      <c r="B445" s="108"/>
      <c r="C445" s="108"/>
      <c r="D445" s="108"/>
      <c r="E445" s="108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</row>
    <row r="446" spans="2:18">
      <c r="B446" s="108"/>
      <c r="C446" s="108"/>
      <c r="D446" s="108"/>
      <c r="E446" s="108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</row>
    <row r="447" spans="2:18">
      <c r="B447" s="108"/>
      <c r="C447" s="108"/>
      <c r="D447" s="108"/>
      <c r="E447" s="108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</row>
    <row r="448" spans="2:18">
      <c r="B448" s="108"/>
      <c r="C448" s="108"/>
      <c r="D448" s="108"/>
      <c r="E448" s="108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</row>
    <row r="449" spans="2:18">
      <c r="B449" s="108"/>
      <c r="C449" s="108"/>
      <c r="D449" s="108"/>
      <c r="E449" s="108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</row>
    <row r="450" spans="2:18">
      <c r="B450" s="108"/>
      <c r="C450" s="108"/>
      <c r="D450" s="108"/>
      <c r="E450" s="108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</row>
    <row r="451" spans="2:18">
      <c r="B451" s="108"/>
      <c r="C451" s="108"/>
      <c r="D451" s="108"/>
      <c r="E451" s="108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</row>
    <row r="452" spans="2:18">
      <c r="B452" s="108"/>
      <c r="C452" s="108"/>
      <c r="D452" s="108"/>
      <c r="E452" s="108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</row>
    <row r="453" spans="2:18">
      <c r="B453" s="108"/>
      <c r="C453" s="108"/>
      <c r="D453" s="108"/>
      <c r="E453" s="108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</row>
    <row r="454" spans="2:18">
      <c r="B454" s="108"/>
      <c r="C454" s="108"/>
      <c r="D454" s="108"/>
      <c r="E454" s="108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</row>
    <row r="455" spans="2:18">
      <c r="B455" s="108"/>
      <c r="C455" s="108"/>
      <c r="D455" s="108"/>
      <c r="E455" s="108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</row>
    <row r="456" spans="2:18">
      <c r="B456" s="108"/>
      <c r="C456" s="108"/>
      <c r="D456" s="108"/>
      <c r="E456" s="108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</row>
    <row r="457" spans="2:18">
      <c r="B457" s="108"/>
      <c r="C457" s="108"/>
      <c r="D457" s="108"/>
      <c r="E457" s="108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</row>
    <row r="458" spans="2:18">
      <c r="B458" s="108"/>
      <c r="C458" s="108"/>
      <c r="D458" s="108"/>
      <c r="E458" s="108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</row>
    <row r="459" spans="2:18">
      <c r="B459" s="108"/>
      <c r="C459" s="108"/>
      <c r="D459" s="108"/>
      <c r="E459" s="108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</row>
    <row r="460" spans="2:18">
      <c r="B460" s="108"/>
      <c r="C460" s="108"/>
      <c r="D460" s="108"/>
      <c r="E460" s="108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</row>
    <row r="461" spans="2:18">
      <c r="B461" s="108"/>
      <c r="C461" s="108"/>
      <c r="D461" s="108"/>
      <c r="E461" s="108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</row>
    <row r="462" spans="2:18">
      <c r="B462" s="108"/>
      <c r="C462" s="108"/>
      <c r="D462" s="108"/>
      <c r="E462" s="108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</row>
    <row r="463" spans="2:18">
      <c r="B463" s="108"/>
      <c r="C463" s="108"/>
      <c r="D463" s="108"/>
      <c r="E463" s="108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</row>
    <row r="464" spans="2:18">
      <c r="B464" s="108"/>
      <c r="C464" s="108"/>
      <c r="D464" s="108"/>
      <c r="E464" s="108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</row>
    <row r="465" spans="2:18">
      <c r="B465" s="108"/>
      <c r="C465" s="108"/>
      <c r="D465" s="108"/>
      <c r="E465" s="108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</row>
    <row r="466" spans="2:18">
      <c r="B466" s="108"/>
      <c r="C466" s="108"/>
      <c r="D466" s="108"/>
      <c r="E466" s="108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</row>
    <row r="467" spans="2:18">
      <c r="B467" s="108"/>
      <c r="C467" s="108"/>
      <c r="D467" s="108"/>
      <c r="E467" s="108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</row>
    <row r="468" spans="2:18">
      <c r="B468" s="108"/>
      <c r="C468" s="108"/>
      <c r="D468" s="108"/>
      <c r="E468" s="108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</row>
    <row r="469" spans="2:18">
      <c r="B469" s="108"/>
      <c r="C469" s="108"/>
      <c r="D469" s="108"/>
      <c r="E469" s="108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</row>
    <row r="470" spans="2:18">
      <c r="B470" s="108"/>
      <c r="C470" s="108"/>
      <c r="D470" s="108"/>
      <c r="E470" s="108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</row>
    <row r="471" spans="2:18">
      <c r="B471" s="108"/>
      <c r="C471" s="108"/>
      <c r="D471" s="108"/>
      <c r="E471" s="108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</row>
    <row r="472" spans="2:18">
      <c r="B472" s="108"/>
      <c r="C472" s="108"/>
      <c r="D472" s="108"/>
      <c r="E472" s="108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</row>
    <row r="473" spans="2:18">
      <c r="B473" s="108"/>
      <c r="C473" s="108"/>
      <c r="D473" s="108"/>
      <c r="E473" s="108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</row>
    <row r="474" spans="2:18">
      <c r="B474" s="108"/>
      <c r="C474" s="108"/>
      <c r="D474" s="108"/>
      <c r="E474" s="108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</row>
    <row r="475" spans="2:18">
      <c r="B475" s="108"/>
      <c r="C475" s="108"/>
      <c r="D475" s="108"/>
      <c r="E475" s="108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</row>
    <row r="476" spans="2:18">
      <c r="B476" s="108"/>
      <c r="C476" s="108"/>
      <c r="D476" s="108"/>
      <c r="E476" s="108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</row>
    <row r="477" spans="2:18">
      <c r="B477" s="108"/>
      <c r="C477" s="108"/>
      <c r="D477" s="108"/>
      <c r="E477" s="108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</row>
    <row r="478" spans="2:18">
      <c r="B478" s="108"/>
      <c r="C478" s="108"/>
      <c r="D478" s="108"/>
      <c r="E478" s="108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</row>
    <row r="479" spans="2:18">
      <c r="B479" s="108"/>
      <c r="C479" s="108"/>
      <c r="D479" s="108"/>
      <c r="E479" s="108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</row>
    <row r="480" spans="2:18">
      <c r="B480" s="108"/>
      <c r="C480" s="108"/>
      <c r="D480" s="108"/>
      <c r="E480" s="108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</row>
    <row r="481" spans="2:18">
      <c r="B481" s="108"/>
      <c r="C481" s="108"/>
      <c r="D481" s="108"/>
      <c r="E481" s="108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</row>
    <row r="482" spans="2:18">
      <c r="B482" s="108"/>
      <c r="C482" s="108"/>
      <c r="D482" s="108"/>
      <c r="E482" s="108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</row>
    <row r="483" spans="2:18">
      <c r="B483" s="108"/>
      <c r="C483" s="108"/>
      <c r="D483" s="108"/>
      <c r="E483" s="108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</row>
    <row r="484" spans="2:18">
      <c r="B484" s="108"/>
      <c r="C484" s="108"/>
      <c r="D484" s="108"/>
      <c r="E484" s="108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</row>
    <row r="485" spans="2:18">
      <c r="B485" s="108"/>
      <c r="C485" s="108"/>
      <c r="D485" s="108"/>
      <c r="E485" s="108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</row>
    <row r="486" spans="2:18">
      <c r="B486" s="108"/>
      <c r="C486" s="108"/>
      <c r="D486" s="108"/>
      <c r="E486" s="108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</row>
    <row r="487" spans="2:18">
      <c r="B487" s="108"/>
      <c r="C487" s="108"/>
      <c r="D487" s="108"/>
      <c r="E487" s="108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</row>
    <row r="488" spans="2:18">
      <c r="B488" s="108"/>
      <c r="C488" s="108"/>
      <c r="D488" s="108"/>
      <c r="E488" s="108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</row>
    <row r="489" spans="2:18">
      <c r="B489" s="108"/>
      <c r="C489" s="108"/>
      <c r="D489" s="108"/>
      <c r="E489" s="108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</row>
    <row r="490" spans="2:18">
      <c r="B490" s="108"/>
      <c r="C490" s="108"/>
      <c r="D490" s="108"/>
      <c r="E490" s="108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</row>
    <row r="491" spans="2:18">
      <c r="B491" s="108"/>
      <c r="C491" s="108"/>
      <c r="D491" s="108"/>
      <c r="E491" s="108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</row>
    <row r="492" spans="2:18">
      <c r="B492" s="108"/>
      <c r="C492" s="108"/>
      <c r="D492" s="108"/>
      <c r="E492" s="108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</row>
    <row r="493" spans="2:18">
      <c r="B493" s="108"/>
      <c r="C493" s="108"/>
      <c r="D493" s="108"/>
      <c r="E493" s="108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</row>
    <row r="494" spans="2:18">
      <c r="B494" s="108"/>
      <c r="C494" s="108"/>
      <c r="D494" s="108"/>
      <c r="E494" s="108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</row>
    <row r="495" spans="2:18">
      <c r="B495" s="108"/>
      <c r="C495" s="108"/>
      <c r="D495" s="108"/>
      <c r="E495" s="108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</row>
    <row r="496" spans="2:18">
      <c r="B496" s="108"/>
      <c r="C496" s="108"/>
      <c r="D496" s="108"/>
      <c r="E496" s="108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</row>
    <row r="497" spans="2:18">
      <c r="B497" s="108"/>
      <c r="C497" s="108"/>
      <c r="D497" s="108"/>
      <c r="E497" s="108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</row>
    <row r="498" spans="2:18">
      <c r="B498" s="108"/>
      <c r="C498" s="108"/>
      <c r="D498" s="108"/>
      <c r="E498" s="108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</row>
    <row r="499" spans="2:18">
      <c r="B499" s="108"/>
      <c r="C499" s="108"/>
      <c r="D499" s="108"/>
      <c r="E499" s="108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</row>
    <row r="500" spans="2:18">
      <c r="B500" s="108"/>
      <c r="C500" s="108"/>
      <c r="D500" s="108"/>
      <c r="E500" s="108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</row>
    <row r="501" spans="2:18">
      <c r="B501" s="108"/>
      <c r="C501" s="108"/>
      <c r="D501" s="108"/>
      <c r="E501" s="108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</row>
    <row r="502" spans="2:18">
      <c r="B502" s="108"/>
      <c r="C502" s="108"/>
      <c r="D502" s="108"/>
      <c r="E502" s="108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</row>
    <row r="503" spans="2:18">
      <c r="B503" s="108"/>
      <c r="C503" s="108"/>
      <c r="D503" s="108"/>
      <c r="E503" s="108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</row>
    <row r="504" spans="2:18">
      <c r="B504" s="108"/>
      <c r="C504" s="108"/>
      <c r="D504" s="108"/>
      <c r="E504" s="108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</row>
    <row r="505" spans="2:18">
      <c r="B505" s="108"/>
      <c r="C505" s="108"/>
      <c r="D505" s="108"/>
      <c r="E505" s="108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</row>
    <row r="506" spans="2:18">
      <c r="B506" s="108"/>
      <c r="C506" s="108"/>
      <c r="D506" s="108"/>
      <c r="E506" s="108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</row>
    <row r="507" spans="2:18">
      <c r="B507" s="108"/>
      <c r="C507" s="108"/>
      <c r="D507" s="108"/>
      <c r="E507" s="108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</row>
    <row r="508" spans="2:18">
      <c r="B508" s="108"/>
      <c r="C508" s="108"/>
      <c r="D508" s="108"/>
      <c r="E508" s="108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</row>
    <row r="509" spans="2:18">
      <c r="B509" s="108"/>
      <c r="C509" s="108"/>
      <c r="D509" s="108"/>
      <c r="E509" s="108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</row>
    <row r="510" spans="2:18">
      <c r="B510" s="108"/>
      <c r="C510" s="108"/>
      <c r="D510" s="108"/>
      <c r="E510" s="108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</row>
    <row r="511" spans="2:18">
      <c r="B511" s="108"/>
      <c r="C511" s="108"/>
      <c r="D511" s="108"/>
      <c r="E511" s="108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</row>
    <row r="512" spans="2:18">
      <c r="B512" s="108"/>
      <c r="C512" s="108"/>
      <c r="D512" s="108"/>
      <c r="E512" s="108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</row>
    <row r="513" spans="2:18">
      <c r="B513" s="108"/>
      <c r="C513" s="108"/>
      <c r="D513" s="108"/>
      <c r="E513" s="108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</row>
    <row r="514" spans="2:18">
      <c r="B514" s="108"/>
      <c r="C514" s="108"/>
      <c r="D514" s="108"/>
      <c r="E514" s="108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</row>
    <row r="515" spans="2:18">
      <c r="B515" s="108"/>
      <c r="C515" s="108"/>
      <c r="D515" s="108"/>
      <c r="E515" s="108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</row>
    <row r="516" spans="2:18">
      <c r="B516" s="108"/>
      <c r="C516" s="108"/>
      <c r="D516" s="108"/>
      <c r="E516" s="108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</row>
    <row r="517" spans="2:18">
      <c r="B517" s="108"/>
      <c r="C517" s="108"/>
      <c r="D517" s="108"/>
      <c r="E517" s="108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</row>
    <row r="518" spans="2:18">
      <c r="B518" s="108"/>
      <c r="C518" s="108"/>
      <c r="D518" s="108"/>
      <c r="E518" s="108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</row>
    <row r="519" spans="2:18">
      <c r="B519" s="108"/>
      <c r="C519" s="108"/>
      <c r="D519" s="108"/>
      <c r="E519" s="108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</row>
    <row r="520" spans="2:18">
      <c r="B520" s="108"/>
      <c r="C520" s="108"/>
      <c r="D520" s="108"/>
      <c r="E520" s="108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</row>
    <row r="521" spans="2:18">
      <c r="B521" s="108"/>
      <c r="C521" s="108"/>
      <c r="D521" s="108"/>
      <c r="E521" s="108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</row>
    <row r="522" spans="2:18">
      <c r="B522" s="108"/>
      <c r="C522" s="108"/>
      <c r="D522" s="108"/>
      <c r="E522" s="108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</row>
    <row r="523" spans="2:18">
      <c r="B523" s="108"/>
      <c r="C523" s="108"/>
      <c r="D523" s="108"/>
      <c r="E523" s="108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</row>
    <row r="524" spans="2:18">
      <c r="B524" s="108"/>
      <c r="C524" s="108"/>
      <c r="D524" s="108"/>
      <c r="E524" s="108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</row>
    <row r="525" spans="2:18">
      <c r="B525" s="108"/>
      <c r="C525" s="108"/>
      <c r="D525" s="108"/>
      <c r="E525" s="108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</row>
    <row r="526" spans="2:18">
      <c r="B526" s="108"/>
      <c r="C526" s="108"/>
      <c r="D526" s="108"/>
      <c r="E526" s="108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</row>
    <row r="527" spans="2:18">
      <c r="B527" s="108"/>
      <c r="C527" s="108"/>
      <c r="D527" s="108"/>
      <c r="E527" s="108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</row>
    <row r="528" spans="2:18">
      <c r="B528" s="108"/>
      <c r="C528" s="108"/>
      <c r="D528" s="108"/>
      <c r="E528" s="108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</row>
    <row r="529" spans="2:18">
      <c r="B529" s="108"/>
      <c r="C529" s="108"/>
      <c r="D529" s="108"/>
      <c r="E529" s="108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</row>
    <row r="530" spans="2:18">
      <c r="B530" s="108"/>
      <c r="C530" s="108"/>
      <c r="D530" s="108"/>
      <c r="E530" s="108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</row>
    <row r="531" spans="2:18">
      <c r="B531" s="108"/>
      <c r="C531" s="108"/>
      <c r="D531" s="108"/>
      <c r="E531" s="108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</row>
    <row r="532" spans="2:18">
      <c r="B532" s="108"/>
      <c r="C532" s="108"/>
      <c r="D532" s="108"/>
      <c r="E532" s="108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</row>
    <row r="533" spans="2:18">
      <c r="B533" s="108"/>
      <c r="C533" s="108"/>
      <c r="D533" s="108"/>
      <c r="E533" s="108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</row>
    <row r="534" spans="2:18">
      <c r="B534" s="108"/>
      <c r="C534" s="108"/>
      <c r="D534" s="108"/>
      <c r="E534" s="108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</row>
    <row r="535" spans="2:18">
      <c r="B535" s="108"/>
      <c r="C535" s="108"/>
      <c r="D535" s="108"/>
      <c r="E535" s="108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</row>
    <row r="536" spans="2:18">
      <c r="B536" s="108"/>
      <c r="C536" s="108"/>
      <c r="D536" s="108"/>
      <c r="E536" s="108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</row>
    <row r="537" spans="2:18">
      <c r="B537" s="108"/>
      <c r="C537" s="108"/>
      <c r="D537" s="108"/>
      <c r="E537" s="108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</row>
    <row r="538" spans="2:18">
      <c r="B538" s="108"/>
      <c r="C538" s="108"/>
      <c r="D538" s="108"/>
      <c r="E538" s="108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</row>
    <row r="539" spans="2:18">
      <c r="B539" s="108"/>
      <c r="C539" s="108"/>
      <c r="D539" s="108"/>
      <c r="E539" s="108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</row>
    <row r="540" spans="2:18">
      <c r="B540" s="108"/>
      <c r="C540" s="108"/>
      <c r="D540" s="108"/>
      <c r="E540" s="108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</row>
    <row r="541" spans="2:18">
      <c r="B541" s="108"/>
      <c r="C541" s="108"/>
      <c r="D541" s="108"/>
      <c r="E541" s="108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</row>
    <row r="542" spans="2:18">
      <c r="B542" s="108"/>
      <c r="C542" s="108"/>
      <c r="D542" s="108"/>
      <c r="E542" s="108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</row>
    <row r="543" spans="2:18">
      <c r="B543" s="108"/>
      <c r="C543" s="108"/>
      <c r="D543" s="108"/>
      <c r="E543" s="108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</row>
    <row r="544" spans="2:18">
      <c r="B544" s="108"/>
      <c r="C544" s="108"/>
      <c r="D544" s="108"/>
      <c r="E544" s="108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</row>
    <row r="545" spans="2:18">
      <c r="B545" s="108"/>
      <c r="C545" s="108"/>
      <c r="D545" s="108"/>
      <c r="E545" s="108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</row>
    <row r="546" spans="2:18">
      <c r="B546" s="108"/>
      <c r="C546" s="108"/>
      <c r="D546" s="108"/>
      <c r="E546" s="108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</row>
    <row r="547" spans="2:18">
      <c r="B547" s="108"/>
      <c r="C547" s="108"/>
      <c r="D547" s="108"/>
      <c r="E547" s="108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</row>
    <row r="548" spans="2:18">
      <c r="B548" s="108"/>
      <c r="C548" s="108"/>
      <c r="D548" s="108"/>
      <c r="E548" s="108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</row>
    <row r="549" spans="2:18">
      <c r="B549" s="108"/>
      <c r="C549" s="108"/>
      <c r="D549" s="108"/>
      <c r="E549" s="108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</row>
    <row r="550" spans="2:18">
      <c r="B550" s="108"/>
      <c r="C550" s="108"/>
      <c r="D550" s="108"/>
      <c r="E550" s="108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</row>
    <row r="551" spans="2:18">
      <c r="B551" s="108"/>
      <c r="C551" s="108"/>
      <c r="D551" s="108"/>
      <c r="E551" s="108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</row>
    <row r="552" spans="2:18">
      <c r="B552" s="108"/>
      <c r="C552" s="108"/>
      <c r="D552" s="108"/>
      <c r="E552" s="108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</row>
    <row r="553" spans="2:18">
      <c r="B553" s="108"/>
      <c r="C553" s="108"/>
      <c r="D553" s="108"/>
      <c r="E553" s="108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</row>
    <row r="554" spans="2:18">
      <c r="B554" s="108"/>
      <c r="C554" s="108"/>
      <c r="D554" s="108"/>
      <c r="E554" s="108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</row>
    <row r="555" spans="2:18">
      <c r="B555" s="108"/>
      <c r="C555" s="108"/>
      <c r="D555" s="108"/>
      <c r="E555" s="108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</row>
    <row r="556" spans="2:18">
      <c r="B556" s="108"/>
      <c r="C556" s="108"/>
      <c r="D556" s="108"/>
      <c r="E556" s="108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</row>
    <row r="557" spans="2:18">
      <c r="B557" s="108"/>
      <c r="C557" s="108"/>
      <c r="D557" s="108"/>
      <c r="E557" s="108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</row>
    <row r="558" spans="2:18">
      <c r="B558" s="108"/>
      <c r="C558" s="108"/>
      <c r="D558" s="108"/>
      <c r="E558" s="108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</row>
    <row r="559" spans="2:18">
      <c r="B559" s="108"/>
      <c r="C559" s="108"/>
      <c r="D559" s="108"/>
      <c r="E559" s="108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</row>
    <row r="560" spans="2:18">
      <c r="B560" s="108"/>
      <c r="C560" s="108"/>
      <c r="D560" s="108"/>
      <c r="E560" s="108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</row>
    <row r="561" spans="2:18">
      <c r="B561" s="108"/>
      <c r="C561" s="108"/>
      <c r="D561" s="108"/>
      <c r="E561" s="108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</row>
    <row r="562" spans="2:18">
      <c r="B562" s="108"/>
      <c r="C562" s="108"/>
      <c r="D562" s="108"/>
      <c r="E562" s="108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</row>
    <row r="563" spans="2:18">
      <c r="B563" s="108"/>
      <c r="C563" s="108"/>
      <c r="D563" s="108"/>
      <c r="E563" s="108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</row>
    <row r="564" spans="2:18">
      <c r="B564" s="108"/>
      <c r="C564" s="108"/>
      <c r="D564" s="108"/>
      <c r="E564" s="108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</row>
    <row r="565" spans="2:18">
      <c r="B565" s="108"/>
      <c r="C565" s="108"/>
      <c r="D565" s="108"/>
      <c r="E565" s="108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</row>
    <row r="566" spans="2:18">
      <c r="B566" s="108"/>
      <c r="C566" s="108"/>
      <c r="D566" s="108"/>
      <c r="E566" s="108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</row>
    <row r="567" spans="2:18">
      <c r="B567" s="108"/>
      <c r="C567" s="108"/>
      <c r="D567" s="108"/>
      <c r="E567" s="108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</row>
    <row r="568" spans="2:18">
      <c r="B568" s="108"/>
      <c r="C568" s="108"/>
      <c r="D568" s="108"/>
      <c r="E568" s="108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</row>
    <row r="569" spans="2:18">
      <c r="B569" s="108"/>
      <c r="C569" s="108"/>
      <c r="D569" s="108"/>
      <c r="E569" s="108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</row>
    <row r="570" spans="2:18">
      <c r="B570" s="108"/>
      <c r="C570" s="108"/>
      <c r="D570" s="108"/>
      <c r="E570" s="108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</row>
    <row r="571" spans="2:18">
      <c r="B571" s="108"/>
      <c r="C571" s="108"/>
      <c r="D571" s="108"/>
      <c r="E571" s="108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</row>
    <row r="572" spans="2:18">
      <c r="B572" s="108"/>
      <c r="C572" s="108"/>
      <c r="D572" s="108"/>
      <c r="E572" s="108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</row>
    <row r="573" spans="2:18">
      <c r="B573" s="108"/>
      <c r="C573" s="108"/>
      <c r="D573" s="108"/>
      <c r="E573" s="108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</row>
    <row r="574" spans="2:18">
      <c r="B574" s="108"/>
      <c r="C574" s="108"/>
      <c r="D574" s="108"/>
      <c r="E574" s="108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</row>
    <row r="575" spans="2:18">
      <c r="B575" s="108"/>
      <c r="C575" s="108"/>
      <c r="D575" s="108"/>
      <c r="E575" s="108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</row>
    <row r="576" spans="2:18">
      <c r="B576" s="108"/>
      <c r="C576" s="108"/>
      <c r="D576" s="108"/>
      <c r="E576" s="108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</row>
    <row r="577" spans="2:18">
      <c r="B577" s="108"/>
      <c r="C577" s="108"/>
      <c r="D577" s="108"/>
      <c r="E577" s="108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</row>
    <row r="578" spans="2:18">
      <c r="B578" s="108"/>
      <c r="C578" s="108"/>
      <c r="D578" s="108"/>
      <c r="E578" s="108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</row>
    <row r="579" spans="2:18">
      <c r="B579" s="108"/>
      <c r="C579" s="108"/>
      <c r="D579" s="108"/>
      <c r="E579" s="108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</row>
    <row r="580" spans="2:18">
      <c r="B580" s="108"/>
      <c r="C580" s="108"/>
      <c r="D580" s="108"/>
      <c r="E580" s="108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</row>
    <row r="581" spans="2:18">
      <c r="B581" s="108"/>
      <c r="C581" s="108"/>
      <c r="D581" s="108"/>
      <c r="E581" s="108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</row>
    <row r="582" spans="2:18">
      <c r="B582" s="108"/>
      <c r="C582" s="108"/>
      <c r="D582" s="108"/>
      <c r="E582" s="108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</row>
    <row r="583" spans="2:18">
      <c r="B583" s="108"/>
      <c r="C583" s="108"/>
      <c r="D583" s="108"/>
      <c r="E583" s="108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</row>
    <row r="584" spans="2:18">
      <c r="B584" s="108"/>
      <c r="C584" s="108"/>
      <c r="D584" s="108"/>
      <c r="E584" s="108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</row>
    <row r="585" spans="2:18">
      <c r="B585" s="108"/>
      <c r="C585" s="108"/>
      <c r="D585" s="108"/>
      <c r="E585" s="108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</row>
    <row r="586" spans="2:18">
      <c r="B586" s="108"/>
      <c r="C586" s="108"/>
      <c r="D586" s="108"/>
      <c r="E586" s="108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</row>
    <row r="587" spans="2:18">
      <c r="B587" s="108"/>
      <c r="C587" s="108"/>
      <c r="D587" s="108"/>
      <c r="E587" s="108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</row>
    <row r="588" spans="2:18">
      <c r="B588" s="108"/>
      <c r="C588" s="108"/>
      <c r="D588" s="108"/>
      <c r="E588" s="108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</row>
    <row r="589" spans="2:18">
      <c r="B589" s="108"/>
      <c r="C589" s="108"/>
      <c r="D589" s="108"/>
      <c r="E589" s="108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</row>
    <row r="590" spans="2:18">
      <c r="B590" s="108"/>
      <c r="C590" s="108"/>
      <c r="D590" s="108"/>
      <c r="E590" s="108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</row>
    <row r="591" spans="2:18">
      <c r="B591" s="108"/>
      <c r="C591" s="108"/>
      <c r="D591" s="108"/>
      <c r="E591" s="108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</row>
    <row r="592" spans="2:18">
      <c r="B592" s="108"/>
      <c r="C592" s="108"/>
      <c r="D592" s="108"/>
      <c r="E592" s="108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</row>
    <row r="593" spans="2:18">
      <c r="B593" s="108"/>
      <c r="C593" s="108"/>
      <c r="D593" s="108"/>
      <c r="E593" s="108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</row>
    <row r="594" spans="2:18">
      <c r="B594" s="108"/>
      <c r="C594" s="108"/>
      <c r="D594" s="108"/>
      <c r="E594" s="108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</row>
    <row r="595" spans="2:18">
      <c r="B595" s="108"/>
      <c r="C595" s="108"/>
      <c r="D595" s="108"/>
      <c r="E595" s="108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</row>
    <row r="596" spans="2:18">
      <c r="B596" s="108"/>
      <c r="C596" s="108"/>
      <c r="D596" s="108"/>
      <c r="E596" s="108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</row>
    <row r="597" spans="2:18">
      <c r="B597" s="108"/>
      <c r="C597" s="108"/>
      <c r="D597" s="108"/>
      <c r="E597" s="108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</row>
    <row r="598" spans="2:18">
      <c r="B598" s="108"/>
      <c r="C598" s="108"/>
      <c r="D598" s="108"/>
      <c r="E598" s="108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</row>
    <row r="599" spans="2:18">
      <c r="B599" s="108"/>
      <c r="C599" s="108"/>
      <c r="D599" s="108"/>
      <c r="E599" s="108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</row>
    <row r="600" spans="2:18">
      <c r="B600" s="108"/>
      <c r="C600" s="108"/>
      <c r="D600" s="108"/>
      <c r="E600" s="108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</row>
    <row r="601" spans="2:18">
      <c r="B601" s="108"/>
      <c r="C601" s="108"/>
      <c r="D601" s="108"/>
      <c r="E601" s="108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</row>
    <row r="602" spans="2:18">
      <c r="B602" s="108"/>
      <c r="C602" s="108"/>
      <c r="D602" s="108"/>
      <c r="E602" s="108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</row>
    <row r="603" spans="2:18">
      <c r="B603" s="108"/>
      <c r="C603" s="108"/>
      <c r="D603" s="108"/>
      <c r="E603" s="108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</row>
    <row r="604" spans="2:18">
      <c r="B604" s="108"/>
      <c r="C604" s="108"/>
      <c r="D604" s="108"/>
      <c r="E604" s="108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</row>
    <row r="605" spans="2:18">
      <c r="B605" s="108"/>
      <c r="C605" s="108"/>
      <c r="D605" s="108"/>
      <c r="E605" s="108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</row>
    <row r="606" spans="2:18">
      <c r="B606" s="108"/>
      <c r="C606" s="108"/>
      <c r="D606" s="108"/>
      <c r="E606" s="108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</row>
    <row r="607" spans="2:18">
      <c r="B607" s="108"/>
      <c r="C607" s="108"/>
      <c r="D607" s="108"/>
      <c r="E607" s="108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</row>
    <row r="608" spans="2:18">
      <c r="B608" s="108"/>
      <c r="C608" s="108"/>
      <c r="D608" s="108"/>
      <c r="E608" s="108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</row>
    <row r="609" spans="2:18">
      <c r="B609" s="108"/>
      <c r="C609" s="108"/>
      <c r="D609" s="108"/>
      <c r="E609" s="108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</row>
    <row r="610" spans="2:18">
      <c r="B610" s="108"/>
      <c r="C610" s="108"/>
      <c r="D610" s="108"/>
      <c r="E610" s="108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</row>
    <row r="611" spans="2:18">
      <c r="B611" s="108"/>
      <c r="C611" s="108"/>
      <c r="D611" s="108"/>
      <c r="E611" s="108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</row>
    <row r="612" spans="2:18">
      <c r="B612" s="108"/>
      <c r="C612" s="108"/>
      <c r="D612" s="108"/>
      <c r="E612" s="108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</row>
    <row r="613" spans="2:18">
      <c r="B613" s="108"/>
      <c r="C613" s="108"/>
      <c r="D613" s="108"/>
      <c r="E613" s="108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</row>
    <row r="614" spans="2:18">
      <c r="B614" s="108"/>
      <c r="C614" s="108"/>
      <c r="D614" s="108"/>
      <c r="E614" s="108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</row>
    <row r="615" spans="2:18">
      <c r="B615" s="108"/>
      <c r="C615" s="108"/>
      <c r="D615" s="108"/>
      <c r="E615" s="108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</row>
    <row r="616" spans="2:18">
      <c r="B616" s="108"/>
      <c r="C616" s="108"/>
      <c r="D616" s="108"/>
      <c r="E616" s="108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</row>
    <row r="617" spans="2:18">
      <c r="B617" s="108"/>
      <c r="C617" s="108"/>
      <c r="D617" s="108"/>
      <c r="E617" s="108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</row>
    <row r="618" spans="2:18">
      <c r="B618" s="108"/>
      <c r="C618" s="108"/>
      <c r="D618" s="108"/>
      <c r="E618" s="108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</row>
    <row r="619" spans="2:18">
      <c r="B619" s="108"/>
      <c r="C619" s="108"/>
      <c r="D619" s="108"/>
      <c r="E619" s="108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</row>
    <row r="620" spans="2:18">
      <c r="B620" s="108"/>
      <c r="C620" s="108"/>
      <c r="D620" s="108"/>
      <c r="E620" s="108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</row>
    <row r="621" spans="2:18">
      <c r="B621" s="108"/>
      <c r="C621" s="108"/>
      <c r="D621" s="108"/>
      <c r="E621" s="108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</row>
    <row r="622" spans="2:18">
      <c r="B622" s="108"/>
      <c r="C622" s="108"/>
      <c r="D622" s="108"/>
      <c r="E622" s="108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</row>
    <row r="623" spans="2:18">
      <c r="B623" s="108"/>
      <c r="C623" s="108"/>
      <c r="D623" s="108"/>
      <c r="E623" s="108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</row>
    <row r="624" spans="2:18">
      <c r="B624" s="108"/>
      <c r="C624" s="108"/>
      <c r="D624" s="108"/>
      <c r="E624" s="108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</row>
    <row r="625" spans="2:18">
      <c r="B625" s="108"/>
      <c r="C625" s="108"/>
      <c r="D625" s="108"/>
      <c r="E625" s="108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</row>
    <row r="626" spans="2:18">
      <c r="B626" s="108"/>
      <c r="C626" s="108"/>
      <c r="D626" s="108"/>
      <c r="E626" s="108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</row>
    <row r="627" spans="2:18">
      <c r="B627" s="108"/>
      <c r="C627" s="108"/>
      <c r="D627" s="108"/>
      <c r="E627" s="108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</row>
    <row r="628" spans="2:18">
      <c r="B628" s="108"/>
      <c r="C628" s="108"/>
      <c r="D628" s="108"/>
      <c r="E628" s="108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</row>
    <row r="629" spans="2:18">
      <c r="B629" s="108"/>
      <c r="C629" s="108"/>
      <c r="D629" s="108"/>
      <c r="E629" s="108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</row>
    <row r="630" spans="2:18">
      <c r="B630" s="108"/>
      <c r="C630" s="108"/>
      <c r="D630" s="108"/>
      <c r="E630" s="108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</row>
    <row r="631" spans="2:18">
      <c r="B631" s="108"/>
      <c r="C631" s="108"/>
      <c r="D631" s="108"/>
      <c r="E631" s="108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</row>
    <row r="632" spans="2:18">
      <c r="B632" s="108"/>
      <c r="C632" s="108"/>
      <c r="D632" s="108"/>
      <c r="E632" s="108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</row>
    <row r="633" spans="2:18">
      <c r="B633" s="108"/>
      <c r="C633" s="108"/>
      <c r="D633" s="108"/>
      <c r="E633" s="108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</row>
    <row r="634" spans="2:18">
      <c r="B634" s="108"/>
      <c r="C634" s="108"/>
      <c r="D634" s="108"/>
      <c r="E634" s="108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</row>
    <row r="635" spans="2:18">
      <c r="B635" s="108"/>
      <c r="C635" s="108"/>
      <c r="D635" s="108"/>
      <c r="E635" s="108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</row>
    <row r="636" spans="2:18">
      <c r="B636" s="108"/>
      <c r="C636" s="108"/>
      <c r="D636" s="108"/>
      <c r="E636" s="108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</row>
    <row r="637" spans="2:18">
      <c r="B637" s="108"/>
      <c r="C637" s="108"/>
      <c r="D637" s="108"/>
      <c r="E637" s="108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</row>
    <row r="638" spans="2:18">
      <c r="B638" s="108"/>
      <c r="C638" s="108"/>
      <c r="D638" s="108"/>
      <c r="E638" s="108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</row>
    <row r="639" spans="2:18">
      <c r="B639" s="108"/>
      <c r="C639" s="108"/>
      <c r="D639" s="108"/>
      <c r="E639" s="108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</row>
    <row r="640" spans="2:18">
      <c r="B640" s="108"/>
      <c r="C640" s="108"/>
      <c r="D640" s="108"/>
      <c r="E640" s="108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</row>
    <row r="641" spans="2:18">
      <c r="B641" s="108"/>
      <c r="C641" s="108"/>
      <c r="D641" s="108"/>
      <c r="E641" s="108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</row>
    <row r="642" spans="2:18">
      <c r="B642" s="108"/>
      <c r="C642" s="108"/>
      <c r="D642" s="108"/>
      <c r="E642" s="108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</row>
    <row r="643" spans="2:18">
      <c r="B643" s="108"/>
      <c r="C643" s="108"/>
      <c r="D643" s="108"/>
      <c r="E643" s="108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</row>
    <row r="644" spans="2:18">
      <c r="B644" s="108"/>
      <c r="C644" s="108"/>
      <c r="D644" s="108"/>
      <c r="E644" s="108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</row>
    <row r="645" spans="2:18">
      <c r="B645" s="108"/>
      <c r="C645" s="108"/>
      <c r="D645" s="108"/>
      <c r="E645" s="108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</row>
    <row r="646" spans="2:18">
      <c r="B646" s="108"/>
      <c r="C646" s="108"/>
      <c r="D646" s="108"/>
      <c r="E646" s="108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</row>
    <row r="647" spans="2:18">
      <c r="B647" s="108"/>
      <c r="C647" s="108"/>
      <c r="D647" s="108"/>
      <c r="E647" s="108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</row>
    <row r="648" spans="2:18">
      <c r="B648" s="108"/>
      <c r="C648" s="108"/>
      <c r="D648" s="108"/>
      <c r="E648" s="108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</row>
    <row r="649" spans="2:18">
      <c r="B649" s="108"/>
      <c r="C649" s="108"/>
      <c r="D649" s="108"/>
      <c r="E649" s="108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</row>
    <row r="650" spans="2:18">
      <c r="B650" s="108"/>
      <c r="C650" s="108"/>
      <c r="D650" s="108"/>
      <c r="E650" s="108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</row>
    <row r="651" spans="2:18">
      <c r="B651" s="108"/>
      <c r="C651" s="108"/>
      <c r="D651" s="108"/>
      <c r="E651" s="108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</row>
    <row r="652" spans="2:18">
      <c r="B652" s="108"/>
      <c r="C652" s="108"/>
      <c r="D652" s="108"/>
      <c r="E652" s="108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</row>
    <row r="653" spans="2:18">
      <c r="B653" s="108"/>
      <c r="C653" s="108"/>
      <c r="D653" s="108"/>
      <c r="E653" s="108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</row>
    <row r="654" spans="2:18">
      <c r="B654" s="108"/>
      <c r="C654" s="108"/>
      <c r="D654" s="108"/>
      <c r="E654" s="108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</row>
    <row r="655" spans="2:18">
      <c r="B655" s="108"/>
      <c r="C655" s="108"/>
      <c r="D655" s="108"/>
      <c r="E655" s="108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</row>
    <row r="656" spans="2:18">
      <c r="B656" s="108"/>
      <c r="C656" s="108"/>
      <c r="D656" s="108"/>
      <c r="E656" s="108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</row>
    <row r="657" spans="2:18">
      <c r="B657" s="108"/>
      <c r="C657" s="108"/>
      <c r="D657" s="108"/>
      <c r="E657" s="108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</row>
    <row r="658" spans="2:18">
      <c r="B658" s="108"/>
      <c r="C658" s="108"/>
      <c r="D658" s="108"/>
      <c r="E658" s="108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</row>
    <row r="659" spans="2:18">
      <c r="B659" s="108"/>
      <c r="C659" s="108"/>
      <c r="D659" s="108"/>
      <c r="E659" s="108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</row>
    <row r="660" spans="2:18">
      <c r="B660" s="108"/>
      <c r="C660" s="108"/>
      <c r="D660" s="108"/>
      <c r="E660" s="108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</row>
    <row r="661" spans="2:18">
      <c r="B661" s="108"/>
      <c r="C661" s="108"/>
      <c r="D661" s="108"/>
      <c r="E661" s="108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</row>
    <row r="662" spans="2:18">
      <c r="B662" s="108"/>
      <c r="C662" s="108"/>
      <c r="D662" s="108"/>
      <c r="E662" s="108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</row>
    <row r="663" spans="2:18">
      <c r="B663" s="108"/>
      <c r="C663" s="108"/>
      <c r="D663" s="108"/>
      <c r="E663" s="108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</row>
    <row r="664" spans="2:18">
      <c r="B664" s="108"/>
      <c r="C664" s="108"/>
      <c r="D664" s="108"/>
      <c r="E664" s="108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</row>
    <row r="665" spans="2:18">
      <c r="B665" s="108"/>
      <c r="C665" s="108"/>
      <c r="D665" s="108"/>
      <c r="E665" s="108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</row>
    <row r="666" spans="2:18">
      <c r="B666" s="108"/>
      <c r="C666" s="108"/>
      <c r="D666" s="108"/>
      <c r="E666" s="108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</row>
    <row r="667" spans="2:18">
      <c r="B667" s="108"/>
      <c r="C667" s="108"/>
      <c r="D667" s="108"/>
      <c r="E667" s="108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</row>
    <row r="668" spans="2:18">
      <c r="B668" s="108"/>
      <c r="C668" s="108"/>
      <c r="D668" s="108"/>
      <c r="E668" s="108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</row>
    <row r="669" spans="2:18">
      <c r="B669" s="108"/>
      <c r="C669" s="108"/>
      <c r="D669" s="108"/>
      <c r="E669" s="108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</row>
    <row r="670" spans="2:18">
      <c r="B670" s="108"/>
      <c r="C670" s="108"/>
      <c r="D670" s="108"/>
      <c r="E670" s="108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</row>
    <row r="671" spans="2:18">
      <c r="B671" s="108"/>
      <c r="C671" s="108"/>
      <c r="D671" s="108"/>
      <c r="E671" s="108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</row>
    <row r="672" spans="2:18">
      <c r="B672" s="108"/>
      <c r="C672" s="108"/>
      <c r="D672" s="108"/>
      <c r="E672" s="108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</row>
    <row r="673" spans="2:18">
      <c r="B673" s="108"/>
      <c r="C673" s="108"/>
      <c r="D673" s="108"/>
      <c r="E673" s="108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</row>
    <row r="674" spans="2:18">
      <c r="B674" s="108"/>
      <c r="C674" s="108"/>
      <c r="D674" s="108"/>
      <c r="E674" s="108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</row>
    <row r="675" spans="2:18">
      <c r="B675" s="108"/>
      <c r="C675" s="108"/>
      <c r="D675" s="108"/>
      <c r="E675" s="108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</row>
    <row r="676" spans="2:18">
      <c r="B676" s="108"/>
      <c r="C676" s="108"/>
      <c r="D676" s="108"/>
      <c r="E676" s="108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</row>
    <row r="677" spans="2:18">
      <c r="B677" s="108"/>
      <c r="C677" s="108"/>
      <c r="D677" s="108"/>
      <c r="E677" s="108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</row>
    <row r="678" spans="2:18">
      <c r="B678" s="108"/>
      <c r="C678" s="108"/>
      <c r="D678" s="108"/>
      <c r="E678" s="108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</row>
    <row r="679" spans="2:18">
      <c r="B679" s="108"/>
      <c r="C679" s="108"/>
      <c r="D679" s="108"/>
      <c r="E679" s="108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</row>
    <row r="680" spans="2:18">
      <c r="B680" s="108"/>
      <c r="C680" s="108"/>
      <c r="D680" s="108"/>
      <c r="E680" s="108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</row>
    <row r="681" spans="2:18">
      <c r="B681" s="108"/>
      <c r="C681" s="108"/>
      <c r="D681" s="108"/>
      <c r="E681" s="108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</row>
    <row r="682" spans="2:18">
      <c r="B682" s="108"/>
      <c r="C682" s="108"/>
      <c r="D682" s="108"/>
      <c r="E682" s="108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</row>
    <row r="683" spans="2:18">
      <c r="B683" s="108"/>
      <c r="C683" s="108"/>
      <c r="D683" s="108"/>
      <c r="E683" s="108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</row>
    <row r="684" spans="2:18">
      <c r="B684" s="108"/>
      <c r="C684" s="108"/>
      <c r="D684" s="108"/>
      <c r="E684" s="108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</row>
    <row r="685" spans="2:18">
      <c r="B685" s="108"/>
      <c r="C685" s="108"/>
      <c r="D685" s="108"/>
      <c r="E685" s="108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</row>
    <row r="686" spans="2:18">
      <c r="B686" s="108"/>
      <c r="C686" s="108"/>
      <c r="D686" s="108"/>
      <c r="E686" s="108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</row>
    <row r="687" spans="2:18">
      <c r="B687" s="108"/>
      <c r="C687" s="108"/>
      <c r="D687" s="108"/>
      <c r="E687" s="108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</row>
    <row r="688" spans="2:18">
      <c r="B688" s="108"/>
      <c r="C688" s="108"/>
      <c r="D688" s="108"/>
      <c r="E688" s="108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</row>
    <row r="689" spans="2:18">
      <c r="B689" s="108"/>
      <c r="C689" s="108"/>
      <c r="D689" s="108"/>
      <c r="E689" s="108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</row>
    <row r="690" spans="2:18">
      <c r="B690" s="108"/>
      <c r="C690" s="108"/>
      <c r="D690" s="108"/>
      <c r="E690" s="108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</row>
    <row r="691" spans="2:18">
      <c r="B691" s="108"/>
      <c r="C691" s="108"/>
      <c r="D691" s="108"/>
      <c r="E691" s="108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</row>
    <row r="692" spans="2:18">
      <c r="B692" s="108"/>
      <c r="C692" s="108"/>
      <c r="D692" s="108"/>
      <c r="E692" s="108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</row>
    <row r="693" spans="2:18">
      <c r="B693" s="108"/>
      <c r="C693" s="108"/>
      <c r="D693" s="108"/>
      <c r="E693" s="108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</row>
    <row r="694" spans="2:18">
      <c r="B694" s="108"/>
      <c r="C694" s="108"/>
      <c r="D694" s="108"/>
      <c r="E694" s="108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</row>
    <row r="695" spans="2:18">
      <c r="B695" s="108"/>
      <c r="C695" s="108"/>
      <c r="D695" s="108"/>
      <c r="E695" s="108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</row>
    <row r="696" spans="2:18">
      <c r="B696" s="108"/>
      <c r="C696" s="108"/>
      <c r="D696" s="108"/>
      <c r="E696" s="108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</row>
    <row r="697" spans="2:18">
      <c r="B697" s="108"/>
      <c r="C697" s="108"/>
      <c r="D697" s="108"/>
      <c r="E697" s="108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</row>
    <row r="698" spans="2:18">
      <c r="B698" s="108"/>
      <c r="C698" s="108"/>
      <c r="D698" s="108"/>
      <c r="E698" s="108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</row>
    <row r="699" spans="2:18">
      <c r="B699" s="108"/>
      <c r="C699" s="108"/>
      <c r="D699" s="108"/>
      <c r="E699" s="108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</row>
    <row r="700" spans="2:18">
      <c r="B700" s="108"/>
      <c r="C700" s="108"/>
      <c r="D700" s="108"/>
      <c r="E700" s="108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</row>
    <row r="701" spans="2:18">
      <c r="B701" s="108"/>
      <c r="C701" s="108"/>
      <c r="D701" s="108"/>
      <c r="E701" s="108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</row>
    <row r="702" spans="2:18">
      <c r="B702" s="108"/>
      <c r="C702" s="108"/>
      <c r="D702" s="108"/>
      <c r="E702" s="108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</row>
    <row r="703" spans="2:18">
      <c r="B703" s="108"/>
      <c r="C703" s="108"/>
      <c r="D703" s="108"/>
      <c r="E703" s="108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</row>
    <row r="704" spans="2:18">
      <c r="B704" s="108"/>
      <c r="C704" s="108"/>
      <c r="D704" s="108"/>
      <c r="E704" s="108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</row>
    <row r="705" spans="2:18">
      <c r="B705" s="108"/>
      <c r="C705" s="108"/>
      <c r="D705" s="108"/>
      <c r="E705" s="108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</row>
    <row r="706" spans="2:18">
      <c r="B706" s="108"/>
      <c r="C706" s="108"/>
      <c r="D706" s="108"/>
      <c r="E706" s="108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</row>
    <row r="707" spans="2:18">
      <c r="B707" s="108"/>
      <c r="C707" s="108"/>
      <c r="D707" s="108"/>
      <c r="E707" s="108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</row>
    <row r="708" spans="2:18">
      <c r="B708" s="108"/>
      <c r="C708" s="108"/>
      <c r="D708" s="108"/>
      <c r="E708" s="108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</row>
    <row r="709" spans="2:18">
      <c r="B709" s="108"/>
      <c r="C709" s="108"/>
      <c r="D709" s="108"/>
      <c r="E709" s="108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</row>
    <row r="710" spans="2:18">
      <c r="B710" s="108"/>
      <c r="C710" s="108"/>
      <c r="D710" s="108"/>
      <c r="E710" s="108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</row>
    <row r="711" spans="2:18">
      <c r="B711" s="108"/>
      <c r="C711" s="108"/>
      <c r="D711" s="108"/>
      <c r="E711" s="108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</row>
    <row r="712" spans="2:18">
      <c r="B712" s="108"/>
      <c r="C712" s="108"/>
      <c r="D712" s="108"/>
      <c r="E712" s="108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</row>
    <row r="713" spans="2:18">
      <c r="B713" s="108"/>
      <c r="C713" s="108"/>
      <c r="D713" s="108"/>
      <c r="E713" s="108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</row>
    <row r="714" spans="2:18">
      <c r="B714" s="108"/>
      <c r="C714" s="108"/>
      <c r="D714" s="108"/>
      <c r="E714" s="108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</row>
    <row r="715" spans="2:18">
      <c r="B715" s="108"/>
      <c r="C715" s="108"/>
      <c r="D715" s="108"/>
      <c r="E715" s="108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</row>
    <row r="716" spans="2:18">
      <c r="B716" s="108"/>
      <c r="C716" s="108"/>
      <c r="D716" s="108"/>
      <c r="E716" s="108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</row>
    <row r="717" spans="2:18">
      <c r="B717" s="108"/>
      <c r="C717" s="108"/>
      <c r="D717" s="108"/>
      <c r="E717" s="108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</row>
    <row r="718" spans="2:18">
      <c r="B718" s="108"/>
      <c r="C718" s="108"/>
      <c r="D718" s="108"/>
      <c r="E718" s="108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</row>
    <row r="719" spans="2:18">
      <c r="B719" s="108"/>
      <c r="C719" s="108"/>
      <c r="D719" s="108"/>
      <c r="E719" s="108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</row>
    <row r="720" spans="2:18">
      <c r="B720" s="108"/>
      <c r="C720" s="108"/>
      <c r="D720" s="108"/>
      <c r="E720" s="108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</row>
    <row r="721" spans="2:18">
      <c r="B721" s="108"/>
      <c r="C721" s="108"/>
      <c r="D721" s="108"/>
      <c r="E721" s="108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</row>
    <row r="722" spans="2:18">
      <c r="B722" s="108"/>
      <c r="C722" s="108"/>
      <c r="D722" s="108"/>
      <c r="E722" s="108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</row>
    <row r="723" spans="2:18">
      <c r="B723" s="108"/>
      <c r="C723" s="108"/>
      <c r="D723" s="108"/>
      <c r="E723" s="108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</row>
    <row r="724" spans="2:18">
      <c r="B724" s="108"/>
      <c r="C724" s="108"/>
      <c r="D724" s="108"/>
      <c r="E724" s="108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</row>
    <row r="725" spans="2:18">
      <c r="B725" s="108"/>
      <c r="C725" s="108"/>
      <c r="D725" s="108"/>
      <c r="E725" s="108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</row>
    <row r="726" spans="2:18">
      <c r="B726" s="108"/>
      <c r="C726" s="108"/>
      <c r="D726" s="108"/>
      <c r="E726" s="108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</row>
    <row r="727" spans="2:18">
      <c r="B727" s="108"/>
      <c r="C727" s="108"/>
      <c r="D727" s="108"/>
      <c r="E727" s="108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</row>
    <row r="728" spans="2:18">
      <c r="B728" s="108"/>
      <c r="C728" s="108"/>
      <c r="D728" s="108"/>
      <c r="E728" s="108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</row>
    <row r="729" spans="2:18">
      <c r="B729" s="108"/>
      <c r="C729" s="108"/>
      <c r="D729" s="108"/>
      <c r="E729" s="108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</row>
    <row r="730" spans="2:18">
      <c r="B730" s="108"/>
      <c r="C730" s="108"/>
      <c r="D730" s="108"/>
      <c r="E730" s="108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</row>
    <row r="731" spans="2:18">
      <c r="B731" s="108"/>
      <c r="C731" s="108"/>
      <c r="D731" s="108"/>
      <c r="E731" s="108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</row>
    <row r="732" spans="2:18">
      <c r="B732" s="108"/>
      <c r="C732" s="108"/>
      <c r="D732" s="108"/>
      <c r="E732" s="108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</row>
    <row r="733" spans="2:18">
      <c r="B733" s="108"/>
      <c r="C733" s="108"/>
      <c r="D733" s="108"/>
      <c r="E733" s="108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</row>
    <row r="734" spans="2:18">
      <c r="B734" s="108"/>
      <c r="C734" s="108"/>
      <c r="D734" s="108"/>
      <c r="E734" s="108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</row>
    <row r="735" spans="2:18">
      <c r="B735" s="108"/>
      <c r="C735" s="108"/>
      <c r="D735" s="108"/>
      <c r="E735" s="108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</row>
    <row r="736" spans="2:18">
      <c r="B736" s="108"/>
      <c r="C736" s="108"/>
      <c r="D736" s="108"/>
      <c r="E736" s="108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</row>
    <row r="737" spans="2:18">
      <c r="B737" s="108"/>
      <c r="C737" s="108"/>
      <c r="D737" s="108"/>
      <c r="E737" s="108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</row>
    <row r="738" spans="2:18">
      <c r="B738" s="108"/>
      <c r="C738" s="108"/>
      <c r="D738" s="108"/>
      <c r="E738" s="108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</row>
    <row r="739" spans="2:18">
      <c r="B739" s="108"/>
      <c r="C739" s="108"/>
      <c r="D739" s="108"/>
      <c r="E739" s="108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</row>
    <row r="740" spans="2:18">
      <c r="B740" s="108"/>
      <c r="C740" s="108"/>
      <c r="D740" s="108"/>
      <c r="E740" s="108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</row>
    <row r="741" spans="2:18">
      <c r="B741" s="108"/>
      <c r="C741" s="108"/>
      <c r="D741" s="108"/>
      <c r="E741" s="108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</row>
    <row r="742" spans="2:18">
      <c r="B742" s="108"/>
      <c r="C742" s="108"/>
      <c r="D742" s="108"/>
      <c r="E742" s="108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</row>
    <row r="743" spans="2:18">
      <c r="B743" s="108"/>
      <c r="C743" s="108"/>
      <c r="D743" s="108"/>
      <c r="E743" s="108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</row>
    <row r="744" spans="2:18">
      <c r="B744" s="108"/>
      <c r="C744" s="108"/>
      <c r="D744" s="108"/>
      <c r="E744" s="108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</row>
    <row r="745" spans="2:18">
      <c r="B745" s="108"/>
      <c r="C745" s="108"/>
      <c r="D745" s="108"/>
      <c r="E745" s="108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</row>
    <row r="746" spans="2:18">
      <c r="B746" s="108"/>
      <c r="C746" s="108"/>
      <c r="D746" s="108"/>
      <c r="E746" s="108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</row>
    <row r="747" spans="2:18">
      <c r="B747" s="108"/>
      <c r="C747" s="108"/>
      <c r="D747" s="108"/>
      <c r="E747" s="108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</row>
    <row r="748" spans="2:18">
      <c r="B748" s="108"/>
      <c r="C748" s="108"/>
      <c r="D748" s="108"/>
      <c r="E748" s="108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</row>
    <row r="749" spans="2:18">
      <c r="B749" s="108"/>
      <c r="C749" s="108"/>
      <c r="D749" s="108"/>
      <c r="E749" s="108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</row>
    <row r="750" spans="2:18">
      <c r="B750" s="108"/>
      <c r="C750" s="108"/>
      <c r="D750" s="108"/>
      <c r="E750" s="108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</row>
    <row r="751" spans="2:18">
      <c r="B751" s="108"/>
      <c r="C751" s="108"/>
      <c r="D751" s="108"/>
      <c r="E751" s="108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</row>
    <row r="752" spans="2:18">
      <c r="B752" s="108"/>
      <c r="C752" s="108"/>
      <c r="D752" s="108"/>
      <c r="E752" s="108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</row>
    <row r="753" spans="2:18">
      <c r="B753" s="108"/>
      <c r="C753" s="108"/>
      <c r="D753" s="108"/>
      <c r="E753" s="108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</row>
    <row r="754" spans="2:18">
      <c r="B754" s="108"/>
      <c r="C754" s="108"/>
      <c r="D754" s="108"/>
      <c r="E754" s="108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</row>
    <row r="755" spans="2:18">
      <c r="B755" s="108"/>
      <c r="C755" s="108"/>
      <c r="D755" s="108"/>
      <c r="E755" s="108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</row>
    <row r="756" spans="2:18">
      <c r="B756" s="108"/>
      <c r="C756" s="108"/>
      <c r="D756" s="108"/>
      <c r="E756" s="108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</row>
    <row r="757" spans="2:18">
      <c r="B757" s="108"/>
      <c r="C757" s="108"/>
      <c r="D757" s="108"/>
      <c r="E757" s="108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</row>
    <row r="758" spans="2:18">
      <c r="B758" s="108"/>
      <c r="C758" s="108"/>
      <c r="D758" s="108"/>
      <c r="E758" s="108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</row>
    <row r="759" spans="2:18">
      <c r="B759" s="108"/>
      <c r="C759" s="108"/>
      <c r="D759" s="108"/>
      <c r="E759" s="108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</row>
    <row r="760" spans="2:18">
      <c r="B760" s="108"/>
      <c r="C760" s="108"/>
      <c r="D760" s="108"/>
      <c r="E760" s="108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</row>
    <row r="761" spans="2:18">
      <c r="B761" s="108"/>
      <c r="C761" s="108"/>
      <c r="D761" s="108"/>
      <c r="E761" s="108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</row>
    <row r="762" spans="2:18">
      <c r="B762" s="108"/>
      <c r="C762" s="108"/>
      <c r="D762" s="108"/>
      <c r="E762" s="108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</row>
    <row r="763" spans="2:18">
      <c r="B763" s="108"/>
      <c r="C763" s="108"/>
      <c r="D763" s="108"/>
      <c r="E763" s="108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</row>
    <row r="764" spans="2:18">
      <c r="B764" s="108"/>
      <c r="C764" s="108"/>
      <c r="D764" s="108"/>
      <c r="E764" s="108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</row>
    <row r="765" spans="2:18">
      <c r="B765" s="108"/>
      <c r="C765" s="108"/>
      <c r="D765" s="108"/>
      <c r="E765" s="108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</row>
    <row r="766" spans="2:18">
      <c r="B766" s="108"/>
      <c r="C766" s="108"/>
      <c r="D766" s="108"/>
      <c r="E766" s="108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</row>
    <row r="767" spans="2:18">
      <c r="B767" s="108"/>
      <c r="C767" s="108"/>
      <c r="D767" s="108"/>
      <c r="E767" s="108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</row>
    <row r="768" spans="2:18">
      <c r="B768" s="108"/>
      <c r="C768" s="108"/>
      <c r="D768" s="108"/>
      <c r="E768" s="108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</row>
    <row r="769" spans="2:18">
      <c r="B769" s="108"/>
      <c r="C769" s="108"/>
      <c r="D769" s="108"/>
      <c r="E769" s="108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</row>
    <row r="770" spans="2:18">
      <c r="B770" s="108"/>
      <c r="C770" s="108"/>
      <c r="D770" s="108"/>
      <c r="E770" s="108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</row>
    <row r="771" spans="2:18">
      <c r="B771" s="108"/>
      <c r="C771" s="108"/>
      <c r="D771" s="108"/>
      <c r="E771" s="108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</row>
    <row r="772" spans="2:18">
      <c r="B772" s="108"/>
      <c r="C772" s="108"/>
      <c r="D772" s="108"/>
      <c r="E772" s="108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</row>
    <row r="773" spans="2:18">
      <c r="B773" s="108"/>
      <c r="C773" s="108"/>
      <c r="D773" s="108"/>
      <c r="E773" s="108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</row>
    <row r="774" spans="2:18">
      <c r="B774" s="108"/>
      <c r="C774" s="108"/>
      <c r="D774" s="108"/>
      <c r="E774" s="108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</row>
    <row r="775" spans="2:18">
      <c r="B775" s="108"/>
      <c r="C775" s="108"/>
      <c r="D775" s="108"/>
      <c r="E775" s="108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</row>
    <row r="776" spans="2:18">
      <c r="B776" s="108"/>
      <c r="C776" s="108"/>
      <c r="D776" s="108"/>
      <c r="E776" s="108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</row>
    <row r="777" spans="2:18">
      <c r="B777" s="108"/>
      <c r="C777" s="108"/>
      <c r="D777" s="108"/>
      <c r="E777" s="108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</row>
    <row r="778" spans="2:18">
      <c r="B778" s="108"/>
      <c r="C778" s="108"/>
      <c r="D778" s="108"/>
      <c r="E778" s="108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</row>
    <row r="779" spans="2:18">
      <c r="B779" s="108"/>
      <c r="C779" s="108"/>
      <c r="D779" s="108"/>
      <c r="E779" s="108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</row>
    <row r="780" spans="2:18">
      <c r="B780" s="108"/>
      <c r="C780" s="108"/>
      <c r="D780" s="108"/>
      <c r="E780" s="108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</row>
    <row r="781" spans="2:18">
      <c r="B781" s="108"/>
      <c r="C781" s="108"/>
      <c r="D781" s="108"/>
      <c r="E781" s="108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</row>
    <row r="782" spans="2:18">
      <c r="B782" s="108"/>
      <c r="C782" s="108"/>
      <c r="D782" s="108"/>
      <c r="E782" s="108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</row>
    <row r="783" spans="2:18">
      <c r="B783" s="108"/>
      <c r="C783" s="108"/>
      <c r="D783" s="108"/>
      <c r="E783" s="108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</row>
    <row r="784" spans="2:18">
      <c r="B784" s="108"/>
      <c r="C784" s="108"/>
      <c r="D784" s="108"/>
      <c r="E784" s="108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</row>
    <row r="785" spans="2:18">
      <c r="B785" s="108"/>
      <c r="C785" s="108"/>
      <c r="D785" s="108"/>
      <c r="E785" s="108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</row>
    <row r="786" spans="2:18">
      <c r="B786" s="108"/>
      <c r="C786" s="108"/>
      <c r="D786" s="108"/>
      <c r="E786" s="108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</row>
    <row r="787" spans="2:18">
      <c r="B787" s="108"/>
      <c r="C787" s="108"/>
      <c r="D787" s="108"/>
      <c r="E787" s="108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</row>
    <row r="788" spans="2:18">
      <c r="B788" s="108"/>
      <c r="C788" s="108"/>
      <c r="D788" s="108"/>
      <c r="E788" s="108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</row>
    <row r="789" spans="2:18">
      <c r="B789" s="108"/>
      <c r="C789" s="108"/>
      <c r="D789" s="108"/>
      <c r="E789" s="108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</row>
    <row r="790" spans="2:18">
      <c r="B790" s="108"/>
      <c r="C790" s="108"/>
      <c r="D790" s="108"/>
      <c r="E790" s="108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</row>
    <row r="791" spans="2:18">
      <c r="B791" s="108"/>
      <c r="C791" s="108"/>
      <c r="D791" s="108"/>
      <c r="E791" s="108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</row>
    <row r="792" spans="2:18">
      <c r="B792" s="108"/>
      <c r="C792" s="108"/>
      <c r="D792" s="108"/>
      <c r="E792" s="108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</row>
    <row r="793" spans="2:18">
      <c r="B793" s="108"/>
      <c r="C793" s="108"/>
      <c r="D793" s="108"/>
      <c r="E793" s="108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</row>
    <row r="794" spans="2:18">
      <c r="B794" s="108"/>
      <c r="C794" s="108"/>
      <c r="D794" s="108"/>
      <c r="E794" s="108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</row>
    <row r="795" spans="2:18">
      <c r="B795" s="108"/>
      <c r="C795" s="108"/>
      <c r="D795" s="108"/>
      <c r="E795" s="108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</row>
    <row r="796" spans="2:18">
      <c r="B796" s="108"/>
      <c r="C796" s="108"/>
      <c r="D796" s="108"/>
      <c r="E796" s="108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</row>
    <row r="797" spans="2:18">
      <c r="B797" s="108"/>
      <c r="C797" s="108"/>
      <c r="D797" s="108"/>
      <c r="E797" s="108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</row>
    <row r="798" spans="2:18">
      <c r="B798" s="108"/>
      <c r="C798" s="108"/>
      <c r="D798" s="108"/>
      <c r="E798" s="108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</row>
    <row r="799" spans="2:18">
      <c r="B799" s="108"/>
      <c r="C799" s="108"/>
      <c r="D799" s="108"/>
      <c r="E799" s="108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</row>
    <row r="800" spans="2:18">
      <c r="B800" s="108"/>
      <c r="C800" s="108"/>
      <c r="D800" s="108"/>
      <c r="E800" s="108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</row>
    <row r="801" spans="2:18">
      <c r="B801" s="108"/>
      <c r="C801" s="108"/>
      <c r="D801" s="108"/>
      <c r="E801" s="108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</row>
    <row r="802" spans="2:18">
      <c r="B802" s="108"/>
      <c r="C802" s="108"/>
      <c r="D802" s="108"/>
      <c r="E802" s="108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</row>
    <row r="803" spans="2:18">
      <c r="B803" s="108"/>
      <c r="C803" s="108"/>
      <c r="D803" s="108"/>
      <c r="E803" s="108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</row>
    <row r="804" spans="2:18">
      <c r="B804" s="108"/>
      <c r="C804" s="108"/>
      <c r="D804" s="108"/>
      <c r="E804" s="108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</row>
    <row r="805" spans="2:18">
      <c r="B805" s="108"/>
      <c r="C805" s="108"/>
      <c r="D805" s="108"/>
      <c r="E805" s="108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</row>
    <row r="806" spans="2:18">
      <c r="B806" s="108"/>
      <c r="C806" s="108"/>
      <c r="D806" s="108"/>
      <c r="E806" s="108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</row>
    <row r="807" spans="2:18">
      <c r="B807" s="108"/>
      <c r="C807" s="108"/>
      <c r="D807" s="108"/>
      <c r="E807" s="108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</row>
    <row r="808" spans="2:18">
      <c r="B808" s="108"/>
      <c r="C808" s="108"/>
      <c r="D808" s="108"/>
      <c r="E808" s="108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</row>
    <row r="809" spans="2:18">
      <c r="B809" s="108"/>
      <c r="C809" s="108"/>
      <c r="D809" s="108"/>
      <c r="E809" s="108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</row>
    <row r="810" spans="2:18">
      <c r="B810" s="108"/>
      <c r="C810" s="108"/>
      <c r="D810" s="108"/>
      <c r="E810" s="108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</row>
    <row r="811" spans="2:18">
      <c r="B811" s="108"/>
      <c r="C811" s="108"/>
      <c r="D811" s="108"/>
      <c r="E811" s="108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</row>
    <row r="812" spans="2:18">
      <c r="B812" s="108"/>
      <c r="C812" s="108"/>
      <c r="D812" s="108"/>
      <c r="E812" s="108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</row>
    <row r="813" spans="2:18">
      <c r="B813" s="108"/>
      <c r="C813" s="108"/>
      <c r="D813" s="108"/>
      <c r="E813" s="108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</row>
    <row r="814" spans="2:18">
      <c r="B814" s="108"/>
      <c r="C814" s="108"/>
      <c r="D814" s="108"/>
      <c r="E814" s="108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</row>
    <row r="815" spans="2:18">
      <c r="B815" s="108"/>
      <c r="C815" s="108"/>
      <c r="D815" s="108"/>
      <c r="E815" s="108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</row>
    <row r="816" spans="2:18">
      <c r="B816" s="108"/>
      <c r="C816" s="108"/>
      <c r="D816" s="108"/>
      <c r="E816" s="108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</row>
    <row r="817" spans="2:18">
      <c r="B817" s="108"/>
      <c r="C817" s="108"/>
      <c r="D817" s="108"/>
      <c r="E817" s="108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</row>
    <row r="818" spans="2:18">
      <c r="B818" s="108"/>
      <c r="C818" s="108"/>
      <c r="D818" s="108"/>
      <c r="E818" s="108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</row>
    <row r="819" spans="2:18">
      <c r="B819" s="108"/>
      <c r="C819" s="108"/>
      <c r="D819" s="108"/>
      <c r="E819" s="108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</row>
    <row r="820" spans="2:18">
      <c r="B820" s="108"/>
      <c r="C820" s="108"/>
      <c r="D820" s="108"/>
      <c r="E820" s="108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</row>
    <row r="821" spans="2:18">
      <c r="B821" s="108"/>
      <c r="C821" s="108"/>
      <c r="D821" s="108"/>
      <c r="E821" s="108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</row>
    <row r="822" spans="2:18">
      <c r="B822" s="108"/>
      <c r="C822" s="108"/>
      <c r="D822" s="108"/>
      <c r="E822" s="108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</row>
    <row r="823" spans="2:18">
      <c r="B823" s="108"/>
      <c r="C823" s="108"/>
      <c r="D823" s="108"/>
      <c r="E823" s="108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</row>
    <row r="824" spans="2:18">
      <c r="B824" s="108"/>
      <c r="C824" s="108"/>
      <c r="D824" s="108"/>
      <c r="E824" s="108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</row>
    <row r="825" spans="2:18">
      <c r="B825" s="108"/>
      <c r="C825" s="108"/>
      <c r="D825" s="108"/>
      <c r="E825" s="108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</row>
    <row r="826" spans="2:18">
      <c r="B826" s="108"/>
      <c r="C826" s="108"/>
      <c r="D826" s="108"/>
      <c r="E826" s="108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</row>
    <row r="827" spans="2:18">
      <c r="B827" s="108"/>
      <c r="C827" s="108"/>
      <c r="D827" s="108"/>
      <c r="E827" s="108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</row>
    <row r="828" spans="2:18">
      <c r="B828" s="108"/>
      <c r="C828" s="108"/>
      <c r="D828" s="108"/>
      <c r="E828" s="108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</row>
    <row r="829" spans="2:18">
      <c r="B829" s="108"/>
      <c r="C829" s="108"/>
      <c r="D829" s="108"/>
      <c r="E829" s="108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</row>
    <row r="830" spans="2:18">
      <c r="B830" s="108"/>
      <c r="C830" s="108"/>
      <c r="D830" s="108"/>
      <c r="E830" s="108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</row>
    <row r="831" spans="2:18">
      <c r="B831" s="108"/>
      <c r="C831" s="108"/>
      <c r="D831" s="108"/>
      <c r="E831" s="108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</row>
    <row r="832" spans="2:18">
      <c r="B832" s="108"/>
      <c r="C832" s="108"/>
      <c r="D832" s="108"/>
      <c r="E832" s="108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</row>
    <row r="833" spans="2:18">
      <c r="B833" s="108"/>
      <c r="C833" s="108"/>
      <c r="D833" s="108"/>
      <c r="E833" s="108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</row>
    <row r="834" spans="2:18">
      <c r="B834" s="108"/>
      <c r="C834" s="108"/>
      <c r="D834" s="108"/>
      <c r="E834" s="108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</row>
    <row r="835" spans="2:18">
      <c r="B835" s="108"/>
      <c r="C835" s="108"/>
      <c r="D835" s="108"/>
      <c r="E835" s="108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</row>
    <row r="836" spans="2:18">
      <c r="B836" s="108"/>
      <c r="C836" s="108"/>
      <c r="D836" s="108"/>
      <c r="E836" s="108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</row>
    <row r="837" spans="2:18">
      <c r="B837" s="108"/>
      <c r="C837" s="108"/>
      <c r="D837" s="108"/>
      <c r="E837" s="108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</row>
    <row r="838" spans="2:18">
      <c r="B838" s="108"/>
      <c r="C838" s="108"/>
      <c r="D838" s="108"/>
      <c r="E838" s="108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</row>
    <row r="839" spans="2:18">
      <c r="B839" s="108"/>
      <c r="C839" s="108"/>
      <c r="D839" s="108"/>
      <c r="E839" s="108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</row>
    <row r="840" spans="2:18">
      <c r="B840" s="108"/>
      <c r="C840" s="108"/>
      <c r="D840" s="108"/>
      <c r="E840" s="108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</row>
    <row r="841" spans="2:18">
      <c r="B841" s="108"/>
      <c r="C841" s="108"/>
      <c r="D841" s="108"/>
      <c r="E841" s="108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</row>
    <row r="842" spans="2:18">
      <c r="B842" s="108"/>
      <c r="C842" s="108"/>
      <c r="D842" s="108"/>
      <c r="E842" s="108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</row>
    <row r="843" spans="2:18">
      <c r="B843" s="108"/>
      <c r="C843" s="108"/>
      <c r="D843" s="108"/>
      <c r="E843" s="108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</row>
    <row r="844" spans="2:18">
      <c r="B844" s="108"/>
      <c r="C844" s="108"/>
      <c r="D844" s="108"/>
      <c r="E844" s="108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</row>
    <row r="845" spans="2:18">
      <c r="B845" s="108"/>
      <c r="C845" s="108"/>
      <c r="D845" s="108"/>
      <c r="E845" s="108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</row>
    <row r="846" spans="2:18">
      <c r="B846" s="108"/>
      <c r="C846" s="108"/>
      <c r="D846" s="108"/>
      <c r="E846" s="108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</row>
    <row r="847" spans="2:18">
      <c r="B847" s="108"/>
      <c r="C847" s="108"/>
      <c r="D847" s="108"/>
      <c r="E847" s="108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</row>
    <row r="848" spans="2:18">
      <c r="B848" s="108"/>
      <c r="C848" s="108"/>
      <c r="D848" s="108"/>
      <c r="E848" s="108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</row>
    <row r="849" spans="2:18">
      <c r="B849" s="108"/>
      <c r="C849" s="108"/>
      <c r="D849" s="108"/>
      <c r="E849" s="108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</row>
    <row r="850" spans="2:18">
      <c r="B850" s="108"/>
      <c r="C850" s="108"/>
      <c r="D850" s="108"/>
      <c r="E850" s="108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</row>
    <row r="851" spans="2:18">
      <c r="B851" s="108"/>
      <c r="C851" s="108"/>
      <c r="D851" s="108"/>
      <c r="E851" s="108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</row>
    <row r="852" spans="2:18">
      <c r="B852" s="108"/>
      <c r="C852" s="108"/>
      <c r="D852" s="108"/>
      <c r="E852" s="108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</row>
    <row r="853" spans="2:18">
      <c r="B853" s="108"/>
      <c r="C853" s="108"/>
      <c r="D853" s="108"/>
      <c r="E853" s="108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</row>
    <row r="854" spans="2:18">
      <c r="B854" s="108"/>
      <c r="C854" s="108"/>
      <c r="D854" s="108"/>
      <c r="E854" s="108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</row>
    <row r="855" spans="2:18">
      <c r="B855" s="108"/>
      <c r="C855" s="108"/>
      <c r="D855" s="108"/>
      <c r="E855" s="108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</row>
    <row r="856" spans="2:18">
      <c r="B856" s="108"/>
      <c r="C856" s="108"/>
      <c r="D856" s="108"/>
      <c r="E856" s="108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</row>
    <row r="857" spans="2:18">
      <c r="B857" s="108"/>
      <c r="C857" s="108"/>
      <c r="D857" s="108"/>
      <c r="E857" s="108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</row>
    <row r="858" spans="2:18">
      <c r="B858" s="108"/>
      <c r="C858" s="108"/>
      <c r="D858" s="108"/>
      <c r="E858" s="108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</row>
    <row r="859" spans="2:18">
      <c r="B859" s="108"/>
      <c r="C859" s="108"/>
      <c r="D859" s="108"/>
      <c r="E859" s="108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</row>
    <row r="860" spans="2:18">
      <c r="B860" s="108"/>
      <c r="C860" s="108"/>
      <c r="D860" s="108"/>
      <c r="E860" s="108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</row>
    <row r="861" spans="2:18">
      <c r="B861" s="108"/>
      <c r="C861" s="108"/>
      <c r="D861" s="108"/>
      <c r="E861" s="108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</row>
    <row r="862" spans="2:18">
      <c r="B862" s="108"/>
      <c r="C862" s="108"/>
      <c r="D862" s="108"/>
      <c r="E862" s="108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</row>
    <row r="863" spans="2:18">
      <c r="B863" s="108"/>
      <c r="C863" s="108"/>
      <c r="D863" s="108"/>
      <c r="E863" s="108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</row>
    <row r="864" spans="2:18">
      <c r="B864" s="108"/>
      <c r="C864" s="108"/>
      <c r="D864" s="108"/>
      <c r="E864" s="108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</row>
    <row r="865" spans="2:18">
      <c r="B865" s="108"/>
      <c r="C865" s="108"/>
      <c r="D865" s="108"/>
      <c r="E865" s="108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</row>
    <row r="866" spans="2:18">
      <c r="B866" s="108"/>
      <c r="C866" s="108"/>
      <c r="D866" s="108"/>
      <c r="E866" s="108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</row>
    <row r="867" spans="2:18">
      <c r="B867" s="108"/>
      <c r="C867" s="108"/>
      <c r="D867" s="108"/>
      <c r="E867" s="108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</row>
    <row r="868" spans="2:18">
      <c r="B868" s="108"/>
      <c r="C868" s="108"/>
      <c r="D868" s="108"/>
      <c r="E868" s="108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</row>
    <row r="869" spans="2:18">
      <c r="B869" s="108"/>
      <c r="C869" s="108"/>
      <c r="D869" s="108"/>
      <c r="E869" s="108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</row>
    <row r="870" spans="2:18">
      <c r="B870" s="108"/>
      <c r="C870" s="108"/>
      <c r="D870" s="108"/>
      <c r="E870" s="108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</row>
    <row r="871" spans="2:18">
      <c r="B871" s="108"/>
      <c r="C871" s="108"/>
      <c r="D871" s="108"/>
      <c r="E871" s="108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</row>
    <row r="872" spans="2:18">
      <c r="B872" s="108"/>
      <c r="C872" s="108"/>
      <c r="D872" s="108"/>
      <c r="E872" s="108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</row>
    <row r="873" spans="2:18">
      <c r="B873" s="108"/>
      <c r="C873" s="108"/>
      <c r="D873" s="108"/>
      <c r="E873" s="108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</row>
    <row r="874" spans="2:18">
      <c r="B874" s="108"/>
      <c r="C874" s="108"/>
      <c r="D874" s="108"/>
      <c r="E874" s="108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</row>
    <row r="875" spans="2:18">
      <c r="B875" s="108"/>
      <c r="C875" s="108"/>
      <c r="D875" s="108"/>
      <c r="E875" s="108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</row>
    <row r="876" spans="2:18">
      <c r="B876" s="108"/>
      <c r="C876" s="108"/>
      <c r="D876" s="108"/>
      <c r="E876" s="108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</row>
    <row r="877" spans="2:18">
      <c r="B877" s="108"/>
      <c r="C877" s="108"/>
      <c r="D877" s="108"/>
      <c r="E877" s="108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</row>
    <row r="878" spans="2:18">
      <c r="B878" s="108"/>
      <c r="C878" s="108"/>
      <c r="D878" s="108"/>
      <c r="E878" s="108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</row>
    <row r="879" spans="2:18">
      <c r="B879" s="108"/>
      <c r="C879" s="108"/>
      <c r="D879" s="108"/>
      <c r="E879" s="108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</row>
    <row r="880" spans="2:18">
      <c r="B880" s="108"/>
      <c r="C880" s="108"/>
      <c r="D880" s="108"/>
      <c r="E880" s="108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</row>
    <row r="881" spans="2:18">
      <c r="B881" s="108"/>
      <c r="C881" s="108"/>
      <c r="D881" s="108"/>
      <c r="E881" s="108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</row>
    <row r="882" spans="2:18">
      <c r="B882" s="108"/>
      <c r="C882" s="108"/>
      <c r="D882" s="108"/>
      <c r="E882" s="108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</row>
    <row r="883" spans="2:18">
      <c r="B883" s="108"/>
      <c r="C883" s="108"/>
      <c r="D883" s="108"/>
      <c r="E883" s="108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</row>
    <row r="884" spans="2:18">
      <c r="B884" s="108"/>
      <c r="C884" s="108"/>
      <c r="D884" s="108"/>
      <c r="E884" s="108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</row>
    <row r="885" spans="2:18">
      <c r="B885" s="108"/>
      <c r="C885" s="108"/>
      <c r="D885" s="108"/>
      <c r="E885" s="108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</row>
    <row r="886" spans="2:18">
      <c r="B886" s="108"/>
      <c r="C886" s="108"/>
      <c r="D886" s="108"/>
      <c r="E886" s="108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</row>
    <row r="887" spans="2:18">
      <c r="B887" s="108"/>
      <c r="C887" s="108"/>
      <c r="D887" s="108"/>
      <c r="E887" s="108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</row>
    <row r="888" spans="2:18">
      <c r="B888" s="108"/>
      <c r="C888" s="108"/>
      <c r="D888" s="108"/>
      <c r="E888" s="108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</row>
    <row r="889" spans="2:18">
      <c r="B889" s="108"/>
      <c r="C889" s="108"/>
      <c r="D889" s="108"/>
      <c r="E889" s="108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</row>
    <row r="890" spans="2:18">
      <c r="B890" s="108"/>
      <c r="C890" s="108"/>
      <c r="D890" s="108"/>
      <c r="E890" s="108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</row>
    <row r="891" spans="2:18">
      <c r="B891" s="108"/>
      <c r="C891" s="108"/>
      <c r="D891" s="108"/>
      <c r="E891" s="108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</row>
    <row r="892" spans="2:18">
      <c r="B892" s="108"/>
      <c r="C892" s="108"/>
      <c r="D892" s="108"/>
      <c r="E892" s="108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</row>
    <row r="893" spans="2:18">
      <c r="B893" s="108"/>
      <c r="C893" s="108"/>
      <c r="D893" s="108"/>
      <c r="E893" s="108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</row>
    <row r="894" spans="2:18">
      <c r="B894" s="108"/>
      <c r="C894" s="108"/>
      <c r="D894" s="108"/>
      <c r="E894" s="108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</row>
    <row r="895" spans="2:18">
      <c r="B895" s="108"/>
      <c r="C895" s="108"/>
      <c r="D895" s="108"/>
      <c r="E895" s="108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</row>
    <row r="896" spans="2:18">
      <c r="B896" s="108"/>
      <c r="C896" s="108"/>
      <c r="D896" s="108"/>
      <c r="E896" s="108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</row>
    <row r="897" spans="2:18">
      <c r="B897" s="108"/>
      <c r="C897" s="108"/>
      <c r="D897" s="108"/>
      <c r="E897" s="108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</row>
    <row r="898" spans="2:18">
      <c r="B898" s="108"/>
      <c r="C898" s="108"/>
      <c r="D898" s="108"/>
      <c r="E898" s="108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</row>
    <row r="899" spans="2:18">
      <c r="B899" s="108"/>
      <c r="C899" s="108"/>
      <c r="D899" s="108"/>
      <c r="E899" s="108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</row>
    <row r="900" spans="2:18">
      <c r="B900" s="108"/>
      <c r="C900" s="108"/>
      <c r="D900" s="108"/>
      <c r="E900" s="108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</row>
    <row r="901" spans="2:18">
      <c r="B901" s="108"/>
      <c r="C901" s="108"/>
      <c r="D901" s="108"/>
      <c r="E901" s="108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</row>
    <row r="902" spans="2:18">
      <c r="B902" s="108"/>
      <c r="C902" s="108"/>
      <c r="D902" s="108"/>
      <c r="E902" s="108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</row>
    <row r="903" spans="2:18">
      <c r="B903" s="108"/>
      <c r="C903" s="108"/>
      <c r="D903" s="108"/>
      <c r="E903" s="108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</row>
    <row r="904" spans="2:18">
      <c r="B904" s="108"/>
      <c r="C904" s="108"/>
      <c r="D904" s="108"/>
      <c r="E904" s="108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</row>
    <row r="905" spans="2:18">
      <c r="B905" s="108"/>
      <c r="C905" s="108"/>
      <c r="D905" s="108"/>
      <c r="E905" s="108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</row>
    <row r="906" spans="2:18">
      <c r="B906" s="108"/>
      <c r="C906" s="108"/>
      <c r="D906" s="108"/>
      <c r="E906" s="108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</row>
    <row r="907" spans="2:18">
      <c r="B907" s="108"/>
      <c r="C907" s="108"/>
      <c r="D907" s="108"/>
      <c r="E907" s="108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</row>
    <row r="908" spans="2:18">
      <c r="B908" s="108"/>
      <c r="C908" s="108"/>
      <c r="D908" s="108"/>
      <c r="E908" s="108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</row>
    <row r="909" spans="2:18">
      <c r="B909" s="108"/>
      <c r="C909" s="108"/>
      <c r="D909" s="108"/>
      <c r="E909" s="108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</row>
    <row r="910" spans="2:18">
      <c r="B910" s="108"/>
      <c r="C910" s="108"/>
      <c r="D910" s="108"/>
      <c r="E910" s="108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</row>
    <row r="911" spans="2:18">
      <c r="B911" s="108"/>
      <c r="C911" s="108"/>
      <c r="D911" s="108"/>
      <c r="E911" s="108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</row>
    <row r="912" spans="2:18">
      <c r="B912" s="108"/>
      <c r="C912" s="108"/>
      <c r="D912" s="108"/>
      <c r="E912" s="108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</row>
    <row r="913" spans="2:18">
      <c r="B913" s="108"/>
      <c r="C913" s="108"/>
      <c r="D913" s="108"/>
      <c r="E913" s="108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</row>
    <row r="914" spans="2:18">
      <c r="B914" s="108"/>
      <c r="C914" s="108"/>
      <c r="D914" s="108"/>
      <c r="E914" s="108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</row>
    <row r="915" spans="2:18">
      <c r="B915" s="108"/>
      <c r="C915" s="108"/>
      <c r="D915" s="108"/>
      <c r="E915" s="108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</row>
    <row r="916" spans="2:18">
      <c r="B916" s="108"/>
      <c r="C916" s="108"/>
      <c r="D916" s="108"/>
      <c r="E916" s="108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</row>
    <row r="917" spans="2:18">
      <c r="B917" s="108"/>
      <c r="C917" s="108"/>
      <c r="D917" s="108"/>
      <c r="E917" s="108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</row>
    <row r="918" spans="2:18">
      <c r="B918" s="108"/>
      <c r="C918" s="108"/>
      <c r="D918" s="108"/>
      <c r="E918" s="108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</row>
    <row r="919" spans="2:18">
      <c r="B919" s="108"/>
      <c r="C919" s="108"/>
      <c r="D919" s="108"/>
      <c r="E919" s="108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</row>
    <row r="920" spans="2:18">
      <c r="B920" s="108"/>
      <c r="C920" s="108"/>
      <c r="D920" s="108"/>
      <c r="E920" s="108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</row>
    <row r="921" spans="2:18">
      <c r="B921" s="108"/>
      <c r="C921" s="108"/>
      <c r="D921" s="108"/>
      <c r="E921" s="108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</row>
    <row r="922" spans="2:18">
      <c r="B922" s="108"/>
      <c r="C922" s="108"/>
      <c r="D922" s="108"/>
      <c r="E922" s="108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</row>
    <row r="923" spans="2:18">
      <c r="B923" s="108"/>
      <c r="C923" s="108"/>
      <c r="D923" s="108"/>
      <c r="E923" s="108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</row>
    <row r="924" spans="2:18">
      <c r="B924" s="108"/>
      <c r="C924" s="108"/>
      <c r="D924" s="108"/>
      <c r="E924" s="108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</row>
    <row r="925" spans="2:18">
      <c r="B925" s="108"/>
      <c r="C925" s="108"/>
      <c r="D925" s="108"/>
      <c r="E925" s="108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</row>
    <row r="926" spans="2:18">
      <c r="B926" s="108"/>
      <c r="C926" s="108"/>
      <c r="D926" s="108"/>
      <c r="E926" s="108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</row>
    <row r="927" spans="2:18">
      <c r="B927" s="108"/>
      <c r="C927" s="108"/>
      <c r="D927" s="108"/>
      <c r="E927" s="108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</row>
    <row r="928" spans="2:18">
      <c r="B928" s="108"/>
      <c r="C928" s="108"/>
      <c r="D928" s="108"/>
      <c r="E928" s="108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</row>
    <row r="929" spans="2:18">
      <c r="B929" s="108"/>
      <c r="C929" s="108"/>
      <c r="D929" s="108"/>
      <c r="E929" s="108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</row>
    <row r="930" spans="2:18">
      <c r="B930" s="108"/>
      <c r="C930" s="108"/>
      <c r="D930" s="108"/>
      <c r="E930" s="108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</row>
    <row r="931" spans="2:18">
      <c r="B931" s="108"/>
      <c r="C931" s="108"/>
      <c r="D931" s="108"/>
      <c r="E931" s="108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</row>
    <row r="932" spans="2:18">
      <c r="B932" s="108"/>
      <c r="C932" s="108"/>
      <c r="D932" s="108"/>
      <c r="E932" s="108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</row>
    <row r="933" spans="2:18">
      <c r="B933" s="108"/>
      <c r="C933" s="108"/>
      <c r="D933" s="108"/>
      <c r="E933" s="108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</row>
    <row r="934" spans="2:18">
      <c r="B934" s="108"/>
      <c r="C934" s="108"/>
      <c r="D934" s="108"/>
      <c r="E934" s="108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</row>
    <row r="935" spans="2:18">
      <c r="B935" s="108"/>
      <c r="C935" s="108"/>
      <c r="D935" s="108"/>
      <c r="E935" s="108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</row>
    <row r="936" spans="2:18">
      <c r="B936" s="108"/>
      <c r="C936" s="108"/>
      <c r="D936" s="108"/>
      <c r="E936" s="108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</row>
    <row r="937" spans="2:18">
      <c r="B937" s="108"/>
      <c r="C937" s="108"/>
      <c r="D937" s="108"/>
      <c r="E937" s="108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</row>
    <row r="938" spans="2:18">
      <c r="B938" s="108"/>
      <c r="C938" s="108"/>
      <c r="D938" s="108"/>
      <c r="E938" s="108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</row>
    <row r="939" spans="2:18">
      <c r="B939" s="108"/>
      <c r="C939" s="108"/>
      <c r="D939" s="108"/>
      <c r="E939" s="108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</row>
    <row r="940" spans="2:18">
      <c r="B940" s="108"/>
      <c r="C940" s="108"/>
      <c r="D940" s="108"/>
      <c r="E940" s="108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</row>
    <row r="941" spans="2:18">
      <c r="B941" s="108"/>
      <c r="C941" s="108"/>
      <c r="D941" s="108"/>
      <c r="E941" s="108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</row>
    <row r="942" spans="2:18">
      <c r="B942" s="108"/>
      <c r="C942" s="108"/>
      <c r="D942" s="108"/>
      <c r="E942" s="108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</row>
    <row r="943" spans="2:18">
      <c r="B943" s="108"/>
      <c r="C943" s="108"/>
      <c r="D943" s="108"/>
      <c r="E943" s="108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</row>
    <row r="944" spans="2:18">
      <c r="B944" s="108"/>
      <c r="C944" s="108"/>
      <c r="D944" s="108"/>
      <c r="E944" s="108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</row>
    <row r="945" spans="2:18">
      <c r="B945" s="108"/>
      <c r="C945" s="108"/>
      <c r="D945" s="108"/>
      <c r="E945" s="108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</row>
    <row r="946" spans="2:18">
      <c r="B946" s="108"/>
      <c r="C946" s="108"/>
      <c r="D946" s="108"/>
      <c r="E946" s="108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</row>
    <row r="947" spans="2:18">
      <c r="B947" s="108"/>
      <c r="C947" s="108"/>
      <c r="D947" s="108"/>
      <c r="E947" s="108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</row>
    <row r="948" spans="2:18">
      <c r="B948" s="108"/>
      <c r="C948" s="108"/>
      <c r="D948" s="108"/>
      <c r="E948" s="108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</row>
    <row r="949" spans="2:18">
      <c r="B949" s="108"/>
      <c r="C949" s="108"/>
      <c r="D949" s="108"/>
      <c r="E949" s="108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</row>
    <row r="950" spans="2:18">
      <c r="B950" s="108"/>
      <c r="C950" s="108"/>
      <c r="D950" s="108"/>
      <c r="E950" s="108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</row>
    <row r="951" spans="2:18">
      <c r="B951" s="108"/>
      <c r="C951" s="108"/>
      <c r="D951" s="108"/>
      <c r="E951" s="108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</row>
    <row r="952" spans="2:18">
      <c r="B952" s="108"/>
      <c r="C952" s="108"/>
      <c r="D952" s="108"/>
      <c r="E952" s="108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</row>
    <row r="953" spans="2:18">
      <c r="B953" s="108"/>
      <c r="C953" s="108"/>
      <c r="D953" s="108"/>
      <c r="E953" s="108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</row>
    <row r="954" spans="2:18">
      <c r="B954" s="108"/>
      <c r="C954" s="108"/>
      <c r="D954" s="108"/>
      <c r="E954" s="108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</row>
    <row r="955" spans="2:18">
      <c r="B955" s="108"/>
      <c r="C955" s="108"/>
      <c r="D955" s="108"/>
      <c r="E955" s="108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</row>
    <row r="956" spans="2:18">
      <c r="B956" s="108"/>
      <c r="C956" s="108"/>
      <c r="D956" s="108"/>
      <c r="E956" s="108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</row>
    <row r="957" spans="2:18">
      <c r="B957" s="108"/>
      <c r="C957" s="108"/>
      <c r="D957" s="108"/>
      <c r="E957" s="108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</row>
    <row r="958" spans="2:18">
      <c r="B958" s="108"/>
      <c r="C958" s="108"/>
      <c r="D958" s="108"/>
      <c r="E958" s="108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</row>
    <row r="959" spans="2:18">
      <c r="B959" s="108"/>
      <c r="C959" s="108"/>
      <c r="D959" s="108"/>
      <c r="E959" s="108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</row>
    <row r="960" spans="2:18">
      <c r="B960" s="108"/>
      <c r="C960" s="108"/>
      <c r="D960" s="108"/>
      <c r="E960" s="108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</row>
    <row r="961" spans="2:18">
      <c r="B961" s="108"/>
      <c r="C961" s="108"/>
      <c r="D961" s="108"/>
      <c r="E961" s="108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</row>
    <row r="962" spans="2:18">
      <c r="B962" s="108"/>
      <c r="C962" s="108"/>
      <c r="D962" s="108"/>
      <c r="E962" s="108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</row>
    <row r="963" spans="2:18">
      <c r="B963" s="108"/>
      <c r="C963" s="108"/>
      <c r="D963" s="108"/>
      <c r="E963" s="108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</row>
    <row r="964" spans="2:18">
      <c r="B964" s="108"/>
      <c r="C964" s="108"/>
      <c r="D964" s="108"/>
      <c r="E964" s="108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</row>
    <row r="965" spans="2:18">
      <c r="B965" s="108"/>
      <c r="C965" s="108"/>
      <c r="D965" s="108"/>
      <c r="E965" s="108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</row>
    <row r="966" spans="2:18">
      <c r="B966" s="108"/>
      <c r="C966" s="108"/>
      <c r="D966" s="108"/>
      <c r="E966" s="108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</row>
    <row r="967" spans="2:18">
      <c r="B967" s="108"/>
      <c r="C967" s="108"/>
      <c r="D967" s="108"/>
      <c r="E967" s="108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</row>
    <row r="968" spans="2:18">
      <c r="B968" s="108"/>
      <c r="C968" s="108"/>
      <c r="D968" s="108"/>
      <c r="E968" s="108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</row>
    <row r="969" spans="2:18">
      <c r="B969" s="108"/>
      <c r="C969" s="108"/>
      <c r="D969" s="108"/>
      <c r="E969" s="108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</row>
    <row r="970" spans="2:18">
      <c r="B970" s="108"/>
      <c r="C970" s="108"/>
      <c r="D970" s="108"/>
      <c r="E970" s="108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</row>
    <row r="971" spans="2:18">
      <c r="B971" s="108"/>
      <c r="C971" s="108"/>
      <c r="D971" s="108"/>
      <c r="E971" s="108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</row>
    <row r="972" spans="2:18">
      <c r="B972" s="108"/>
      <c r="C972" s="108"/>
      <c r="D972" s="108"/>
      <c r="E972" s="108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</row>
    <row r="973" spans="2:18">
      <c r="B973" s="108"/>
      <c r="C973" s="108"/>
      <c r="D973" s="108"/>
      <c r="E973" s="108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</row>
    <row r="974" spans="2:18">
      <c r="B974" s="108"/>
      <c r="C974" s="108"/>
      <c r="D974" s="108"/>
      <c r="E974" s="108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</row>
    <row r="975" spans="2:18">
      <c r="B975" s="108"/>
      <c r="C975" s="108"/>
      <c r="D975" s="108"/>
      <c r="E975" s="108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</row>
    <row r="976" spans="2:18">
      <c r="B976" s="108"/>
      <c r="C976" s="108"/>
      <c r="D976" s="108"/>
      <c r="E976" s="108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</row>
    <row r="977" spans="2:18">
      <c r="B977" s="108"/>
      <c r="C977" s="108"/>
      <c r="D977" s="108"/>
      <c r="E977" s="108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</row>
    <row r="978" spans="2:18">
      <c r="B978" s="108"/>
      <c r="C978" s="108"/>
      <c r="D978" s="108"/>
      <c r="E978" s="108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</row>
    <row r="979" spans="2:18">
      <c r="B979" s="108"/>
      <c r="C979" s="108"/>
      <c r="D979" s="108"/>
      <c r="E979" s="108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</row>
    <row r="980" spans="2:18">
      <c r="B980" s="108"/>
      <c r="C980" s="108"/>
      <c r="D980" s="108"/>
      <c r="E980" s="108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</row>
    <row r="981" spans="2:18">
      <c r="B981" s="108"/>
      <c r="C981" s="108"/>
      <c r="D981" s="108"/>
      <c r="E981" s="108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</row>
    <row r="982" spans="2:18">
      <c r="B982" s="108"/>
      <c r="C982" s="108"/>
      <c r="D982" s="108"/>
      <c r="E982" s="108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</row>
    <row r="983" spans="2:18">
      <c r="B983" s="108"/>
      <c r="C983" s="108"/>
      <c r="D983" s="108"/>
      <c r="E983" s="108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</row>
    <row r="984" spans="2:18">
      <c r="B984" s="108"/>
      <c r="C984" s="108"/>
      <c r="D984" s="108"/>
      <c r="E984" s="108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</row>
    <row r="985" spans="2:18">
      <c r="B985" s="108"/>
      <c r="C985" s="108"/>
      <c r="D985" s="108"/>
      <c r="E985" s="108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</row>
    <row r="986" spans="2:18">
      <c r="B986" s="108"/>
      <c r="C986" s="108"/>
      <c r="D986" s="108"/>
      <c r="E986" s="108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</row>
    <row r="987" spans="2:18">
      <c r="B987" s="108"/>
      <c r="C987" s="108"/>
      <c r="D987" s="108"/>
      <c r="E987" s="108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</row>
    <row r="988" spans="2:18">
      <c r="B988" s="108"/>
      <c r="C988" s="108"/>
      <c r="D988" s="108"/>
      <c r="E988" s="108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</row>
    <row r="989" spans="2:18">
      <c r="B989" s="108"/>
      <c r="C989" s="108"/>
      <c r="D989" s="108"/>
      <c r="E989" s="108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</row>
    <row r="990" spans="2:18">
      <c r="B990" s="108"/>
      <c r="C990" s="108"/>
      <c r="D990" s="108"/>
      <c r="E990" s="108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</row>
    <row r="991" spans="2:18">
      <c r="B991" s="108"/>
      <c r="C991" s="108"/>
      <c r="D991" s="108"/>
      <c r="E991" s="108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</row>
    <row r="992" spans="2:18">
      <c r="B992" s="108"/>
      <c r="C992" s="108"/>
      <c r="D992" s="108"/>
      <c r="E992" s="108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</row>
    <row r="993" spans="2:18">
      <c r="B993" s="108"/>
      <c r="C993" s="108"/>
      <c r="D993" s="108"/>
      <c r="E993" s="108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</row>
    <row r="994" spans="2:18">
      <c r="B994" s="108"/>
      <c r="C994" s="108"/>
      <c r="D994" s="108"/>
      <c r="E994" s="108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</row>
    <row r="995" spans="2:18">
      <c r="B995" s="108"/>
      <c r="C995" s="108"/>
      <c r="D995" s="108"/>
      <c r="E995" s="108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</row>
    <row r="996" spans="2:18">
      <c r="B996" s="108"/>
      <c r="C996" s="108"/>
      <c r="D996" s="108"/>
      <c r="E996" s="108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</row>
    <row r="997" spans="2:18">
      <c r="B997" s="108"/>
      <c r="C997" s="108"/>
      <c r="D997" s="108"/>
      <c r="E997" s="108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</row>
    <row r="998" spans="2:18">
      <c r="B998" s="108"/>
      <c r="C998" s="108"/>
      <c r="D998" s="108"/>
      <c r="E998" s="108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</row>
    <row r="999" spans="2:18">
      <c r="B999" s="108"/>
      <c r="C999" s="108"/>
      <c r="D999" s="108"/>
      <c r="E999" s="108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</row>
    <row r="1000" spans="2:18">
      <c r="B1000" s="108"/>
      <c r="C1000" s="108"/>
      <c r="D1000" s="108"/>
      <c r="E1000" s="108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</row>
    <row r="1001" spans="2:18">
      <c r="B1001" s="108"/>
      <c r="C1001" s="108"/>
      <c r="D1001" s="108"/>
      <c r="E1001" s="108"/>
      <c r="F1001" s="109"/>
      <c r="G1001" s="109"/>
      <c r="H1001" s="109"/>
      <c r="I1001" s="109"/>
      <c r="J1001" s="109"/>
      <c r="K1001" s="109"/>
      <c r="L1001" s="109"/>
      <c r="M1001" s="109"/>
      <c r="N1001" s="109"/>
      <c r="O1001" s="109"/>
      <c r="P1001" s="109"/>
      <c r="Q1001" s="109"/>
      <c r="R1001" s="109"/>
    </row>
    <row r="1002" spans="2:18">
      <c r="B1002" s="108"/>
      <c r="C1002" s="108"/>
      <c r="D1002" s="108"/>
      <c r="E1002" s="108"/>
      <c r="F1002" s="109"/>
      <c r="G1002" s="109"/>
      <c r="H1002" s="109"/>
      <c r="I1002" s="109"/>
      <c r="J1002" s="109"/>
      <c r="K1002" s="109"/>
      <c r="L1002" s="109"/>
      <c r="M1002" s="109"/>
      <c r="N1002" s="109"/>
      <c r="O1002" s="109"/>
      <c r="P1002" s="109"/>
      <c r="Q1002" s="109"/>
      <c r="R1002" s="109"/>
    </row>
    <row r="1003" spans="2:18">
      <c r="B1003" s="108"/>
      <c r="C1003" s="108"/>
      <c r="D1003" s="108"/>
      <c r="E1003" s="108"/>
      <c r="F1003" s="109"/>
      <c r="G1003" s="109"/>
      <c r="H1003" s="109"/>
      <c r="I1003" s="109"/>
      <c r="J1003" s="109"/>
      <c r="K1003" s="109"/>
      <c r="L1003" s="109"/>
      <c r="M1003" s="109"/>
      <c r="N1003" s="109"/>
      <c r="O1003" s="109"/>
      <c r="P1003" s="109"/>
      <c r="Q1003" s="109"/>
      <c r="R1003" s="109"/>
    </row>
    <row r="1004" spans="2:18">
      <c r="B1004" s="108"/>
      <c r="C1004" s="108"/>
      <c r="D1004" s="108"/>
      <c r="E1004" s="108"/>
      <c r="F1004" s="109"/>
      <c r="G1004" s="109"/>
      <c r="H1004" s="109"/>
      <c r="I1004" s="109"/>
      <c r="J1004" s="109"/>
      <c r="K1004" s="109"/>
      <c r="L1004" s="109"/>
      <c r="M1004" s="109"/>
      <c r="N1004" s="109"/>
      <c r="O1004" s="109"/>
      <c r="P1004" s="109"/>
      <c r="Q1004" s="109"/>
      <c r="R1004" s="109"/>
    </row>
    <row r="1005" spans="2:18">
      <c r="B1005" s="108"/>
      <c r="C1005" s="108"/>
      <c r="D1005" s="108"/>
      <c r="E1005" s="108"/>
      <c r="F1005" s="109"/>
      <c r="G1005" s="109"/>
      <c r="H1005" s="109"/>
      <c r="I1005" s="109"/>
      <c r="J1005" s="109"/>
      <c r="K1005" s="109"/>
      <c r="L1005" s="109"/>
      <c r="M1005" s="109"/>
      <c r="N1005" s="109"/>
      <c r="O1005" s="109"/>
      <c r="P1005" s="109"/>
      <c r="Q1005" s="109"/>
      <c r="R1005" s="109"/>
    </row>
    <row r="1006" spans="2:18">
      <c r="B1006" s="108"/>
      <c r="C1006" s="108"/>
      <c r="D1006" s="108"/>
      <c r="E1006" s="108"/>
      <c r="F1006" s="109"/>
      <c r="G1006" s="109"/>
      <c r="H1006" s="109"/>
      <c r="I1006" s="109"/>
      <c r="J1006" s="109"/>
      <c r="K1006" s="109"/>
      <c r="L1006" s="109"/>
      <c r="M1006" s="109"/>
      <c r="N1006" s="109"/>
      <c r="O1006" s="109"/>
      <c r="P1006" s="109"/>
      <c r="Q1006" s="109"/>
      <c r="R1006" s="109"/>
    </row>
    <row r="1007" spans="2:18">
      <c r="B1007" s="108"/>
      <c r="C1007" s="108"/>
      <c r="D1007" s="108"/>
      <c r="E1007" s="108"/>
      <c r="F1007" s="109"/>
      <c r="G1007" s="109"/>
      <c r="H1007" s="109"/>
      <c r="I1007" s="109"/>
      <c r="J1007" s="109"/>
      <c r="K1007" s="109"/>
      <c r="L1007" s="109"/>
      <c r="M1007" s="109"/>
      <c r="N1007" s="109"/>
      <c r="O1007" s="109"/>
      <c r="P1007" s="109"/>
      <c r="Q1007" s="109"/>
      <c r="R1007" s="109"/>
    </row>
    <row r="1008" spans="2:18">
      <c r="B1008" s="108"/>
      <c r="C1008" s="108"/>
      <c r="D1008" s="108"/>
      <c r="E1008" s="108"/>
      <c r="F1008" s="109"/>
      <c r="G1008" s="109"/>
      <c r="H1008" s="109"/>
      <c r="I1008" s="109"/>
      <c r="J1008" s="109"/>
      <c r="K1008" s="109"/>
      <c r="L1008" s="109"/>
      <c r="M1008" s="109"/>
      <c r="N1008" s="109"/>
      <c r="O1008" s="109"/>
      <c r="P1008" s="109"/>
      <c r="Q1008" s="109"/>
      <c r="R1008" s="109"/>
    </row>
    <row r="1009" spans="2:18">
      <c r="B1009" s="108"/>
      <c r="C1009" s="108"/>
      <c r="D1009" s="108"/>
      <c r="E1009" s="108"/>
      <c r="F1009" s="109"/>
      <c r="G1009" s="109"/>
      <c r="H1009" s="109"/>
      <c r="I1009" s="109"/>
      <c r="J1009" s="109"/>
      <c r="K1009" s="109"/>
      <c r="L1009" s="109"/>
      <c r="M1009" s="109"/>
      <c r="N1009" s="109"/>
      <c r="O1009" s="109"/>
      <c r="P1009" s="109"/>
      <c r="Q1009" s="109"/>
      <c r="R1009" s="109"/>
    </row>
    <row r="1010" spans="2:18">
      <c r="B1010" s="108"/>
      <c r="C1010" s="108"/>
      <c r="D1010" s="108"/>
      <c r="E1010" s="108"/>
      <c r="F1010" s="109"/>
      <c r="G1010" s="109"/>
      <c r="H1010" s="109"/>
      <c r="I1010" s="109"/>
      <c r="J1010" s="109"/>
      <c r="K1010" s="109"/>
      <c r="L1010" s="109"/>
      <c r="M1010" s="109"/>
      <c r="N1010" s="109"/>
      <c r="O1010" s="109"/>
      <c r="P1010" s="109"/>
      <c r="Q1010" s="109"/>
      <c r="R1010" s="109"/>
    </row>
    <row r="1011" spans="2:18">
      <c r="B1011" s="108"/>
      <c r="C1011" s="108"/>
      <c r="D1011" s="108"/>
      <c r="E1011" s="108"/>
      <c r="F1011" s="109"/>
      <c r="G1011" s="109"/>
      <c r="H1011" s="109"/>
      <c r="I1011" s="109"/>
      <c r="J1011" s="109"/>
      <c r="K1011" s="109"/>
      <c r="L1011" s="109"/>
      <c r="M1011" s="109"/>
      <c r="N1011" s="109"/>
      <c r="O1011" s="109"/>
      <c r="P1011" s="109"/>
      <c r="Q1011" s="109"/>
      <c r="R1011" s="109"/>
    </row>
    <row r="1012" spans="2:18">
      <c r="B1012" s="108"/>
      <c r="C1012" s="108"/>
      <c r="D1012" s="108"/>
      <c r="E1012" s="108"/>
      <c r="F1012" s="109"/>
      <c r="G1012" s="109"/>
      <c r="H1012" s="109"/>
      <c r="I1012" s="109"/>
      <c r="J1012" s="109"/>
      <c r="K1012" s="109"/>
      <c r="L1012" s="109"/>
      <c r="M1012" s="109"/>
      <c r="N1012" s="109"/>
      <c r="O1012" s="109"/>
      <c r="P1012" s="109"/>
      <c r="Q1012" s="109"/>
      <c r="R1012" s="109"/>
    </row>
    <row r="1013" spans="2:18">
      <c r="B1013" s="108"/>
      <c r="C1013" s="108"/>
      <c r="D1013" s="108"/>
      <c r="E1013" s="108"/>
      <c r="F1013" s="109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109"/>
      <c r="R1013" s="109"/>
    </row>
    <row r="1014" spans="2:18">
      <c r="B1014" s="108"/>
      <c r="C1014" s="108"/>
      <c r="D1014" s="108"/>
      <c r="E1014" s="108"/>
      <c r="F1014" s="109"/>
      <c r="G1014" s="109"/>
      <c r="H1014" s="109"/>
      <c r="I1014" s="109"/>
      <c r="J1014" s="109"/>
      <c r="K1014" s="109"/>
      <c r="L1014" s="109"/>
      <c r="M1014" s="109"/>
      <c r="N1014" s="109"/>
      <c r="O1014" s="109"/>
      <c r="P1014" s="109"/>
      <c r="Q1014" s="109"/>
      <c r="R1014" s="109"/>
    </row>
    <row r="1015" spans="2:18">
      <c r="B1015" s="108"/>
      <c r="C1015" s="108"/>
      <c r="D1015" s="108"/>
      <c r="E1015" s="108"/>
      <c r="F1015" s="109"/>
      <c r="G1015" s="109"/>
      <c r="H1015" s="109"/>
      <c r="I1015" s="109"/>
      <c r="J1015" s="109"/>
      <c r="K1015" s="109"/>
      <c r="L1015" s="109"/>
      <c r="M1015" s="109"/>
      <c r="N1015" s="109"/>
      <c r="O1015" s="109"/>
      <c r="P1015" s="109"/>
      <c r="Q1015" s="109"/>
      <c r="R1015" s="109"/>
    </row>
    <row r="1016" spans="2:18">
      <c r="B1016" s="108"/>
      <c r="C1016" s="108"/>
      <c r="D1016" s="108"/>
      <c r="E1016" s="108"/>
      <c r="F1016" s="109"/>
      <c r="G1016" s="109"/>
      <c r="H1016" s="109"/>
      <c r="I1016" s="109"/>
      <c r="J1016" s="109"/>
      <c r="K1016" s="109"/>
      <c r="L1016" s="109"/>
      <c r="M1016" s="109"/>
      <c r="N1016" s="109"/>
      <c r="O1016" s="109"/>
      <c r="P1016" s="109"/>
      <c r="Q1016" s="109"/>
      <c r="R1016" s="109"/>
    </row>
    <row r="1017" spans="2:18">
      <c r="B1017" s="108"/>
      <c r="C1017" s="108"/>
      <c r="D1017" s="108"/>
      <c r="E1017" s="108"/>
      <c r="F1017" s="109"/>
      <c r="G1017" s="109"/>
      <c r="H1017" s="109"/>
      <c r="I1017" s="109"/>
      <c r="J1017" s="109"/>
      <c r="K1017" s="109"/>
      <c r="L1017" s="109"/>
      <c r="M1017" s="109"/>
      <c r="N1017" s="109"/>
      <c r="O1017" s="109"/>
      <c r="P1017" s="109"/>
      <c r="Q1017" s="109"/>
      <c r="R1017" s="109"/>
    </row>
    <row r="1018" spans="2:18">
      <c r="B1018" s="108"/>
      <c r="C1018" s="108"/>
      <c r="D1018" s="108"/>
      <c r="E1018" s="108"/>
      <c r="F1018" s="109"/>
      <c r="G1018" s="109"/>
      <c r="H1018" s="109"/>
      <c r="I1018" s="109"/>
      <c r="J1018" s="109"/>
      <c r="K1018" s="109"/>
      <c r="L1018" s="109"/>
      <c r="M1018" s="109"/>
      <c r="N1018" s="109"/>
      <c r="O1018" s="109"/>
      <c r="P1018" s="109"/>
      <c r="Q1018" s="109"/>
      <c r="R1018" s="109"/>
    </row>
    <row r="1019" spans="2:18">
      <c r="B1019" s="108"/>
      <c r="C1019" s="108"/>
      <c r="D1019" s="108"/>
      <c r="E1019" s="108"/>
      <c r="F1019" s="109"/>
      <c r="G1019" s="109"/>
      <c r="H1019" s="109"/>
      <c r="I1019" s="109"/>
      <c r="J1019" s="109"/>
      <c r="K1019" s="109"/>
      <c r="L1019" s="109"/>
      <c r="M1019" s="109"/>
      <c r="N1019" s="109"/>
      <c r="O1019" s="109"/>
      <c r="P1019" s="109"/>
      <c r="Q1019" s="109"/>
      <c r="R1019" s="109"/>
    </row>
    <row r="1020" spans="2:18">
      <c r="B1020" s="108"/>
      <c r="C1020" s="108"/>
      <c r="D1020" s="108"/>
      <c r="E1020" s="108"/>
      <c r="F1020" s="109"/>
      <c r="G1020" s="109"/>
      <c r="H1020" s="109"/>
      <c r="I1020" s="109"/>
      <c r="J1020" s="109"/>
      <c r="K1020" s="109"/>
      <c r="L1020" s="109"/>
      <c r="M1020" s="109"/>
      <c r="N1020" s="109"/>
      <c r="O1020" s="109"/>
      <c r="P1020" s="109"/>
      <c r="Q1020" s="109"/>
      <c r="R1020" s="109"/>
    </row>
    <row r="1021" spans="2:18">
      <c r="B1021" s="108"/>
      <c r="C1021" s="108"/>
      <c r="D1021" s="108"/>
      <c r="E1021" s="108"/>
      <c r="F1021" s="109"/>
      <c r="G1021" s="109"/>
      <c r="H1021" s="109"/>
      <c r="I1021" s="109"/>
      <c r="J1021" s="109"/>
      <c r="K1021" s="109"/>
      <c r="L1021" s="109"/>
      <c r="M1021" s="109"/>
      <c r="N1021" s="109"/>
      <c r="O1021" s="109"/>
      <c r="P1021" s="109"/>
      <c r="Q1021" s="109"/>
      <c r="R1021" s="109"/>
    </row>
    <row r="1022" spans="2:18">
      <c r="B1022" s="108"/>
      <c r="C1022" s="108"/>
      <c r="D1022" s="108"/>
      <c r="E1022" s="108"/>
      <c r="F1022" s="109"/>
      <c r="G1022" s="109"/>
      <c r="H1022" s="109"/>
      <c r="I1022" s="109"/>
      <c r="J1022" s="109"/>
      <c r="K1022" s="109"/>
      <c r="L1022" s="109"/>
      <c r="M1022" s="109"/>
      <c r="N1022" s="109"/>
      <c r="O1022" s="109"/>
      <c r="P1022" s="109"/>
      <c r="Q1022" s="109"/>
      <c r="R1022" s="109"/>
    </row>
    <row r="1023" spans="2:18">
      <c r="B1023" s="108"/>
      <c r="C1023" s="108"/>
      <c r="D1023" s="108"/>
      <c r="E1023" s="108"/>
      <c r="F1023" s="109"/>
      <c r="G1023" s="109"/>
      <c r="H1023" s="109"/>
      <c r="I1023" s="109"/>
      <c r="J1023" s="109"/>
      <c r="K1023" s="109"/>
      <c r="L1023" s="109"/>
      <c r="M1023" s="109"/>
      <c r="N1023" s="109"/>
      <c r="O1023" s="109"/>
      <c r="P1023" s="109"/>
      <c r="Q1023" s="109"/>
      <c r="R1023" s="109"/>
    </row>
    <row r="1024" spans="2:18">
      <c r="B1024" s="108"/>
      <c r="C1024" s="108"/>
      <c r="D1024" s="108"/>
      <c r="E1024" s="108"/>
      <c r="F1024" s="109"/>
      <c r="G1024" s="109"/>
      <c r="H1024" s="109"/>
      <c r="I1024" s="109"/>
      <c r="J1024" s="109"/>
      <c r="K1024" s="109"/>
      <c r="L1024" s="109"/>
      <c r="M1024" s="109"/>
      <c r="N1024" s="109"/>
      <c r="O1024" s="109"/>
      <c r="P1024" s="109"/>
      <c r="Q1024" s="109"/>
      <c r="R1024" s="109"/>
    </row>
    <row r="1025" spans="2:18">
      <c r="B1025" s="108"/>
      <c r="C1025" s="108"/>
      <c r="D1025" s="108"/>
      <c r="E1025" s="108"/>
      <c r="F1025" s="109"/>
      <c r="G1025" s="109"/>
      <c r="H1025" s="109"/>
      <c r="I1025" s="109"/>
      <c r="J1025" s="109"/>
      <c r="K1025" s="109"/>
      <c r="L1025" s="109"/>
      <c r="M1025" s="109"/>
      <c r="N1025" s="109"/>
      <c r="O1025" s="109"/>
      <c r="P1025" s="109"/>
      <c r="Q1025" s="109"/>
      <c r="R1025" s="109"/>
    </row>
    <row r="1026" spans="2:18">
      <c r="B1026" s="108"/>
      <c r="C1026" s="108"/>
      <c r="D1026" s="108"/>
      <c r="E1026" s="108"/>
      <c r="F1026" s="109"/>
      <c r="G1026" s="109"/>
      <c r="H1026" s="109"/>
      <c r="I1026" s="109"/>
      <c r="J1026" s="109"/>
      <c r="K1026" s="109"/>
      <c r="L1026" s="109"/>
      <c r="M1026" s="109"/>
      <c r="N1026" s="109"/>
      <c r="O1026" s="109"/>
      <c r="P1026" s="109"/>
      <c r="Q1026" s="109"/>
      <c r="R1026" s="109"/>
    </row>
    <row r="1027" spans="2:18">
      <c r="B1027" s="108"/>
      <c r="C1027" s="108"/>
      <c r="D1027" s="108"/>
      <c r="E1027" s="108"/>
      <c r="F1027" s="109"/>
      <c r="G1027" s="109"/>
      <c r="H1027" s="109"/>
      <c r="I1027" s="109"/>
      <c r="J1027" s="109"/>
      <c r="K1027" s="109"/>
      <c r="L1027" s="109"/>
      <c r="M1027" s="109"/>
      <c r="N1027" s="109"/>
      <c r="O1027" s="109"/>
      <c r="P1027" s="109"/>
      <c r="Q1027" s="109"/>
      <c r="R1027" s="109"/>
    </row>
    <row r="1028" spans="2:18">
      <c r="B1028" s="108"/>
      <c r="C1028" s="108"/>
      <c r="D1028" s="108"/>
      <c r="E1028" s="108"/>
      <c r="F1028" s="109"/>
      <c r="G1028" s="109"/>
      <c r="H1028" s="109"/>
      <c r="I1028" s="109"/>
      <c r="J1028" s="109"/>
      <c r="K1028" s="109"/>
      <c r="L1028" s="109"/>
      <c r="M1028" s="109"/>
      <c r="N1028" s="109"/>
      <c r="O1028" s="109"/>
      <c r="P1028" s="109"/>
      <c r="Q1028" s="109"/>
      <c r="R1028" s="109"/>
    </row>
    <row r="1029" spans="2:18">
      <c r="B1029" s="108"/>
      <c r="C1029" s="108"/>
      <c r="D1029" s="108"/>
      <c r="E1029" s="108"/>
      <c r="F1029" s="109"/>
      <c r="G1029" s="109"/>
      <c r="H1029" s="109"/>
      <c r="I1029" s="109"/>
      <c r="J1029" s="109"/>
      <c r="K1029" s="109"/>
      <c r="L1029" s="109"/>
      <c r="M1029" s="109"/>
      <c r="N1029" s="109"/>
      <c r="O1029" s="109"/>
      <c r="P1029" s="109"/>
      <c r="Q1029" s="109"/>
      <c r="R1029" s="109"/>
    </row>
    <row r="1030" spans="2:18">
      <c r="B1030" s="108"/>
      <c r="C1030" s="108"/>
      <c r="D1030" s="108"/>
      <c r="E1030" s="108"/>
      <c r="F1030" s="109"/>
      <c r="G1030" s="109"/>
      <c r="H1030" s="109"/>
      <c r="I1030" s="109"/>
      <c r="J1030" s="109"/>
      <c r="K1030" s="109"/>
      <c r="L1030" s="109"/>
      <c r="M1030" s="109"/>
      <c r="N1030" s="109"/>
      <c r="O1030" s="109"/>
      <c r="P1030" s="109"/>
      <c r="Q1030" s="109"/>
      <c r="R1030" s="109"/>
    </row>
    <row r="1031" spans="2:18">
      <c r="B1031" s="108"/>
      <c r="C1031" s="108"/>
      <c r="D1031" s="108"/>
      <c r="E1031" s="108"/>
      <c r="F1031" s="109"/>
      <c r="G1031" s="109"/>
      <c r="H1031" s="109"/>
      <c r="I1031" s="109"/>
      <c r="J1031" s="109"/>
      <c r="K1031" s="109"/>
      <c r="L1031" s="109"/>
      <c r="M1031" s="109"/>
      <c r="N1031" s="109"/>
      <c r="O1031" s="109"/>
      <c r="P1031" s="109"/>
      <c r="Q1031" s="109"/>
      <c r="R1031" s="109"/>
    </row>
    <row r="1032" spans="2:18">
      <c r="B1032" s="108"/>
      <c r="C1032" s="108"/>
      <c r="D1032" s="108"/>
      <c r="E1032" s="108"/>
      <c r="F1032" s="109"/>
      <c r="G1032" s="109"/>
      <c r="H1032" s="109"/>
      <c r="I1032" s="109"/>
      <c r="J1032" s="109"/>
      <c r="K1032" s="109"/>
      <c r="L1032" s="109"/>
      <c r="M1032" s="109"/>
      <c r="N1032" s="109"/>
      <c r="O1032" s="109"/>
      <c r="P1032" s="109"/>
      <c r="Q1032" s="109"/>
      <c r="R1032" s="109"/>
    </row>
    <row r="1033" spans="2:18">
      <c r="B1033" s="108"/>
      <c r="C1033" s="108"/>
      <c r="D1033" s="108"/>
      <c r="E1033" s="108"/>
      <c r="F1033" s="109"/>
      <c r="G1033" s="109"/>
      <c r="H1033" s="109"/>
      <c r="I1033" s="109"/>
      <c r="J1033" s="109"/>
      <c r="K1033" s="109"/>
      <c r="L1033" s="109"/>
      <c r="M1033" s="109"/>
      <c r="N1033" s="109"/>
      <c r="O1033" s="109"/>
      <c r="P1033" s="109"/>
      <c r="Q1033" s="109"/>
      <c r="R1033" s="109"/>
    </row>
    <row r="1034" spans="2:18">
      <c r="B1034" s="108"/>
      <c r="C1034" s="108"/>
      <c r="D1034" s="108"/>
      <c r="E1034" s="108"/>
      <c r="F1034" s="109"/>
      <c r="G1034" s="109"/>
      <c r="H1034" s="109"/>
      <c r="I1034" s="109"/>
      <c r="J1034" s="109"/>
      <c r="K1034" s="109"/>
      <c r="L1034" s="109"/>
      <c r="M1034" s="109"/>
      <c r="N1034" s="109"/>
      <c r="O1034" s="109"/>
      <c r="P1034" s="109"/>
      <c r="Q1034" s="109"/>
      <c r="R1034" s="109"/>
    </row>
    <row r="1035" spans="2:18">
      <c r="B1035" s="108"/>
      <c r="C1035" s="108"/>
      <c r="D1035" s="108"/>
      <c r="E1035" s="108"/>
      <c r="F1035" s="109"/>
      <c r="G1035" s="109"/>
      <c r="H1035" s="109"/>
      <c r="I1035" s="109"/>
      <c r="J1035" s="109"/>
      <c r="K1035" s="109"/>
      <c r="L1035" s="109"/>
      <c r="M1035" s="109"/>
      <c r="N1035" s="109"/>
      <c r="O1035" s="109"/>
      <c r="P1035" s="109"/>
      <c r="Q1035" s="109"/>
      <c r="R1035" s="109"/>
    </row>
    <row r="1036" spans="2:18">
      <c r="B1036" s="108"/>
      <c r="C1036" s="108"/>
      <c r="D1036" s="108"/>
      <c r="E1036" s="108"/>
      <c r="F1036" s="109"/>
      <c r="G1036" s="109"/>
      <c r="H1036" s="109"/>
      <c r="I1036" s="109"/>
      <c r="J1036" s="109"/>
      <c r="K1036" s="109"/>
      <c r="L1036" s="109"/>
      <c r="M1036" s="109"/>
      <c r="N1036" s="109"/>
      <c r="O1036" s="109"/>
      <c r="P1036" s="109"/>
      <c r="Q1036" s="109"/>
      <c r="R1036" s="109"/>
    </row>
    <row r="1037" spans="2:18">
      <c r="B1037" s="108"/>
      <c r="C1037" s="108"/>
      <c r="D1037" s="108"/>
      <c r="E1037" s="108"/>
      <c r="F1037" s="109"/>
      <c r="G1037" s="109"/>
      <c r="H1037" s="109"/>
      <c r="I1037" s="109"/>
      <c r="J1037" s="109"/>
      <c r="K1037" s="109"/>
      <c r="L1037" s="109"/>
      <c r="M1037" s="109"/>
      <c r="N1037" s="109"/>
      <c r="O1037" s="109"/>
      <c r="P1037" s="109"/>
      <c r="Q1037" s="109"/>
      <c r="R1037" s="109"/>
    </row>
    <row r="1038" spans="2:18">
      <c r="B1038" s="108"/>
      <c r="C1038" s="108"/>
      <c r="D1038" s="108"/>
      <c r="E1038" s="108"/>
      <c r="F1038" s="109"/>
      <c r="G1038" s="109"/>
      <c r="H1038" s="109"/>
      <c r="I1038" s="109"/>
      <c r="J1038" s="109"/>
      <c r="K1038" s="109"/>
      <c r="L1038" s="109"/>
      <c r="M1038" s="109"/>
      <c r="N1038" s="109"/>
      <c r="O1038" s="109"/>
      <c r="P1038" s="109"/>
      <c r="Q1038" s="109"/>
      <c r="R1038" s="109"/>
    </row>
    <row r="1039" spans="2:18">
      <c r="B1039" s="108"/>
      <c r="C1039" s="108"/>
      <c r="D1039" s="108"/>
      <c r="E1039" s="108"/>
      <c r="F1039" s="109"/>
      <c r="G1039" s="109"/>
      <c r="H1039" s="109"/>
      <c r="I1039" s="109"/>
      <c r="J1039" s="109"/>
      <c r="K1039" s="109"/>
      <c r="L1039" s="109"/>
      <c r="M1039" s="109"/>
      <c r="N1039" s="109"/>
      <c r="O1039" s="109"/>
      <c r="P1039" s="109"/>
      <c r="Q1039" s="109"/>
      <c r="R1039" s="109"/>
    </row>
    <row r="1040" spans="2:18">
      <c r="B1040" s="108"/>
      <c r="C1040" s="108"/>
      <c r="D1040" s="108"/>
      <c r="E1040" s="108"/>
      <c r="F1040" s="109"/>
      <c r="G1040" s="109"/>
      <c r="H1040" s="109"/>
      <c r="I1040" s="109"/>
      <c r="J1040" s="109"/>
      <c r="K1040" s="109"/>
      <c r="L1040" s="109"/>
      <c r="M1040" s="109"/>
      <c r="N1040" s="109"/>
      <c r="O1040" s="109"/>
      <c r="P1040" s="109"/>
      <c r="Q1040" s="109"/>
      <c r="R1040" s="109"/>
    </row>
    <row r="1041" spans="2:18">
      <c r="B1041" s="108"/>
      <c r="C1041" s="108"/>
      <c r="D1041" s="108"/>
      <c r="E1041" s="108"/>
      <c r="F1041" s="109"/>
      <c r="G1041" s="109"/>
      <c r="H1041" s="109"/>
      <c r="I1041" s="109"/>
      <c r="J1041" s="109"/>
      <c r="K1041" s="109"/>
      <c r="L1041" s="109"/>
      <c r="M1041" s="109"/>
      <c r="N1041" s="109"/>
      <c r="O1041" s="109"/>
      <c r="P1041" s="109"/>
      <c r="Q1041" s="109"/>
      <c r="R1041" s="109"/>
    </row>
    <row r="1042" spans="2:18">
      <c r="B1042" s="108"/>
      <c r="C1042" s="108"/>
      <c r="D1042" s="108"/>
      <c r="E1042" s="108"/>
      <c r="F1042" s="109"/>
      <c r="G1042" s="109"/>
      <c r="H1042" s="109"/>
      <c r="I1042" s="109"/>
      <c r="J1042" s="109"/>
      <c r="K1042" s="109"/>
      <c r="L1042" s="109"/>
      <c r="M1042" s="109"/>
      <c r="N1042" s="109"/>
      <c r="O1042" s="109"/>
      <c r="P1042" s="109"/>
      <c r="Q1042" s="109"/>
      <c r="R1042" s="109"/>
    </row>
    <row r="1043" spans="2:18">
      <c r="B1043" s="108"/>
      <c r="C1043" s="108"/>
      <c r="D1043" s="108"/>
      <c r="E1043" s="108"/>
      <c r="F1043" s="109"/>
      <c r="G1043" s="109"/>
      <c r="H1043" s="109"/>
      <c r="I1043" s="109"/>
      <c r="J1043" s="109"/>
      <c r="K1043" s="109"/>
      <c r="L1043" s="109"/>
      <c r="M1043" s="109"/>
      <c r="N1043" s="109"/>
      <c r="O1043" s="109"/>
      <c r="P1043" s="109"/>
      <c r="Q1043" s="109"/>
      <c r="R1043" s="109"/>
    </row>
    <row r="1044" spans="2:18">
      <c r="B1044" s="108"/>
      <c r="C1044" s="108"/>
      <c r="D1044" s="108"/>
      <c r="E1044" s="108"/>
      <c r="F1044" s="109"/>
      <c r="G1044" s="109"/>
      <c r="H1044" s="109"/>
      <c r="I1044" s="109"/>
      <c r="J1044" s="109"/>
      <c r="K1044" s="109"/>
      <c r="L1044" s="109"/>
      <c r="M1044" s="109"/>
      <c r="N1044" s="109"/>
      <c r="O1044" s="109"/>
      <c r="P1044" s="109"/>
      <c r="Q1044" s="109"/>
      <c r="R1044" s="109"/>
    </row>
    <row r="1045" spans="2:18">
      <c r="B1045" s="108"/>
      <c r="C1045" s="108"/>
      <c r="D1045" s="108"/>
      <c r="E1045" s="108"/>
      <c r="F1045" s="109"/>
      <c r="G1045" s="109"/>
      <c r="H1045" s="109"/>
      <c r="I1045" s="109"/>
      <c r="J1045" s="109"/>
      <c r="K1045" s="109"/>
      <c r="L1045" s="109"/>
      <c r="M1045" s="109"/>
      <c r="N1045" s="109"/>
      <c r="O1045" s="109"/>
      <c r="P1045" s="109"/>
      <c r="Q1045" s="109"/>
      <c r="R1045" s="109"/>
    </row>
    <row r="1046" spans="2:18">
      <c r="B1046" s="108"/>
      <c r="C1046" s="108"/>
      <c r="D1046" s="108"/>
      <c r="E1046" s="108"/>
      <c r="F1046" s="109"/>
      <c r="G1046" s="109"/>
      <c r="H1046" s="109"/>
      <c r="I1046" s="109"/>
      <c r="J1046" s="109"/>
      <c r="K1046" s="109"/>
      <c r="L1046" s="109"/>
      <c r="M1046" s="109"/>
      <c r="N1046" s="109"/>
      <c r="O1046" s="109"/>
      <c r="P1046" s="109"/>
      <c r="Q1046" s="109"/>
      <c r="R1046" s="109"/>
    </row>
    <row r="1047" spans="2:18">
      <c r="B1047" s="108"/>
      <c r="C1047" s="108"/>
      <c r="D1047" s="108"/>
      <c r="E1047" s="108"/>
      <c r="F1047" s="109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109"/>
      <c r="R1047" s="109"/>
    </row>
    <row r="1048" spans="2:18">
      <c r="B1048" s="108"/>
      <c r="C1048" s="108"/>
      <c r="D1048" s="108"/>
      <c r="E1048" s="108"/>
      <c r="F1048" s="109"/>
      <c r="G1048" s="109"/>
      <c r="H1048" s="109"/>
      <c r="I1048" s="109"/>
      <c r="J1048" s="109"/>
      <c r="K1048" s="109"/>
      <c r="L1048" s="109"/>
      <c r="M1048" s="109"/>
      <c r="N1048" s="109"/>
      <c r="O1048" s="109"/>
      <c r="P1048" s="109"/>
      <c r="Q1048" s="109"/>
      <c r="R1048" s="109"/>
    </row>
    <row r="1049" spans="2:18">
      <c r="B1049" s="108"/>
      <c r="C1049" s="108"/>
      <c r="D1049" s="108"/>
      <c r="E1049" s="108"/>
      <c r="F1049" s="109"/>
      <c r="G1049" s="109"/>
      <c r="H1049" s="109"/>
      <c r="I1049" s="109"/>
      <c r="J1049" s="109"/>
      <c r="K1049" s="109"/>
      <c r="L1049" s="109"/>
      <c r="M1049" s="109"/>
      <c r="N1049" s="109"/>
      <c r="O1049" s="109"/>
      <c r="P1049" s="109"/>
      <c r="Q1049" s="109"/>
      <c r="R1049" s="109"/>
    </row>
    <row r="1050" spans="2:18">
      <c r="B1050" s="108"/>
      <c r="C1050" s="108"/>
      <c r="D1050" s="108"/>
      <c r="E1050" s="108"/>
      <c r="F1050" s="109"/>
      <c r="G1050" s="109"/>
      <c r="H1050" s="109"/>
      <c r="I1050" s="109"/>
      <c r="J1050" s="109"/>
      <c r="K1050" s="109"/>
      <c r="L1050" s="109"/>
      <c r="M1050" s="109"/>
      <c r="N1050" s="109"/>
      <c r="O1050" s="109"/>
      <c r="P1050" s="109"/>
      <c r="Q1050" s="109"/>
      <c r="R1050" s="109"/>
    </row>
    <row r="1051" spans="2:18">
      <c r="B1051" s="108"/>
      <c r="C1051" s="108"/>
      <c r="D1051" s="108"/>
      <c r="E1051" s="108"/>
      <c r="F1051" s="109"/>
      <c r="G1051" s="109"/>
      <c r="H1051" s="109"/>
      <c r="I1051" s="109"/>
      <c r="J1051" s="109"/>
      <c r="K1051" s="109"/>
      <c r="L1051" s="109"/>
      <c r="M1051" s="109"/>
      <c r="N1051" s="109"/>
      <c r="O1051" s="109"/>
      <c r="P1051" s="109"/>
      <c r="Q1051" s="109"/>
      <c r="R1051" s="109"/>
    </row>
    <row r="1052" spans="2:18">
      <c r="B1052" s="108"/>
      <c r="C1052" s="108"/>
      <c r="D1052" s="108"/>
      <c r="E1052" s="108"/>
      <c r="F1052" s="109"/>
      <c r="G1052" s="109"/>
      <c r="H1052" s="109"/>
      <c r="I1052" s="109"/>
      <c r="J1052" s="109"/>
      <c r="K1052" s="109"/>
      <c r="L1052" s="109"/>
      <c r="M1052" s="109"/>
      <c r="N1052" s="109"/>
      <c r="O1052" s="109"/>
      <c r="P1052" s="109"/>
      <c r="Q1052" s="109"/>
      <c r="R1052" s="109"/>
    </row>
    <row r="1053" spans="2:18">
      <c r="B1053" s="108"/>
      <c r="C1053" s="108"/>
      <c r="D1053" s="108"/>
      <c r="E1053" s="108"/>
      <c r="F1053" s="109"/>
      <c r="G1053" s="109"/>
      <c r="H1053" s="109"/>
      <c r="I1053" s="109"/>
      <c r="J1053" s="109"/>
      <c r="K1053" s="109"/>
      <c r="L1053" s="109"/>
      <c r="M1053" s="109"/>
      <c r="N1053" s="109"/>
      <c r="O1053" s="109"/>
      <c r="P1053" s="109"/>
      <c r="Q1053" s="109"/>
      <c r="R1053" s="109"/>
    </row>
    <row r="1054" spans="2:18">
      <c r="B1054" s="108"/>
      <c r="C1054" s="108"/>
      <c r="D1054" s="108"/>
      <c r="E1054" s="108"/>
      <c r="F1054" s="109"/>
      <c r="G1054" s="109"/>
      <c r="H1054" s="109"/>
      <c r="I1054" s="109"/>
      <c r="J1054" s="109"/>
      <c r="K1054" s="109"/>
      <c r="L1054" s="109"/>
      <c r="M1054" s="109"/>
      <c r="N1054" s="109"/>
      <c r="O1054" s="109"/>
      <c r="P1054" s="109"/>
      <c r="Q1054" s="109"/>
      <c r="R1054" s="109"/>
    </row>
    <row r="1055" spans="2:18">
      <c r="B1055" s="108"/>
      <c r="C1055" s="108"/>
      <c r="D1055" s="108"/>
      <c r="E1055" s="108"/>
      <c r="F1055" s="109"/>
      <c r="G1055" s="109"/>
      <c r="H1055" s="109"/>
      <c r="I1055" s="109"/>
      <c r="J1055" s="109"/>
      <c r="K1055" s="109"/>
      <c r="L1055" s="109"/>
      <c r="M1055" s="109"/>
      <c r="N1055" s="109"/>
      <c r="O1055" s="109"/>
      <c r="P1055" s="109"/>
      <c r="Q1055" s="109"/>
      <c r="R1055" s="109"/>
    </row>
    <row r="1056" spans="2:18">
      <c r="B1056" s="108"/>
      <c r="C1056" s="108"/>
      <c r="D1056" s="108"/>
      <c r="E1056" s="108"/>
      <c r="F1056" s="109"/>
      <c r="G1056" s="109"/>
      <c r="H1056" s="109"/>
      <c r="I1056" s="109"/>
      <c r="J1056" s="109"/>
      <c r="K1056" s="109"/>
      <c r="L1056" s="109"/>
      <c r="M1056" s="109"/>
      <c r="N1056" s="109"/>
      <c r="O1056" s="109"/>
      <c r="P1056" s="109"/>
      <c r="Q1056" s="109"/>
      <c r="R1056" s="109"/>
    </row>
    <row r="1057" spans="2:18">
      <c r="B1057" s="108"/>
      <c r="C1057" s="108"/>
      <c r="D1057" s="108"/>
      <c r="E1057" s="108"/>
      <c r="F1057" s="109"/>
      <c r="G1057" s="109"/>
      <c r="H1057" s="109"/>
      <c r="I1057" s="109"/>
      <c r="J1057" s="109"/>
      <c r="K1057" s="109"/>
      <c r="L1057" s="109"/>
      <c r="M1057" s="109"/>
      <c r="N1057" s="109"/>
      <c r="O1057" s="109"/>
      <c r="P1057" s="109"/>
      <c r="Q1057" s="109"/>
      <c r="R1057" s="109"/>
    </row>
    <row r="1058" spans="2:18">
      <c r="B1058" s="108"/>
      <c r="C1058" s="108"/>
      <c r="D1058" s="108"/>
      <c r="E1058" s="108"/>
      <c r="F1058" s="109"/>
      <c r="G1058" s="109"/>
      <c r="H1058" s="109"/>
      <c r="I1058" s="109"/>
      <c r="J1058" s="109"/>
      <c r="K1058" s="109"/>
      <c r="L1058" s="109"/>
      <c r="M1058" s="109"/>
      <c r="N1058" s="109"/>
      <c r="O1058" s="109"/>
      <c r="P1058" s="109"/>
      <c r="Q1058" s="109"/>
      <c r="R1058" s="109"/>
    </row>
    <row r="1059" spans="2:18">
      <c r="B1059" s="108"/>
      <c r="C1059" s="108"/>
      <c r="D1059" s="108"/>
      <c r="E1059" s="108"/>
      <c r="F1059" s="109"/>
      <c r="G1059" s="109"/>
      <c r="H1059" s="109"/>
      <c r="I1059" s="109"/>
      <c r="J1059" s="109"/>
      <c r="K1059" s="109"/>
      <c r="L1059" s="109"/>
      <c r="M1059" s="109"/>
      <c r="N1059" s="109"/>
      <c r="O1059" s="109"/>
      <c r="P1059" s="109"/>
      <c r="Q1059" s="109"/>
      <c r="R1059" s="109"/>
    </row>
    <row r="1060" spans="2:18">
      <c r="B1060" s="108"/>
      <c r="C1060" s="108"/>
      <c r="D1060" s="108"/>
      <c r="E1060" s="108"/>
      <c r="F1060" s="109"/>
      <c r="G1060" s="109"/>
      <c r="H1060" s="109"/>
      <c r="I1060" s="109"/>
      <c r="J1060" s="109"/>
      <c r="K1060" s="109"/>
      <c r="L1060" s="109"/>
      <c r="M1060" s="109"/>
      <c r="N1060" s="109"/>
      <c r="O1060" s="109"/>
      <c r="P1060" s="109"/>
      <c r="Q1060" s="109"/>
      <c r="R1060" s="109"/>
    </row>
    <row r="1061" spans="2:18">
      <c r="B1061" s="108"/>
      <c r="C1061" s="108"/>
      <c r="D1061" s="108"/>
      <c r="E1061" s="108"/>
      <c r="F1061" s="109"/>
      <c r="G1061" s="109"/>
      <c r="H1061" s="109"/>
      <c r="I1061" s="109"/>
      <c r="J1061" s="109"/>
      <c r="K1061" s="109"/>
      <c r="L1061" s="109"/>
      <c r="M1061" s="109"/>
      <c r="N1061" s="109"/>
      <c r="O1061" s="109"/>
      <c r="P1061" s="109"/>
      <c r="Q1061" s="109"/>
      <c r="R1061" s="109"/>
    </row>
    <row r="1062" spans="2:18">
      <c r="B1062" s="108"/>
      <c r="C1062" s="108"/>
      <c r="D1062" s="108"/>
      <c r="E1062" s="108"/>
      <c r="F1062" s="109"/>
      <c r="G1062" s="109"/>
      <c r="H1062" s="109"/>
      <c r="I1062" s="109"/>
      <c r="J1062" s="109"/>
      <c r="K1062" s="109"/>
      <c r="L1062" s="109"/>
      <c r="M1062" s="109"/>
      <c r="N1062" s="109"/>
      <c r="O1062" s="109"/>
      <c r="P1062" s="109"/>
      <c r="Q1062" s="109"/>
      <c r="R1062" s="109"/>
    </row>
    <row r="1063" spans="2:18">
      <c r="B1063" s="108"/>
      <c r="C1063" s="108"/>
      <c r="D1063" s="108"/>
      <c r="E1063" s="108"/>
      <c r="F1063" s="109"/>
      <c r="G1063" s="109"/>
      <c r="H1063" s="109"/>
      <c r="I1063" s="109"/>
      <c r="J1063" s="109"/>
      <c r="K1063" s="109"/>
      <c r="L1063" s="109"/>
      <c r="M1063" s="109"/>
      <c r="N1063" s="109"/>
      <c r="O1063" s="109"/>
      <c r="P1063" s="109"/>
      <c r="Q1063" s="109"/>
      <c r="R1063" s="109"/>
    </row>
    <row r="1064" spans="2:18">
      <c r="B1064" s="108"/>
      <c r="C1064" s="108"/>
      <c r="D1064" s="108"/>
      <c r="E1064" s="108"/>
      <c r="F1064" s="109"/>
      <c r="G1064" s="109"/>
      <c r="H1064" s="109"/>
      <c r="I1064" s="109"/>
      <c r="J1064" s="109"/>
      <c r="K1064" s="109"/>
      <c r="L1064" s="109"/>
      <c r="M1064" s="109"/>
      <c r="N1064" s="109"/>
      <c r="O1064" s="109"/>
      <c r="P1064" s="109"/>
      <c r="Q1064" s="109"/>
      <c r="R1064" s="109"/>
    </row>
    <row r="1065" spans="2:18">
      <c r="B1065" s="108"/>
      <c r="C1065" s="108"/>
      <c r="D1065" s="108"/>
      <c r="E1065" s="108"/>
      <c r="F1065" s="109"/>
      <c r="G1065" s="109"/>
      <c r="H1065" s="109"/>
      <c r="I1065" s="109"/>
      <c r="J1065" s="109"/>
      <c r="K1065" s="109"/>
      <c r="L1065" s="109"/>
      <c r="M1065" s="109"/>
      <c r="N1065" s="109"/>
      <c r="O1065" s="109"/>
      <c r="P1065" s="109"/>
      <c r="Q1065" s="109"/>
      <c r="R1065" s="109"/>
    </row>
    <row r="1066" spans="2:18">
      <c r="B1066" s="108"/>
      <c r="C1066" s="108"/>
      <c r="D1066" s="108"/>
      <c r="E1066" s="108"/>
      <c r="F1066" s="109"/>
      <c r="G1066" s="109"/>
      <c r="H1066" s="109"/>
      <c r="I1066" s="109"/>
      <c r="J1066" s="109"/>
      <c r="K1066" s="109"/>
      <c r="L1066" s="109"/>
      <c r="M1066" s="109"/>
      <c r="N1066" s="109"/>
      <c r="O1066" s="109"/>
      <c r="P1066" s="109"/>
      <c r="Q1066" s="109"/>
      <c r="R1066" s="109"/>
    </row>
  </sheetData>
  <sheetProtection sheet="1" objects="1" scenarios="1"/>
  <mergeCells count="1">
    <mergeCell ref="B6:R6"/>
  </mergeCells>
  <phoneticPr fontId="7" type="noConversion"/>
  <conditionalFormatting sqref="B45:B400">
    <cfRule type="cellIs" dxfId="8" priority="5" operator="equal">
      <formula>2958465</formula>
    </cfRule>
    <cfRule type="cellIs" dxfId="7" priority="6" operator="equal">
      <formula>"NR3"</formula>
    </cfRule>
    <cfRule type="cellIs" dxfId="6" priority="7" operator="equal">
      <formula>"דירוג פנימי"</formula>
    </cfRule>
  </conditionalFormatting>
  <conditionalFormatting sqref="B45:B400">
    <cfRule type="cellIs" dxfId="5" priority="4" operator="equal">
      <formula>2958465</formula>
    </cfRule>
  </conditionalFormatting>
  <conditionalFormatting sqref="B11:B12 B15:B30">
    <cfRule type="cellIs" dxfId="4" priority="3" operator="equal">
      <formula>"NR3"</formula>
    </cfRule>
  </conditionalFormatting>
  <conditionalFormatting sqref="B13">
    <cfRule type="cellIs" dxfId="3" priority="2" operator="equal">
      <formula>"NR3"</formula>
    </cfRule>
  </conditionalFormatting>
  <conditionalFormatting sqref="B14">
    <cfRule type="cellIs" dxfId="2" priority="1" operator="equal">
      <formula>"NR3"</formula>
    </cfRule>
  </conditionalFormatting>
  <dataValidations count="1">
    <dataValidation allowBlank="1" showInputMessage="1" showErrorMessage="1" sqref="C5 D1:R5 C7:R9 B1:B9 B401:R1048576 A1:A1048576 S1:XFD1048576"/>
  </dataValidations>
  <pageMargins left="0" right="0" top="0.5" bottom="0.5" header="0" footer="0.25"/>
  <pageSetup paperSize="9" scale="30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>
    <tabColor indexed="52"/>
    <pageSetUpPr fitToPage="1"/>
  </sheetPr>
  <dimension ref="B1:O300"/>
  <sheetViews>
    <sheetView rightToLeft="1" workbookViewId="0"/>
  </sheetViews>
  <sheetFormatPr defaultColWidth="9.140625" defaultRowHeight="18"/>
  <cols>
    <col min="1" max="1" width="6.28515625" style="1" customWidth="1"/>
    <col min="2" max="2" width="28.7109375" style="2" bestFit="1" customWidth="1"/>
    <col min="3" max="3" width="41.7109375" style="2" bestFit="1" customWidth="1"/>
    <col min="4" max="4" width="11.7109375" style="2" bestFit="1" customWidth="1"/>
    <col min="5" max="5" width="5.7109375" style="1" bestFit="1" customWidth="1"/>
    <col min="6" max="6" width="11.140625" style="1" bestFit="1" customWidth="1"/>
    <col min="7" max="7" width="6" style="1" bestFit="1" customWidth="1"/>
    <col min="8" max="8" width="9" style="1" bestFit="1" customWidth="1"/>
    <col min="9" max="9" width="7.28515625" style="1" bestFit="1" customWidth="1"/>
    <col min="10" max="10" width="7.42578125" style="1" customWidth="1"/>
    <col min="11" max="11" width="14.28515625" style="1" bestFit="1" customWidth="1"/>
    <col min="12" max="12" width="7.42578125" style="1" customWidth="1"/>
    <col min="13" max="13" width="11.28515625" style="1" bestFit="1" customWidth="1"/>
    <col min="14" max="14" width="9.140625" style="1" bestFit="1" customWidth="1"/>
    <col min="15" max="15" width="10" style="1" bestFit="1" customWidth="1"/>
    <col min="16" max="16384" width="9.140625" style="1"/>
  </cols>
  <sheetData>
    <row r="1" spans="2:15">
      <c r="B1" s="45" t="s">
        <v>152</v>
      </c>
      <c r="C1" s="45" t="s" vm="1">
        <v>239</v>
      </c>
    </row>
    <row r="2" spans="2:15">
      <c r="B2" s="45" t="s">
        <v>151</v>
      </c>
      <c r="C2" s="45" t="s">
        <v>240</v>
      </c>
    </row>
    <row r="3" spans="2:15">
      <c r="B3" s="45" t="s">
        <v>153</v>
      </c>
      <c r="C3" s="45" t="s">
        <v>241</v>
      </c>
    </row>
    <row r="4" spans="2:15">
      <c r="B4" s="45" t="s">
        <v>154</v>
      </c>
      <c r="C4" s="45" t="s">
        <v>242</v>
      </c>
    </row>
    <row r="6" spans="2:15" ht="26.25" customHeight="1">
      <c r="B6" s="161" t="s">
        <v>183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3"/>
    </row>
    <row r="7" spans="2:15" s="3" customFormat="1" ht="63">
      <c r="B7" s="46" t="s">
        <v>122</v>
      </c>
      <c r="C7" s="47" t="s">
        <v>49</v>
      </c>
      <c r="D7" s="47" t="s">
        <v>123</v>
      </c>
      <c r="E7" s="47" t="s">
        <v>14</v>
      </c>
      <c r="F7" s="47" t="s">
        <v>72</v>
      </c>
      <c r="G7" s="47" t="s">
        <v>17</v>
      </c>
      <c r="H7" s="47" t="s">
        <v>109</v>
      </c>
      <c r="I7" s="47" t="s">
        <v>58</v>
      </c>
      <c r="J7" s="47" t="s">
        <v>18</v>
      </c>
      <c r="K7" s="47" t="s">
        <v>214</v>
      </c>
      <c r="L7" s="47" t="s">
        <v>213</v>
      </c>
      <c r="M7" s="47" t="s">
        <v>117</v>
      </c>
      <c r="N7" s="47" t="s">
        <v>155</v>
      </c>
      <c r="O7" s="49" t="s">
        <v>157</v>
      </c>
    </row>
    <row r="8" spans="2:15" s="3" customFormat="1" ht="24.75" customHeight="1">
      <c r="B8" s="14"/>
      <c r="C8" s="31"/>
      <c r="D8" s="31"/>
      <c r="E8" s="31"/>
      <c r="F8" s="31"/>
      <c r="G8" s="31" t="s">
        <v>20</v>
      </c>
      <c r="H8" s="31"/>
      <c r="I8" s="31" t="s">
        <v>19</v>
      </c>
      <c r="J8" s="31" t="s">
        <v>19</v>
      </c>
      <c r="K8" s="31" t="s">
        <v>221</v>
      </c>
      <c r="L8" s="31"/>
      <c r="M8" s="31" t="s">
        <v>217</v>
      </c>
      <c r="N8" s="31" t="s">
        <v>19</v>
      </c>
      <c r="O8" s="16" t="s">
        <v>19</v>
      </c>
    </row>
    <row r="9" spans="2:15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9" t="s">
        <v>12</v>
      </c>
    </row>
    <row r="10" spans="2:15" s="4" customFormat="1" ht="18" customHeight="1">
      <c r="B10" s="102" t="s">
        <v>43</v>
      </c>
      <c r="C10" s="102"/>
      <c r="D10" s="102"/>
      <c r="E10" s="102"/>
      <c r="F10" s="102"/>
      <c r="G10" s="105">
        <v>0.93485630408622833</v>
      </c>
      <c r="H10" s="103"/>
      <c r="I10" s="104"/>
      <c r="J10" s="106">
        <v>1.3049305143894541E-2</v>
      </c>
      <c r="K10" s="105"/>
      <c r="L10" s="116"/>
      <c r="M10" s="105">
        <v>137760.03945000001</v>
      </c>
      <c r="N10" s="106">
        <f>IFERROR(M10/$M$10,0)</f>
        <v>1</v>
      </c>
      <c r="O10" s="106">
        <f>M10/'סכום נכסי הקרן'!$C$42</f>
        <v>1.3462886196041093E-3</v>
      </c>
    </row>
    <row r="11" spans="2:15" ht="20.25" customHeight="1">
      <c r="B11" s="128" t="s">
        <v>207</v>
      </c>
      <c r="C11" s="102"/>
      <c r="D11" s="102"/>
      <c r="E11" s="102"/>
      <c r="F11" s="102"/>
      <c r="G11" s="105">
        <v>0.93485630408622833</v>
      </c>
      <c r="H11" s="103"/>
      <c r="I11" s="104"/>
      <c r="J11" s="106">
        <v>1.3049305143894541E-2</v>
      </c>
      <c r="K11" s="105"/>
      <c r="L11" s="116"/>
      <c r="M11" s="105">
        <v>137760.03945000001</v>
      </c>
      <c r="N11" s="106">
        <f t="shared" ref="N11:N22" si="0">IFERROR(M11/$M$10,0)</f>
        <v>1</v>
      </c>
      <c r="O11" s="106">
        <f>M11/'סכום נכסי הקרן'!$C$42</f>
        <v>1.3462886196041093E-3</v>
      </c>
    </row>
    <row r="12" spans="2:15">
      <c r="B12" s="100" t="s">
        <v>203</v>
      </c>
      <c r="C12" s="95"/>
      <c r="D12" s="95"/>
      <c r="E12" s="95"/>
      <c r="F12" s="95"/>
      <c r="G12" s="98">
        <v>0.93485630408622833</v>
      </c>
      <c r="H12" s="96"/>
      <c r="I12" s="97"/>
      <c r="J12" s="99">
        <v>1.3049305143894541E-2</v>
      </c>
      <c r="K12" s="98"/>
      <c r="L12" s="114"/>
      <c r="M12" s="98">
        <v>137760.03945000001</v>
      </c>
      <c r="N12" s="99">
        <f t="shared" si="0"/>
        <v>1</v>
      </c>
      <c r="O12" s="99">
        <f>M12/'סכום נכסי הקרן'!$C$42</f>
        <v>1.3462886196041093E-3</v>
      </c>
    </row>
    <row r="13" spans="2:15">
      <c r="B13" s="101" t="s">
        <v>4992</v>
      </c>
      <c r="C13" s="102" t="s">
        <v>4993</v>
      </c>
      <c r="D13" s="102">
        <v>20</v>
      </c>
      <c r="E13" s="102" t="s">
        <v>334</v>
      </c>
      <c r="F13" s="102" t="s">
        <v>335</v>
      </c>
      <c r="G13" s="105">
        <v>2.87</v>
      </c>
      <c r="H13" s="103" t="s">
        <v>139</v>
      </c>
      <c r="I13" s="104">
        <v>5.6500000000000002E-2</v>
      </c>
      <c r="J13" s="106">
        <v>1.29E-2</v>
      </c>
      <c r="K13" s="105">
        <v>1250687</v>
      </c>
      <c r="L13" s="116">
        <v>152.94999999999999</v>
      </c>
      <c r="M13" s="105">
        <v>1912.9257700000001</v>
      </c>
      <c r="N13" s="106">
        <f t="shared" si="0"/>
        <v>1.38859264096995E-2</v>
      </c>
      <c r="O13" s="106">
        <f>M13/'סכום נכסי הקרן'!$C$42</f>
        <v>1.8694464698038585E-5</v>
      </c>
    </row>
    <row r="14" spans="2:15">
      <c r="B14" s="101" t="s">
        <v>4994</v>
      </c>
      <c r="C14" s="102" t="s">
        <v>4995</v>
      </c>
      <c r="D14" s="102">
        <v>68</v>
      </c>
      <c r="E14" s="102" t="s">
        <v>334</v>
      </c>
      <c r="F14" s="102" t="s">
        <v>335</v>
      </c>
      <c r="G14" s="105">
        <v>0.39000000000000012</v>
      </c>
      <c r="H14" s="103" t="s">
        <v>139</v>
      </c>
      <c r="I14" s="104">
        <v>6.2E-2</v>
      </c>
      <c r="J14" s="106">
        <v>1.3999999999999999E-2</v>
      </c>
      <c r="K14" s="105">
        <v>5000000</v>
      </c>
      <c r="L14" s="116">
        <v>138.91999999999999</v>
      </c>
      <c r="M14" s="105">
        <v>6945.99964</v>
      </c>
      <c r="N14" s="106">
        <f t="shared" si="0"/>
        <v>5.0421005015181125E-2</v>
      </c>
      <c r="O14" s="106">
        <f>M14/'סכום נכסי הקרן'!$C$42</f>
        <v>6.7881225240940058E-5</v>
      </c>
    </row>
    <row r="15" spans="2:15">
      <c r="B15" s="101" t="s">
        <v>4996</v>
      </c>
      <c r="C15" s="102" t="s">
        <v>4997</v>
      </c>
      <c r="D15" s="102">
        <v>12</v>
      </c>
      <c r="E15" s="102" t="s">
        <v>334</v>
      </c>
      <c r="F15" s="102" t="s">
        <v>335</v>
      </c>
      <c r="G15" s="105">
        <v>1.42</v>
      </c>
      <c r="H15" s="103" t="s">
        <v>139</v>
      </c>
      <c r="I15" s="104">
        <v>5.0499999999999996E-2</v>
      </c>
      <c r="J15" s="106">
        <v>1.1299999999999999E-2</v>
      </c>
      <c r="K15" s="105">
        <v>5481060.0899999999</v>
      </c>
      <c r="L15" s="116">
        <v>144.41999999999999</v>
      </c>
      <c r="M15" s="105">
        <v>7915.7474400000001</v>
      </c>
      <c r="N15" s="106">
        <f t="shared" si="0"/>
        <v>5.7460403405829592E-2</v>
      </c>
      <c r="O15" s="106">
        <f>M15/'סכום נכסי הקרן'!$C$42</f>
        <v>7.7358287183129586E-5</v>
      </c>
    </row>
    <row r="16" spans="2:15">
      <c r="B16" s="101" t="s">
        <v>4998</v>
      </c>
      <c r="C16" s="102">
        <v>3534</v>
      </c>
      <c r="D16" s="102">
        <v>20</v>
      </c>
      <c r="E16" s="102" t="s">
        <v>334</v>
      </c>
      <c r="F16" s="102" t="s">
        <v>335</v>
      </c>
      <c r="G16" s="105">
        <v>0.33</v>
      </c>
      <c r="H16" s="103" t="s">
        <v>139</v>
      </c>
      <c r="I16" s="104">
        <v>5.5099999999999996E-2</v>
      </c>
      <c r="J16" s="106">
        <v>1.37E-2</v>
      </c>
      <c r="K16" s="105">
        <v>50000000</v>
      </c>
      <c r="L16" s="116">
        <v>140.75</v>
      </c>
      <c r="M16" s="105">
        <v>70374.99755</v>
      </c>
      <c r="N16" s="106">
        <f t="shared" si="0"/>
        <v>0.51085204266032891</v>
      </c>
      <c r="O16" s="106">
        <f>M16/'סכום נכסי הקרן'!$C$42</f>
        <v>6.8775429133511375E-4</v>
      </c>
    </row>
    <row r="17" spans="2:15">
      <c r="B17" s="101" t="s">
        <v>4999</v>
      </c>
      <c r="C17" s="102" t="s">
        <v>5000</v>
      </c>
      <c r="D17" s="102">
        <v>20</v>
      </c>
      <c r="E17" s="102" t="s">
        <v>334</v>
      </c>
      <c r="F17" s="102" t="s">
        <v>335</v>
      </c>
      <c r="G17" s="105">
        <v>3.4</v>
      </c>
      <c r="H17" s="103" t="s">
        <v>139</v>
      </c>
      <c r="I17" s="104">
        <v>5.7500000000000002E-2</v>
      </c>
      <c r="J17" s="106">
        <v>1.2199999999999999E-2</v>
      </c>
      <c r="K17" s="105">
        <v>602902.26</v>
      </c>
      <c r="L17" s="116">
        <v>168.22</v>
      </c>
      <c r="M17" s="105">
        <v>1014.20213</v>
      </c>
      <c r="N17" s="106">
        <f t="shared" si="0"/>
        <v>7.3620923313404288E-3</v>
      </c>
      <c r="O17" s="106">
        <f>M17/'סכום נכסי הקרן'!$C$42</f>
        <v>9.9115011221583032E-6</v>
      </c>
    </row>
    <row r="18" spans="2:15">
      <c r="B18" s="101" t="s">
        <v>5001</v>
      </c>
      <c r="C18" s="102" t="s">
        <v>5002</v>
      </c>
      <c r="D18" s="102">
        <v>12</v>
      </c>
      <c r="E18" s="102" t="s">
        <v>334</v>
      </c>
      <c r="F18" s="102" t="s">
        <v>335</v>
      </c>
      <c r="G18" s="105">
        <v>2.87</v>
      </c>
      <c r="H18" s="103" t="s">
        <v>139</v>
      </c>
      <c r="I18" s="104">
        <v>5.5999999999999994E-2</v>
      </c>
      <c r="J18" s="106">
        <v>1.2400000000000001E-2</v>
      </c>
      <c r="K18" s="105">
        <v>4994187.74</v>
      </c>
      <c r="L18" s="116">
        <v>152.94</v>
      </c>
      <c r="M18" s="105">
        <v>7638.1108099999992</v>
      </c>
      <c r="N18" s="106">
        <f t="shared" si="0"/>
        <v>5.5445039363336203E-2</v>
      </c>
      <c r="O18" s="106">
        <f>M18/'סכום נכסי הקרן'!$C$42</f>
        <v>7.4645025508361402E-5</v>
      </c>
    </row>
    <row r="19" spans="2:15">
      <c r="B19" s="101" t="s">
        <v>5003</v>
      </c>
      <c r="C19" s="102" t="s">
        <v>5004</v>
      </c>
      <c r="D19" s="102">
        <v>12</v>
      </c>
      <c r="E19" s="102" t="s">
        <v>334</v>
      </c>
      <c r="F19" s="102" t="s">
        <v>335</v>
      </c>
      <c r="G19" s="105">
        <v>0.92</v>
      </c>
      <c r="H19" s="103" t="s">
        <v>139</v>
      </c>
      <c r="I19" s="104">
        <v>5.0999999999999997E-2</v>
      </c>
      <c r="J19" s="106">
        <v>1.1000000000000003E-2</v>
      </c>
      <c r="K19" s="105">
        <v>3756466.84</v>
      </c>
      <c r="L19" s="116">
        <v>142.34</v>
      </c>
      <c r="M19" s="105">
        <v>5346.9550199999994</v>
      </c>
      <c r="N19" s="106">
        <f t="shared" si="0"/>
        <v>3.8813541585407833E-2</v>
      </c>
      <c r="O19" s="106">
        <f>M19/'סכום נכסי הקרן'!$C$42</f>
        <v>5.2254229322965407E-5</v>
      </c>
    </row>
    <row r="20" spans="2:15">
      <c r="B20" s="101" t="s">
        <v>5005</v>
      </c>
      <c r="C20" s="102" t="s">
        <v>5006</v>
      </c>
      <c r="D20" s="102">
        <v>12</v>
      </c>
      <c r="E20" s="102" t="s">
        <v>334</v>
      </c>
      <c r="F20" s="102" t="s">
        <v>335</v>
      </c>
      <c r="G20" s="105">
        <v>0.41000000000000003</v>
      </c>
      <c r="H20" s="103" t="s">
        <v>139</v>
      </c>
      <c r="I20" s="104">
        <v>5.5E-2</v>
      </c>
      <c r="J20" s="106">
        <v>1.3300000000000001E-2</v>
      </c>
      <c r="K20" s="105">
        <v>10000000</v>
      </c>
      <c r="L20" s="116">
        <v>138.01</v>
      </c>
      <c r="M20" s="105">
        <v>13800.99979</v>
      </c>
      <c r="N20" s="106">
        <f t="shared" si="0"/>
        <v>0.10018144481592625</v>
      </c>
      <c r="O20" s="106">
        <f>M20/'סכום נכסי הקרן'!$C$42</f>
        <v>1.3487313905117859E-4</v>
      </c>
    </row>
    <row r="21" spans="2:15">
      <c r="B21" s="101" t="s">
        <v>5007</v>
      </c>
      <c r="C21" s="102" t="s">
        <v>5008</v>
      </c>
      <c r="D21" s="102">
        <v>12</v>
      </c>
      <c r="E21" s="102" t="s">
        <v>334</v>
      </c>
      <c r="F21" s="102" t="s">
        <v>335</v>
      </c>
      <c r="G21" s="105">
        <v>1.9100000000000001</v>
      </c>
      <c r="H21" s="103" t="s">
        <v>139</v>
      </c>
      <c r="I21" s="104">
        <v>5.0499999999999996E-2</v>
      </c>
      <c r="J21" s="106">
        <v>1.1899999999999999E-2</v>
      </c>
      <c r="K21" s="105">
        <v>7135305.3600000003</v>
      </c>
      <c r="L21" s="116">
        <v>141.58000000000001</v>
      </c>
      <c r="M21" s="105">
        <v>10102.16539</v>
      </c>
      <c r="N21" s="106">
        <f t="shared" si="0"/>
        <v>7.3331609299274195E-2</v>
      </c>
      <c r="O21" s="106">
        <f>M21/'סכום נכסי הקרן'!$C$42</f>
        <v>9.872551105686771E-5</v>
      </c>
    </row>
    <row r="22" spans="2:15">
      <c r="B22" s="101" t="s">
        <v>5009</v>
      </c>
      <c r="C22" s="102" t="s">
        <v>5010</v>
      </c>
      <c r="D22" s="102">
        <v>12</v>
      </c>
      <c r="E22" s="102" t="s">
        <v>334</v>
      </c>
      <c r="F22" s="102" t="s">
        <v>335</v>
      </c>
      <c r="G22" s="105">
        <v>2.4300000000000002</v>
      </c>
      <c r="H22" s="103" t="s">
        <v>139</v>
      </c>
      <c r="I22" s="104">
        <v>5.0499999999999996E-2</v>
      </c>
      <c r="J22" s="106">
        <v>1.2E-2</v>
      </c>
      <c r="K22" s="105">
        <v>8710031.6699999999</v>
      </c>
      <c r="L22" s="116">
        <v>145.9</v>
      </c>
      <c r="M22" s="105">
        <v>12707.93591</v>
      </c>
      <c r="N22" s="106">
        <f t="shared" si="0"/>
        <v>9.224689511367587E-2</v>
      </c>
      <c r="O22" s="106">
        <f>M22/'סכום נכסי הקרן'!$C$42</f>
        <v>1.2419094508535572E-4</v>
      </c>
    </row>
    <row r="23" spans="2:15">
      <c r="B23" s="107"/>
      <c r="C23" s="102"/>
      <c r="D23" s="102"/>
      <c r="E23" s="102"/>
      <c r="F23" s="102"/>
      <c r="G23" s="102"/>
      <c r="H23" s="102"/>
      <c r="I23" s="102"/>
      <c r="J23" s="106"/>
      <c r="K23" s="105"/>
      <c r="L23" s="116"/>
      <c r="M23" s="102"/>
      <c r="N23" s="106"/>
      <c r="O23" s="102"/>
    </row>
    <row r="24" spans="2:15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</row>
    <row r="25" spans="2:15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</row>
    <row r="26" spans="2:15">
      <c r="B26" s="123" t="s">
        <v>229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</row>
    <row r="27" spans="2:15">
      <c r="B27" s="123" t="s">
        <v>118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</row>
    <row r="28" spans="2:15">
      <c r="B28" s="123" t="s">
        <v>212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</row>
    <row r="29" spans="2:15">
      <c r="B29" s="123" t="s">
        <v>220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</row>
    <row r="30" spans="2:15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</row>
    <row r="31" spans="2:15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</row>
    <row r="32" spans="2:15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</row>
    <row r="33" spans="2:15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</row>
    <row r="34" spans="2:1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</row>
    <row r="35" spans="2:15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</row>
    <row r="36" spans="2:15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</row>
    <row r="37" spans="2:15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2:15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</row>
    <row r="39" spans="2:15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</row>
    <row r="40" spans="2:15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</row>
    <row r="41" spans="2:15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</row>
    <row r="42" spans="2:15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2:15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2:15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  <row r="45" spans="2:15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</row>
    <row r="46" spans="2:15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</row>
    <row r="47" spans="2:15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</row>
    <row r="48" spans="2:15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</row>
    <row r="49" spans="2:15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</row>
    <row r="50" spans="2:15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</row>
    <row r="51" spans="2:15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</row>
    <row r="52" spans="2:15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</row>
    <row r="53" spans="2:15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</row>
    <row r="54" spans="2:15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</row>
    <row r="55" spans="2:1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</row>
    <row r="56" spans="2:15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7" spans="2:15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</row>
    <row r="58" spans="2:15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</row>
    <row r="59" spans="2:15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</row>
    <row r="60" spans="2:15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</row>
    <row r="61" spans="2:15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</row>
    <row r="62" spans="2:15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</row>
    <row r="63" spans="2:15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</row>
    <row r="64" spans="2:15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</row>
    <row r="65" spans="2:15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</row>
    <row r="66" spans="2:15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</row>
    <row r="67" spans="2:15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</row>
    <row r="68" spans="2:15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</row>
    <row r="69" spans="2:15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</row>
    <row r="70" spans="2:15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</row>
    <row r="71" spans="2:15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spans="2:15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</row>
    <row r="73" spans="2:15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</row>
    <row r="74" spans="2:15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</row>
    <row r="75" spans="2:15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</row>
    <row r="76" spans="2:15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</row>
    <row r="77" spans="2:15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</row>
    <row r="78" spans="2:15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</row>
    <row r="79" spans="2:15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</row>
    <row r="80" spans="2:15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</row>
    <row r="81" spans="2:15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2:15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</row>
    <row r="83" spans="2:15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</row>
    <row r="84" spans="2:15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</row>
    <row r="85" spans="2:15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</row>
    <row r="86" spans="2:15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spans="2:15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</row>
    <row r="88" spans="2:15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</row>
    <row r="89" spans="2:15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</row>
    <row r="90" spans="2:15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</row>
    <row r="91" spans="2:15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</row>
    <row r="92" spans="2:15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</row>
    <row r="93" spans="2:15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</row>
    <row r="94" spans="2:15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</row>
    <row r="95" spans="2:15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</row>
    <row r="96" spans="2:15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</row>
    <row r="97" spans="2:15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</row>
    <row r="98" spans="2:15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</row>
    <row r="99" spans="2:15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</row>
    <row r="100" spans="2:15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</row>
    <row r="101" spans="2:15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</row>
    <row r="102" spans="2:15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</row>
    <row r="103" spans="2:15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</row>
    <row r="104" spans="2:15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</row>
    <row r="105" spans="2:15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</row>
    <row r="106" spans="2:15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</row>
    <row r="107" spans="2:15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</row>
    <row r="108" spans="2:15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</row>
    <row r="109" spans="2:15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</row>
    <row r="110" spans="2:15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</row>
    <row r="111" spans="2:15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</row>
    <row r="112" spans="2:15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</row>
    <row r="113" spans="2:15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</row>
    <row r="114" spans="2:15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</row>
    <row r="115" spans="2:15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</row>
    <row r="116" spans="2:15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</row>
    <row r="117" spans="2:15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</row>
    <row r="118" spans="2:15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</row>
    <row r="119" spans="2:15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</row>
    <row r="120" spans="2:15"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</row>
    <row r="121" spans="2:1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</row>
    <row r="122" spans="2:1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</row>
    <row r="123" spans="2:15">
      <c r="B123" s="108"/>
      <c r="C123" s="108"/>
      <c r="D123" s="108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</row>
    <row r="124" spans="2:15">
      <c r="B124" s="108"/>
      <c r="C124" s="108"/>
      <c r="D124" s="108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</row>
    <row r="125" spans="2:15">
      <c r="B125" s="108"/>
      <c r="C125" s="108"/>
      <c r="D125" s="108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</row>
    <row r="126" spans="2:15">
      <c r="B126" s="108"/>
      <c r="C126" s="108"/>
      <c r="D126" s="108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</row>
    <row r="127" spans="2:15">
      <c r="B127" s="108"/>
      <c r="C127" s="108"/>
      <c r="D127" s="108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</row>
    <row r="128" spans="2:15">
      <c r="B128" s="108"/>
      <c r="C128" s="108"/>
      <c r="D128" s="108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</row>
    <row r="129" spans="2:15">
      <c r="B129" s="108"/>
      <c r="C129" s="108"/>
      <c r="D129" s="108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</row>
    <row r="130" spans="2:15">
      <c r="B130" s="108"/>
      <c r="C130" s="108"/>
      <c r="D130" s="108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</row>
    <row r="131" spans="2:15">
      <c r="B131" s="108"/>
      <c r="C131" s="108"/>
      <c r="D131" s="108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</row>
    <row r="132" spans="2:15">
      <c r="B132" s="108"/>
      <c r="C132" s="108"/>
      <c r="D132" s="108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2:15">
      <c r="B133" s="108"/>
      <c r="C133" s="108"/>
      <c r="D133" s="108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</row>
    <row r="134" spans="2:15">
      <c r="B134" s="108"/>
      <c r="C134" s="108"/>
      <c r="D134" s="108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</row>
    <row r="135" spans="2:15">
      <c r="B135" s="108"/>
      <c r="C135" s="108"/>
      <c r="D135" s="108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</row>
    <row r="136" spans="2:15">
      <c r="B136" s="108"/>
      <c r="C136" s="108"/>
      <c r="D136" s="108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2:15">
      <c r="B137" s="108"/>
      <c r="C137" s="108"/>
      <c r="D137" s="108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</row>
    <row r="138" spans="2:15">
      <c r="B138" s="108"/>
      <c r="C138" s="108"/>
      <c r="D138" s="108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</row>
    <row r="139" spans="2:15">
      <c r="B139" s="108"/>
      <c r="C139" s="108"/>
      <c r="D139" s="108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</row>
    <row r="140" spans="2:15">
      <c r="B140" s="108"/>
      <c r="C140" s="108"/>
      <c r="D140" s="108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</row>
    <row r="141" spans="2:15">
      <c r="B141" s="108"/>
      <c r="C141" s="108"/>
      <c r="D141" s="108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</row>
    <row r="142" spans="2:15">
      <c r="B142" s="108"/>
      <c r="C142" s="108"/>
      <c r="D142" s="108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</row>
    <row r="143" spans="2:15">
      <c r="B143" s="108"/>
      <c r="C143" s="108"/>
      <c r="D143" s="108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</row>
    <row r="144" spans="2:15">
      <c r="B144" s="108"/>
      <c r="C144" s="108"/>
      <c r="D144" s="108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</row>
    <row r="145" spans="2:15"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</row>
    <row r="146" spans="2:15">
      <c r="B146" s="108"/>
      <c r="C146" s="108"/>
      <c r="D146" s="108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</row>
    <row r="147" spans="2:15">
      <c r="B147" s="108"/>
      <c r="C147" s="108"/>
      <c r="D147" s="108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</row>
    <row r="148" spans="2:15">
      <c r="B148" s="108"/>
      <c r="C148" s="108"/>
      <c r="D148" s="108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</row>
    <row r="149" spans="2:15">
      <c r="B149" s="108"/>
      <c r="C149" s="108"/>
      <c r="D149" s="108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</row>
    <row r="150" spans="2:15">
      <c r="B150" s="108"/>
      <c r="C150" s="108"/>
      <c r="D150" s="108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</row>
    <row r="151" spans="2:15">
      <c r="B151" s="108"/>
      <c r="C151" s="108"/>
      <c r="D151" s="108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</row>
    <row r="152" spans="2:15">
      <c r="B152" s="108"/>
      <c r="C152" s="108"/>
      <c r="D152" s="108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</row>
    <row r="153" spans="2:15">
      <c r="B153" s="108"/>
      <c r="C153" s="108"/>
      <c r="D153" s="108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</row>
    <row r="154" spans="2:15">
      <c r="B154" s="108"/>
      <c r="C154" s="108"/>
      <c r="D154" s="108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</row>
    <row r="155" spans="2:15">
      <c r="B155" s="108"/>
      <c r="C155" s="108"/>
      <c r="D155" s="108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</row>
    <row r="156" spans="2:15">
      <c r="B156" s="108"/>
      <c r="C156" s="108"/>
      <c r="D156" s="108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</row>
    <row r="157" spans="2:15">
      <c r="B157" s="108"/>
      <c r="C157" s="108"/>
      <c r="D157" s="108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</row>
    <row r="158" spans="2:15">
      <c r="B158" s="108"/>
      <c r="C158" s="108"/>
      <c r="D158" s="108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</row>
    <row r="159" spans="2:15">
      <c r="B159" s="108"/>
      <c r="C159" s="108"/>
      <c r="D159" s="108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</row>
    <row r="160" spans="2:15">
      <c r="B160" s="108"/>
      <c r="C160" s="108"/>
      <c r="D160" s="108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</row>
    <row r="161" spans="2:15">
      <c r="B161" s="108"/>
      <c r="C161" s="108"/>
      <c r="D161" s="108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</row>
    <row r="162" spans="2:15">
      <c r="B162" s="108"/>
      <c r="C162" s="108"/>
      <c r="D162" s="108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</row>
    <row r="163" spans="2:15">
      <c r="B163" s="108"/>
      <c r="C163" s="108"/>
      <c r="D163" s="108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</row>
    <row r="164" spans="2:15">
      <c r="B164" s="108"/>
      <c r="C164" s="108"/>
      <c r="D164" s="108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</row>
    <row r="165" spans="2:15">
      <c r="B165" s="108"/>
      <c r="C165" s="108"/>
      <c r="D165" s="108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</row>
    <row r="166" spans="2:15">
      <c r="B166" s="108"/>
      <c r="C166" s="108"/>
      <c r="D166" s="108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</row>
    <row r="167" spans="2:15">
      <c r="B167" s="108"/>
      <c r="C167" s="108"/>
      <c r="D167" s="108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</row>
    <row r="168" spans="2:15">
      <c r="B168" s="108"/>
      <c r="C168" s="108"/>
      <c r="D168" s="108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</row>
    <row r="169" spans="2:15">
      <c r="B169" s="108"/>
      <c r="C169" s="108"/>
      <c r="D169" s="108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</row>
    <row r="170" spans="2:15">
      <c r="B170" s="108"/>
      <c r="C170" s="108"/>
      <c r="D170" s="108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</row>
    <row r="171" spans="2:15">
      <c r="B171" s="108"/>
      <c r="C171" s="108"/>
      <c r="D171" s="108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</row>
    <row r="172" spans="2:15">
      <c r="B172" s="108"/>
      <c r="C172" s="108"/>
      <c r="D172" s="108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</row>
    <row r="173" spans="2:15">
      <c r="B173" s="108"/>
      <c r="C173" s="108"/>
      <c r="D173" s="108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</row>
    <row r="174" spans="2:15">
      <c r="B174" s="108"/>
      <c r="C174" s="108"/>
      <c r="D174" s="108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</row>
    <row r="175" spans="2:15">
      <c r="B175" s="108"/>
      <c r="C175" s="108"/>
      <c r="D175" s="108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</row>
    <row r="176" spans="2:15">
      <c r="B176" s="108"/>
      <c r="C176" s="108"/>
      <c r="D176" s="108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</row>
    <row r="177" spans="2:15">
      <c r="B177" s="108"/>
      <c r="C177" s="108"/>
      <c r="D177" s="108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</row>
    <row r="178" spans="2:15">
      <c r="B178" s="108"/>
      <c r="C178" s="108"/>
      <c r="D178" s="108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</row>
    <row r="179" spans="2:15">
      <c r="B179" s="108"/>
      <c r="C179" s="108"/>
      <c r="D179" s="108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</row>
    <row r="180" spans="2:15">
      <c r="B180" s="108"/>
      <c r="C180" s="108"/>
      <c r="D180" s="108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</row>
    <row r="181" spans="2:15">
      <c r="B181" s="108"/>
      <c r="C181" s="108"/>
      <c r="D181" s="108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</row>
    <row r="182" spans="2:15"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</row>
    <row r="183" spans="2:15">
      <c r="B183" s="108"/>
      <c r="C183" s="108"/>
      <c r="D183" s="108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</row>
    <row r="184" spans="2:15">
      <c r="B184" s="108"/>
      <c r="C184" s="108"/>
      <c r="D184" s="108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</row>
    <row r="185" spans="2:15">
      <c r="B185" s="108"/>
      <c r="C185" s="108"/>
      <c r="D185" s="108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</row>
    <row r="186" spans="2:15">
      <c r="B186" s="108"/>
      <c r="C186" s="108"/>
      <c r="D186" s="108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</row>
    <row r="187" spans="2:15">
      <c r="B187" s="108"/>
      <c r="C187" s="108"/>
      <c r="D187" s="108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</row>
    <row r="188" spans="2:15">
      <c r="B188" s="108"/>
      <c r="C188" s="108"/>
      <c r="D188" s="108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</row>
    <row r="189" spans="2:15">
      <c r="B189" s="108"/>
      <c r="C189" s="108"/>
      <c r="D189" s="108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</row>
    <row r="190" spans="2:15">
      <c r="B190" s="108"/>
      <c r="C190" s="108"/>
      <c r="D190" s="108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</row>
    <row r="191" spans="2:15">
      <c r="B191" s="108"/>
      <c r="C191" s="108"/>
      <c r="D191" s="108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</row>
    <row r="192" spans="2:15">
      <c r="B192" s="108"/>
      <c r="C192" s="108"/>
      <c r="D192" s="108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</row>
    <row r="193" spans="2:15">
      <c r="B193" s="108"/>
      <c r="C193" s="108"/>
      <c r="D193" s="108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</row>
    <row r="194" spans="2:15">
      <c r="B194" s="108"/>
      <c r="C194" s="108"/>
      <c r="D194" s="108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</row>
    <row r="195" spans="2:15">
      <c r="B195" s="108"/>
      <c r="C195" s="108"/>
      <c r="D195" s="108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</row>
    <row r="196" spans="2:15">
      <c r="B196" s="108"/>
      <c r="C196" s="108"/>
      <c r="D196" s="108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</row>
    <row r="197" spans="2:15">
      <c r="B197" s="108"/>
      <c r="C197" s="108"/>
      <c r="D197" s="108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</row>
    <row r="198" spans="2:15">
      <c r="B198" s="108"/>
      <c r="C198" s="108"/>
      <c r="D198" s="108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</row>
    <row r="199" spans="2:15">
      <c r="B199" s="108"/>
      <c r="C199" s="108"/>
      <c r="D199" s="108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</row>
    <row r="200" spans="2:15">
      <c r="B200" s="108"/>
      <c r="C200" s="108"/>
      <c r="D200" s="108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</row>
    <row r="201" spans="2:15">
      <c r="B201" s="108"/>
      <c r="C201" s="108"/>
      <c r="D201" s="108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</row>
    <row r="202" spans="2:15">
      <c r="B202" s="108"/>
      <c r="C202" s="108"/>
      <c r="D202" s="108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</row>
    <row r="203" spans="2:15">
      <c r="B203" s="108"/>
      <c r="C203" s="108"/>
      <c r="D203" s="108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</row>
    <row r="204" spans="2:15">
      <c r="B204" s="108"/>
      <c r="C204" s="108"/>
      <c r="D204" s="108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</row>
    <row r="205" spans="2:15">
      <c r="B205" s="108"/>
      <c r="C205" s="108"/>
      <c r="D205" s="108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</row>
    <row r="206" spans="2:15">
      <c r="B206" s="108"/>
      <c r="C206" s="108"/>
      <c r="D206" s="108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</row>
    <row r="207" spans="2:15">
      <c r="B207" s="108"/>
      <c r="C207" s="108"/>
      <c r="D207" s="108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</row>
    <row r="208" spans="2:15">
      <c r="B208" s="108"/>
      <c r="C208" s="108"/>
      <c r="D208" s="108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</row>
    <row r="209" spans="2:15">
      <c r="B209" s="108"/>
      <c r="C209" s="108"/>
      <c r="D209" s="108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</row>
    <row r="210" spans="2:15">
      <c r="B210" s="108"/>
      <c r="C210" s="108"/>
      <c r="D210" s="108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</row>
    <row r="211" spans="2:15">
      <c r="B211" s="108"/>
      <c r="C211" s="108"/>
      <c r="D211" s="108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</row>
    <row r="212" spans="2:15">
      <c r="B212" s="108"/>
      <c r="C212" s="108"/>
      <c r="D212" s="108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</row>
    <row r="213" spans="2:15">
      <c r="B213" s="108"/>
      <c r="C213" s="108"/>
      <c r="D213" s="108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</row>
    <row r="214" spans="2:15">
      <c r="B214" s="108"/>
      <c r="C214" s="108"/>
      <c r="D214" s="108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</row>
    <row r="215" spans="2:15">
      <c r="B215" s="108"/>
      <c r="C215" s="108"/>
      <c r="D215" s="108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</row>
    <row r="216" spans="2:15">
      <c r="B216" s="108"/>
      <c r="C216" s="108"/>
      <c r="D216" s="108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</row>
    <row r="217" spans="2:15">
      <c r="B217" s="108"/>
      <c r="C217" s="108"/>
      <c r="D217" s="108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</row>
    <row r="218" spans="2:15">
      <c r="B218" s="108"/>
      <c r="C218" s="108"/>
      <c r="D218" s="108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</row>
    <row r="219" spans="2:15">
      <c r="B219" s="108"/>
      <c r="C219" s="108"/>
      <c r="D219" s="108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</row>
    <row r="220" spans="2:15">
      <c r="B220" s="108"/>
      <c r="C220" s="108"/>
      <c r="D220" s="108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</row>
    <row r="221" spans="2:15">
      <c r="B221" s="108"/>
      <c r="C221" s="108"/>
      <c r="D221" s="108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</row>
    <row r="222" spans="2:15">
      <c r="B222" s="108"/>
      <c r="C222" s="108"/>
      <c r="D222" s="108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</row>
    <row r="223" spans="2:15">
      <c r="B223" s="108"/>
      <c r="C223" s="108"/>
      <c r="D223" s="108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</row>
    <row r="224" spans="2:15">
      <c r="B224" s="108"/>
      <c r="C224" s="108"/>
      <c r="D224" s="108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</row>
    <row r="225" spans="2:15">
      <c r="B225" s="108"/>
      <c r="C225" s="108"/>
      <c r="D225" s="108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</row>
    <row r="226" spans="2:15">
      <c r="B226" s="108"/>
      <c r="C226" s="108"/>
      <c r="D226" s="108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</row>
    <row r="227" spans="2:15">
      <c r="B227" s="108"/>
      <c r="C227" s="108"/>
      <c r="D227" s="108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</row>
    <row r="228" spans="2:15">
      <c r="B228" s="108"/>
      <c r="C228" s="108"/>
      <c r="D228" s="108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</row>
    <row r="229" spans="2:15">
      <c r="B229" s="108"/>
      <c r="C229" s="108"/>
      <c r="D229" s="108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</row>
    <row r="230" spans="2:15">
      <c r="B230" s="108"/>
      <c r="C230" s="108"/>
      <c r="D230" s="108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</row>
    <row r="231" spans="2:15">
      <c r="B231" s="108"/>
      <c r="C231" s="108"/>
      <c r="D231" s="108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</row>
    <row r="232" spans="2:15">
      <c r="B232" s="108"/>
      <c r="C232" s="108"/>
      <c r="D232" s="108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</row>
    <row r="233" spans="2:15">
      <c r="B233" s="108"/>
      <c r="C233" s="108"/>
      <c r="D233" s="108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</row>
    <row r="234" spans="2:15">
      <c r="B234" s="108"/>
      <c r="C234" s="108"/>
      <c r="D234" s="108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</row>
    <row r="235" spans="2:15">
      <c r="B235" s="108"/>
      <c r="C235" s="108"/>
      <c r="D235" s="108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</row>
    <row r="236" spans="2:15">
      <c r="B236" s="108"/>
      <c r="C236" s="108"/>
      <c r="D236" s="108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</row>
    <row r="237" spans="2:15">
      <c r="B237" s="108"/>
      <c r="C237" s="108"/>
      <c r="D237" s="108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</row>
    <row r="238" spans="2:15">
      <c r="B238" s="108"/>
      <c r="C238" s="108"/>
      <c r="D238" s="108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</row>
    <row r="239" spans="2:15">
      <c r="B239" s="108"/>
      <c r="C239" s="108"/>
      <c r="D239" s="108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</row>
    <row r="240" spans="2:15">
      <c r="B240" s="108"/>
      <c r="C240" s="108"/>
      <c r="D240" s="108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</row>
    <row r="241" spans="2:15">
      <c r="B241" s="108"/>
      <c r="C241" s="108"/>
      <c r="D241" s="108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</row>
    <row r="242" spans="2:15">
      <c r="B242" s="108"/>
      <c r="C242" s="108"/>
      <c r="D242" s="108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</row>
    <row r="243" spans="2:15">
      <c r="B243" s="108"/>
      <c r="C243" s="108"/>
      <c r="D243" s="108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</row>
    <row r="244" spans="2:15">
      <c r="B244" s="108"/>
      <c r="C244" s="108"/>
      <c r="D244" s="108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</row>
    <row r="245" spans="2:15">
      <c r="B245" s="108"/>
      <c r="C245" s="108"/>
      <c r="D245" s="108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</row>
    <row r="246" spans="2:15">
      <c r="B246" s="108"/>
      <c r="C246" s="108"/>
      <c r="D246" s="108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</row>
    <row r="247" spans="2:15">
      <c r="B247" s="108"/>
      <c r="C247" s="108"/>
      <c r="D247" s="108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</row>
    <row r="248" spans="2:15">
      <c r="B248" s="108"/>
      <c r="C248" s="108"/>
      <c r="D248" s="108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</row>
    <row r="249" spans="2:15">
      <c r="B249" s="108"/>
      <c r="C249" s="108"/>
      <c r="D249" s="108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</row>
    <row r="250" spans="2:15">
      <c r="B250" s="108"/>
      <c r="C250" s="108"/>
      <c r="D250" s="108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</row>
    <row r="251" spans="2:15">
      <c r="B251" s="108"/>
      <c r="C251" s="108"/>
      <c r="D251" s="108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</row>
    <row r="252" spans="2:15">
      <c r="B252" s="108"/>
      <c r="C252" s="108"/>
      <c r="D252" s="108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</row>
    <row r="253" spans="2:15">
      <c r="B253" s="108"/>
      <c r="C253" s="108"/>
      <c r="D253" s="108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</row>
    <row r="254" spans="2:15">
      <c r="B254" s="108"/>
      <c r="C254" s="108"/>
      <c r="D254" s="108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</row>
    <row r="255" spans="2:15">
      <c r="B255" s="108"/>
      <c r="C255" s="108"/>
      <c r="D255" s="108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</row>
    <row r="256" spans="2:15">
      <c r="B256" s="108"/>
      <c r="C256" s="108"/>
      <c r="D256" s="108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</row>
    <row r="257" spans="2:15">
      <c r="B257" s="108"/>
      <c r="C257" s="108"/>
      <c r="D257" s="108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</row>
    <row r="258" spans="2:15">
      <c r="B258" s="108"/>
      <c r="C258" s="108"/>
      <c r="D258" s="108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</row>
    <row r="259" spans="2:15">
      <c r="B259" s="108"/>
      <c r="C259" s="108"/>
      <c r="D259" s="108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</row>
    <row r="260" spans="2:15">
      <c r="B260" s="108"/>
      <c r="C260" s="108"/>
      <c r="D260" s="108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</row>
    <row r="261" spans="2:15">
      <c r="B261" s="108"/>
      <c r="C261" s="108"/>
      <c r="D261" s="108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</row>
    <row r="262" spans="2:15">
      <c r="B262" s="108"/>
      <c r="C262" s="108"/>
      <c r="D262" s="108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</row>
    <row r="263" spans="2:15">
      <c r="B263" s="108"/>
      <c r="C263" s="108"/>
      <c r="D263" s="108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</row>
    <row r="264" spans="2:15">
      <c r="B264" s="108"/>
      <c r="C264" s="108"/>
      <c r="D264" s="108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</row>
    <row r="265" spans="2:15">
      <c r="B265" s="108"/>
      <c r="C265" s="108"/>
      <c r="D265" s="108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</row>
    <row r="266" spans="2:15">
      <c r="B266" s="108"/>
      <c r="C266" s="108"/>
      <c r="D266" s="108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</row>
    <row r="267" spans="2:15">
      <c r="B267" s="108"/>
      <c r="C267" s="108"/>
      <c r="D267" s="108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</row>
    <row r="268" spans="2:15">
      <c r="B268" s="108"/>
      <c r="C268" s="108"/>
      <c r="D268" s="108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</row>
    <row r="269" spans="2:15">
      <c r="B269" s="108"/>
      <c r="C269" s="108"/>
      <c r="D269" s="108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</row>
    <row r="270" spans="2:15">
      <c r="B270" s="108"/>
      <c r="C270" s="108"/>
      <c r="D270" s="108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</row>
    <row r="271" spans="2:15">
      <c r="B271" s="108"/>
      <c r="C271" s="108"/>
      <c r="D271" s="108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</row>
    <row r="272" spans="2:15">
      <c r="B272" s="108"/>
      <c r="C272" s="108"/>
      <c r="D272" s="108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</row>
    <row r="273" spans="2:15">
      <c r="B273" s="108"/>
      <c r="C273" s="108"/>
      <c r="D273" s="108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</row>
    <row r="274" spans="2:15">
      <c r="B274" s="108"/>
      <c r="C274" s="108"/>
      <c r="D274" s="108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</row>
    <row r="275" spans="2:15">
      <c r="B275" s="108"/>
      <c r="C275" s="108"/>
      <c r="D275" s="108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</row>
    <row r="276" spans="2:15">
      <c r="B276" s="108"/>
      <c r="C276" s="108"/>
      <c r="D276" s="108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</row>
    <row r="277" spans="2:15">
      <c r="B277" s="108"/>
      <c r="C277" s="108"/>
      <c r="D277" s="108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</row>
    <row r="278" spans="2:15">
      <c r="B278" s="108"/>
      <c r="C278" s="108"/>
      <c r="D278" s="108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</row>
    <row r="279" spans="2:15">
      <c r="B279" s="108"/>
      <c r="C279" s="108"/>
      <c r="D279" s="108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</row>
    <row r="280" spans="2:15">
      <c r="B280" s="108"/>
      <c r="C280" s="108"/>
      <c r="D280" s="108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</row>
    <row r="281" spans="2:15">
      <c r="B281" s="108"/>
      <c r="C281" s="108"/>
      <c r="D281" s="108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</row>
    <row r="282" spans="2:15">
      <c r="B282" s="108"/>
      <c r="C282" s="108"/>
      <c r="D282" s="108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</row>
    <row r="283" spans="2:15">
      <c r="B283" s="108"/>
      <c r="C283" s="108"/>
      <c r="D283" s="108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</row>
    <row r="284" spans="2:15">
      <c r="B284" s="108"/>
      <c r="C284" s="108"/>
      <c r="D284" s="108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</row>
    <row r="285" spans="2:15">
      <c r="B285" s="108"/>
      <c r="C285" s="108"/>
      <c r="D285" s="108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</row>
    <row r="286" spans="2:15">
      <c r="B286" s="108"/>
      <c r="C286" s="108"/>
      <c r="D286" s="108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</row>
    <row r="287" spans="2:15">
      <c r="B287" s="108"/>
      <c r="C287" s="108"/>
      <c r="D287" s="108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</row>
    <row r="288" spans="2:15">
      <c r="B288" s="108"/>
      <c r="C288" s="108"/>
      <c r="D288" s="108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</row>
    <row r="289" spans="2:15">
      <c r="B289" s="108"/>
      <c r="C289" s="108"/>
      <c r="D289" s="108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</row>
    <row r="290" spans="2:15">
      <c r="B290" s="108"/>
      <c r="C290" s="108"/>
      <c r="D290" s="108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</row>
    <row r="291" spans="2:15">
      <c r="B291" s="108"/>
      <c r="C291" s="108"/>
      <c r="D291" s="108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</row>
    <row r="292" spans="2:15">
      <c r="B292" s="108"/>
      <c r="C292" s="108"/>
      <c r="D292" s="108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</row>
    <row r="293" spans="2:15">
      <c r="B293" s="108"/>
      <c r="C293" s="108"/>
      <c r="D293" s="108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</row>
    <row r="294" spans="2:15">
      <c r="B294" s="108"/>
      <c r="C294" s="108"/>
      <c r="D294" s="108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</row>
    <row r="295" spans="2:15">
      <c r="B295" s="108"/>
      <c r="C295" s="108"/>
      <c r="D295" s="108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</row>
    <row r="296" spans="2:15">
      <c r="B296" s="108"/>
      <c r="C296" s="108"/>
      <c r="D296" s="108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</row>
    <row r="297" spans="2:15">
      <c r="B297" s="108"/>
      <c r="C297" s="108"/>
      <c r="D297" s="108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</row>
    <row r="298" spans="2:15">
      <c r="B298" s="108"/>
      <c r="C298" s="108"/>
      <c r="D298" s="108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</row>
    <row r="299" spans="2:15">
      <c r="B299" s="108"/>
      <c r="C299" s="108"/>
      <c r="D299" s="108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</row>
    <row r="300" spans="2:15">
      <c r="B300" s="108"/>
      <c r="C300" s="108"/>
      <c r="D300" s="108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</row>
  </sheetData>
  <sheetProtection sheet="1" objects="1" scenarios="1"/>
  <mergeCells count="1">
    <mergeCell ref="B6:O6"/>
  </mergeCells>
  <phoneticPr fontId="7" type="noConversion"/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82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>
    <tabColor indexed="52"/>
    <pageSetUpPr fitToPage="1"/>
  </sheetPr>
  <dimension ref="B1:J862"/>
  <sheetViews>
    <sheetView rightToLeft="1" workbookViewId="0"/>
  </sheetViews>
  <sheetFormatPr defaultColWidth="9.140625" defaultRowHeight="18"/>
  <cols>
    <col min="1" max="1" width="6.28515625" style="1" customWidth="1"/>
    <col min="2" max="2" width="48.7109375" style="2" bestFit="1" customWidth="1"/>
    <col min="3" max="3" width="41.7109375" style="2" bestFit="1" customWidth="1"/>
    <col min="4" max="4" width="7.140625" style="1" bestFit="1" customWidth="1"/>
    <col min="5" max="5" width="7.85546875" style="1" bestFit="1" customWidth="1"/>
    <col min="6" max="6" width="9.7109375" style="1" bestFit="1" customWidth="1"/>
    <col min="7" max="7" width="13.140625" style="1" bestFit="1" customWidth="1"/>
    <col min="8" max="8" width="9.140625" style="1" bestFit="1" customWidth="1"/>
    <col min="9" max="9" width="7.5703125" style="1" bestFit="1" customWidth="1"/>
    <col min="10" max="10" width="46.7109375" style="1" bestFit="1" customWidth="1"/>
    <col min="11" max="16384" width="9.140625" style="1"/>
  </cols>
  <sheetData>
    <row r="1" spans="2:10">
      <c r="B1" s="45" t="s">
        <v>152</v>
      </c>
      <c r="C1" s="45" t="s" vm="1">
        <v>239</v>
      </c>
    </row>
    <row r="2" spans="2:10">
      <c r="B2" s="45" t="s">
        <v>151</v>
      </c>
      <c r="C2" s="45" t="s">
        <v>240</v>
      </c>
    </row>
    <row r="3" spans="2:10">
      <c r="B3" s="45" t="s">
        <v>153</v>
      </c>
      <c r="C3" s="45" t="s">
        <v>241</v>
      </c>
    </row>
    <row r="4" spans="2:10">
      <c r="B4" s="45" t="s">
        <v>154</v>
      </c>
      <c r="C4" s="45" t="s">
        <v>242</v>
      </c>
    </row>
    <row r="6" spans="2:10" ht="26.25" customHeight="1">
      <c r="B6" s="161" t="s">
        <v>184</v>
      </c>
      <c r="C6" s="162"/>
      <c r="D6" s="162"/>
      <c r="E6" s="162"/>
      <c r="F6" s="162"/>
      <c r="G6" s="162"/>
      <c r="H6" s="162"/>
      <c r="I6" s="162"/>
      <c r="J6" s="163"/>
    </row>
    <row r="7" spans="2:10" s="3" customFormat="1" ht="63">
      <c r="B7" s="46" t="s">
        <v>122</v>
      </c>
      <c r="C7" s="48" t="s">
        <v>60</v>
      </c>
      <c r="D7" s="48" t="s">
        <v>92</v>
      </c>
      <c r="E7" s="48" t="s">
        <v>61</v>
      </c>
      <c r="F7" s="48" t="s">
        <v>109</v>
      </c>
      <c r="G7" s="48" t="s">
        <v>196</v>
      </c>
      <c r="H7" s="48" t="s">
        <v>155</v>
      </c>
      <c r="I7" s="48" t="s">
        <v>156</v>
      </c>
      <c r="J7" s="63" t="s">
        <v>224</v>
      </c>
    </row>
    <row r="8" spans="2:10" s="3" customFormat="1" ht="22.5" customHeight="1">
      <c r="B8" s="14"/>
      <c r="C8" s="15" t="s">
        <v>21</v>
      </c>
      <c r="D8" s="15"/>
      <c r="E8" s="15" t="s">
        <v>19</v>
      </c>
      <c r="F8" s="15"/>
      <c r="G8" s="15" t="s">
        <v>218</v>
      </c>
      <c r="H8" s="31" t="s">
        <v>19</v>
      </c>
      <c r="I8" s="31" t="s">
        <v>19</v>
      </c>
      <c r="J8" s="16"/>
    </row>
    <row r="9" spans="2:10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9" t="s">
        <v>7</v>
      </c>
    </row>
    <row r="10" spans="2:10" s="4" customFormat="1" ht="18" customHeight="1">
      <c r="B10" s="141" t="s">
        <v>45</v>
      </c>
      <c r="C10" s="142"/>
      <c r="D10" s="141"/>
      <c r="E10" s="143">
        <v>3.7563485539431049E-2</v>
      </c>
      <c r="F10" s="144"/>
      <c r="G10" s="145">
        <v>2501698.9899800001</v>
      </c>
      <c r="H10" s="146">
        <f>IFERROR(G10/$G$10,0)</f>
        <v>1</v>
      </c>
      <c r="I10" s="146">
        <f>G10/'סכום נכסי הקרן'!$C$42</f>
        <v>2.4448373369605394E-2</v>
      </c>
      <c r="J10" s="141"/>
    </row>
    <row r="11" spans="2:10" ht="22.5" customHeight="1">
      <c r="B11" s="94" t="s">
        <v>211</v>
      </c>
      <c r="C11" s="113"/>
      <c r="D11" s="95"/>
      <c r="E11" s="147">
        <v>3.7563485539431049E-2</v>
      </c>
      <c r="F11" s="96"/>
      <c r="G11" s="98">
        <v>2501698.9899800001</v>
      </c>
      <c r="H11" s="99">
        <f t="shared" ref="H11:H52" si="0">IFERROR(G11/$G$10,0)</f>
        <v>1</v>
      </c>
      <c r="I11" s="99">
        <f>G11/'סכום נכסי הקרן'!$C$42</f>
        <v>2.4448373369605394E-2</v>
      </c>
      <c r="J11" s="95"/>
    </row>
    <row r="12" spans="2:10">
      <c r="B12" s="100" t="s">
        <v>93</v>
      </c>
      <c r="C12" s="113"/>
      <c r="D12" s="95"/>
      <c r="E12" s="147">
        <v>5.0569779664248048E-2</v>
      </c>
      <c r="F12" s="96"/>
      <c r="G12" s="98">
        <v>1858274.5358599997</v>
      </c>
      <c r="H12" s="99">
        <f t="shared" si="0"/>
        <v>0.74280500703837904</v>
      </c>
      <c r="I12" s="99">
        <f>G12/'סכום נכסי הקרן'!$C$42</f>
        <v>1.8160374152886651E-2</v>
      </c>
      <c r="J12" s="95"/>
    </row>
    <row r="13" spans="2:10">
      <c r="B13" s="101" t="s">
        <v>5011</v>
      </c>
      <c r="C13" s="115">
        <v>44926</v>
      </c>
      <c r="D13" s="102" t="s">
        <v>5012</v>
      </c>
      <c r="E13" s="148">
        <v>5.2999999999999999E-2</v>
      </c>
      <c r="F13" s="103" t="s">
        <v>139</v>
      </c>
      <c r="G13" s="105">
        <v>15800.000199999999</v>
      </c>
      <c r="H13" s="106">
        <f t="shared" si="0"/>
        <v>6.3157079501904075E-3</v>
      </c>
      <c r="I13" s="106">
        <f>G13/'סכום נכסי הקרן'!$C$42</f>
        <v>1.5440878605964021E-4</v>
      </c>
      <c r="J13" s="102" t="s">
        <v>5013</v>
      </c>
    </row>
    <row r="14" spans="2:10">
      <c r="B14" s="101" t="s">
        <v>5014</v>
      </c>
      <c r="C14" s="115">
        <v>44926</v>
      </c>
      <c r="D14" s="102" t="s">
        <v>5012</v>
      </c>
      <c r="E14" s="148">
        <v>6.3799999999999996E-2</v>
      </c>
      <c r="F14" s="103" t="s">
        <v>139</v>
      </c>
      <c r="G14" s="105">
        <v>46120.000670000001</v>
      </c>
      <c r="H14" s="106">
        <f t="shared" si="0"/>
        <v>1.8435471595393139E-2</v>
      </c>
      <c r="I14" s="106">
        <f>G14/'סכום נכסי הקרן'!$C$42</f>
        <v>4.507172928089263E-4</v>
      </c>
      <c r="J14" s="102" t="s">
        <v>5015</v>
      </c>
    </row>
    <row r="15" spans="2:10">
      <c r="B15" s="101" t="s">
        <v>5016</v>
      </c>
      <c r="C15" s="115">
        <v>44926</v>
      </c>
      <c r="D15" s="102" t="s">
        <v>5012</v>
      </c>
      <c r="E15" s="148">
        <v>4.2900000000000001E-2</v>
      </c>
      <c r="F15" s="103" t="s">
        <v>139</v>
      </c>
      <c r="G15" s="105">
        <v>126840.00044</v>
      </c>
      <c r="H15" s="106">
        <f t="shared" si="0"/>
        <v>5.0701543610174316E-2</v>
      </c>
      <c r="I15" s="106">
        <f>G15/'סכום נכסי הקרן'!$C$42</f>
        <v>1.2395702685968721E-3</v>
      </c>
      <c r="J15" s="102" t="s">
        <v>5017</v>
      </c>
    </row>
    <row r="16" spans="2:10">
      <c r="B16" s="101" t="s">
        <v>5018</v>
      </c>
      <c r="C16" s="115">
        <v>44742</v>
      </c>
      <c r="D16" s="102" t="s">
        <v>5012</v>
      </c>
      <c r="E16" s="148">
        <v>5.6000000000000001E-2</v>
      </c>
      <c r="F16" s="103" t="s">
        <v>139</v>
      </c>
      <c r="G16" s="105">
        <v>36556.649799999999</v>
      </c>
      <c r="H16" s="106">
        <f t="shared" si="0"/>
        <v>1.4612729167825364E-2</v>
      </c>
      <c r="I16" s="106">
        <f>G16/'סכום נכסי הקרן'!$C$42</f>
        <v>3.5725745864391759E-4</v>
      </c>
      <c r="J16" s="102" t="s">
        <v>5019</v>
      </c>
    </row>
    <row r="17" spans="2:10">
      <c r="B17" s="101" t="s">
        <v>5020</v>
      </c>
      <c r="C17" s="115">
        <v>44926</v>
      </c>
      <c r="D17" s="102" t="s">
        <v>5021</v>
      </c>
      <c r="E17" s="148">
        <v>5.8900000000000001E-2</v>
      </c>
      <c r="F17" s="103" t="s">
        <v>139</v>
      </c>
      <c r="G17" s="105">
        <v>69419.999989999997</v>
      </c>
      <c r="H17" s="106">
        <f t="shared" si="0"/>
        <v>2.7749141790457763E-2</v>
      </c>
      <c r="I17" s="106">
        <f>G17/'סכום נכסי הקרן'!$C$42</f>
        <v>6.7842137917923165E-4</v>
      </c>
      <c r="J17" s="102" t="s">
        <v>5022</v>
      </c>
    </row>
    <row r="18" spans="2:10">
      <c r="B18" s="101" t="s">
        <v>5023</v>
      </c>
      <c r="C18" s="115">
        <v>44742</v>
      </c>
      <c r="D18" s="102" t="s">
        <v>5012</v>
      </c>
      <c r="E18" s="148">
        <v>3.6200000000000003E-2</v>
      </c>
      <c r="F18" s="103" t="s">
        <v>139</v>
      </c>
      <c r="G18" s="105">
        <v>84941.043269999995</v>
      </c>
      <c r="H18" s="106">
        <f t="shared" si="0"/>
        <v>3.3953342752350499E-2</v>
      </c>
      <c r="I18" s="106">
        <f>G18/'סכום נכסי הקרן'!$C$42</f>
        <v>8.3010400075565012E-4</v>
      </c>
      <c r="J18" s="102" t="s">
        <v>5024</v>
      </c>
    </row>
    <row r="19" spans="2:10">
      <c r="B19" s="101" t="s">
        <v>5025</v>
      </c>
      <c r="C19" s="115">
        <v>44742</v>
      </c>
      <c r="D19" s="102" t="s">
        <v>5012</v>
      </c>
      <c r="E19" s="148">
        <v>4.2500000000000003E-2</v>
      </c>
      <c r="F19" s="103" t="s">
        <v>139</v>
      </c>
      <c r="G19" s="105">
        <v>51088.576999999997</v>
      </c>
      <c r="H19" s="106">
        <f t="shared" si="0"/>
        <v>2.0421552394842047E-2</v>
      </c>
      <c r="I19" s="106">
        <f>G19/'סכום נכסי הקרן'!$C$42</f>
        <v>4.9927373773605752E-4</v>
      </c>
      <c r="J19" s="102" t="s">
        <v>5026</v>
      </c>
    </row>
    <row r="20" spans="2:10">
      <c r="B20" s="101" t="s">
        <v>5027</v>
      </c>
      <c r="C20" s="115">
        <v>44926</v>
      </c>
      <c r="D20" s="102" t="s">
        <v>5012</v>
      </c>
      <c r="E20" s="148">
        <v>4.87E-2</v>
      </c>
      <c r="F20" s="103" t="s">
        <v>139</v>
      </c>
      <c r="G20" s="105">
        <v>70660</v>
      </c>
      <c r="H20" s="106">
        <f t="shared" si="0"/>
        <v>2.8244804943765394E-2</v>
      </c>
      <c r="I20" s="106">
        <f>G20/'סכום נכסי הקרן'!$C$42</f>
        <v>6.9053953701685264E-4</v>
      </c>
      <c r="J20" s="102" t="s">
        <v>5028</v>
      </c>
    </row>
    <row r="21" spans="2:10">
      <c r="B21" s="101" t="s">
        <v>5029</v>
      </c>
      <c r="C21" s="115">
        <v>44742</v>
      </c>
      <c r="D21" s="102" t="s">
        <v>5012</v>
      </c>
      <c r="E21" s="148">
        <v>3.4099999999999998E-2</v>
      </c>
      <c r="F21" s="103" t="s">
        <v>139</v>
      </c>
      <c r="G21" s="105">
        <v>20971.57</v>
      </c>
      <c r="H21" s="106">
        <f t="shared" si="0"/>
        <v>8.3829309936954716E-3</v>
      </c>
      <c r="I21" s="106">
        <f>G21/'סכום נכסי הקרן'!$C$42</f>
        <v>2.0494902686550405E-4</v>
      </c>
      <c r="J21" s="102" t="s">
        <v>5030</v>
      </c>
    </row>
    <row r="22" spans="2:10">
      <c r="B22" s="101" t="s">
        <v>5031</v>
      </c>
      <c r="C22" s="115">
        <v>44742</v>
      </c>
      <c r="D22" s="102" t="s">
        <v>5012</v>
      </c>
      <c r="E22" s="148">
        <v>1.0999999999999999E-2</v>
      </c>
      <c r="F22" s="103" t="s">
        <v>139</v>
      </c>
      <c r="G22" s="105">
        <v>9400</v>
      </c>
      <c r="H22" s="106">
        <f t="shared" si="0"/>
        <v>3.7574464544494015E-3</v>
      </c>
      <c r="I22" s="106">
        <f>G22/'סכום נכסי הקרן'!$C$42</f>
        <v>9.1863453834678942E-5</v>
      </c>
      <c r="J22" s="102" t="s">
        <v>5032</v>
      </c>
    </row>
    <row r="23" spans="2:10">
      <c r="B23" s="101" t="s">
        <v>5033</v>
      </c>
      <c r="C23" s="115">
        <v>44926</v>
      </c>
      <c r="D23" s="102" t="s">
        <v>5012</v>
      </c>
      <c r="E23" s="148">
        <v>3.8300000000000001E-2</v>
      </c>
      <c r="F23" s="103" t="s">
        <v>139</v>
      </c>
      <c r="G23" s="105">
        <v>20520</v>
      </c>
      <c r="H23" s="106">
        <f t="shared" si="0"/>
        <v>8.2024256643937997E-3</v>
      </c>
      <c r="I23" s="106">
        <f>G23/'סכום נכסי הקרן'!$C$42</f>
        <v>2.005359651795332E-4</v>
      </c>
      <c r="J23" s="102" t="s">
        <v>5034</v>
      </c>
    </row>
    <row r="24" spans="2:10">
      <c r="B24" s="101" t="s">
        <v>5035</v>
      </c>
      <c r="C24" s="115">
        <v>44926</v>
      </c>
      <c r="D24" s="102" t="s">
        <v>5012</v>
      </c>
      <c r="E24" s="148">
        <v>5.5899999999999998E-2</v>
      </c>
      <c r="F24" s="103" t="s">
        <v>139</v>
      </c>
      <c r="G24" s="105">
        <v>23320</v>
      </c>
      <c r="H24" s="106">
        <f t="shared" si="0"/>
        <v>9.3216650338042596E-3</v>
      </c>
      <c r="I24" s="106">
        <f>G24/'סכום נכסי הקרן'!$C$42</f>
        <v>2.2789954717284181E-4</v>
      </c>
      <c r="J24" s="102" t="s">
        <v>5036</v>
      </c>
    </row>
    <row r="25" spans="2:10">
      <c r="B25" s="101" t="s">
        <v>5037</v>
      </c>
      <c r="C25" s="115">
        <v>44926</v>
      </c>
      <c r="D25" s="102" t="s">
        <v>5012</v>
      </c>
      <c r="E25" s="148">
        <v>6.3500000000000001E-2</v>
      </c>
      <c r="F25" s="103" t="s">
        <v>139</v>
      </c>
      <c r="G25" s="105">
        <v>44600.000100000005</v>
      </c>
      <c r="H25" s="106">
        <f t="shared" si="0"/>
        <v>1.7827884281296592E-2</v>
      </c>
      <c r="I25" s="106">
        <f>G25/'סכום נכסי הקרן'!$C$42</f>
        <v>4.3586277129925815E-4</v>
      </c>
      <c r="J25" s="102" t="s">
        <v>5038</v>
      </c>
    </row>
    <row r="26" spans="2:10">
      <c r="B26" s="101" t="s">
        <v>5039</v>
      </c>
      <c r="C26" s="115">
        <v>44926</v>
      </c>
      <c r="D26" s="102" t="s">
        <v>5012</v>
      </c>
      <c r="E26" s="148">
        <v>5.9499999999999997E-2</v>
      </c>
      <c r="F26" s="103" t="s">
        <v>139</v>
      </c>
      <c r="G26" s="105">
        <v>207875.00030000001</v>
      </c>
      <c r="H26" s="106">
        <f t="shared" si="0"/>
        <v>8.3093530089989709E-2</v>
      </c>
      <c r="I26" s="106">
        <f>G26/'סכום נכסי הקרן'!$C$42</f>
        <v>2.0315016482386089E-3</v>
      </c>
      <c r="J26" s="102" t="s">
        <v>5040</v>
      </c>
    </row>
    <row r="27" spans="2:10">
      <c r="B27" s="101" t="s">
        <v>5041</v>
      </c>
      <c r="C27" s="115">
        <v>44926</v>
      </c>
      <c r="D27" s="102" t="s">
        <v>5012</v>
      </c>
      <c r="E27" s="148">
        <v>6.4199999999999993E-2</v>
      </c>
      <c r="F27" s="103" t="s">
        <v>139</v>
      </c>
      <c r="G27" s="105">
        <v>76350.000020000007</v>
      </c>
      <c r="H27" s="106">
        <f t="shared" si="0"/>
        <v>3.0519259241740506E-2</v>
      </c>
      <c r="I27" s="106">
        <f>G27/'סכום נכסי הקרן'!$C$42</f>
        <v>7.4614624490585183E-4</v>
      </c>
      <c r="J27" s="102" t="s">
        <v>5042</v>
      </c>
    </row>
    <row r="28" spans="2:10">
      <c r="B28" s="101" t="s">
        <v>5043</v>
      </c>
      <c r="C28" s="115">
        <v>44742</v>
      </c>
      <c r="D28" s="102" t="s">
        <v>5012</v>
      </c>
      <c r="E28" s="148">
        <v>6.7900000000000002E-2</v>
      </c>
      <c r="F28" s="103" t="s">
        <v>139</v>
      </c>
      <c r="G28" s="105">
        <v>87152.124450000003</v>
      </c>
      <c r="H28" s="106">
        <f t="shared" si="0"/>
        <v>3.4837174575785688E-2</v>
      </c>
      <c r="I28" s="106">
        <f>G28/'סכום נכסי הקרן'!$C$42</f>
        <v>8.5171225117093292E-4</v>
      </c>
      <c r="J28" s="102" t="s">
        <v>5044</v>
      </c>
    </row>
    <row r="29" spans="2:10">
      <c r="B29" s="101" t="s">
        <v>5045</v>
      </c>
      <c r="C29" s="115">
        <v>44926</v>
      </c>
      <c r="D29" s="102" t="s">
        <v>5012</v>
      </c>
      <c r="E29" s="148">
        <v>5.4199999999999998E-2</v>
      </c>
      <c r="F29" s="103" t="s">
        <v>139</v>
      </c>
      <c r="G29" s="105">
        <v>36957.315999999999</v>
      </c>
      <c r="H29" s="106">
        <f t="shared" si="0"/>
        <v>1.4772886805336822E-2</v>
      </c>
      <c r="I29" s="106">
        <f>G29/'סכום נכסי הקרן'!$C$42</f>
        <v>3.6117305236379164E-4</v>
      </c>
      <c r="J29" s="102" t="s">
        <v>5046</v>
      </c>
    </row>
    <row r="30" spans="2:10">
      <c r="B30" s="101" t="s">
        <v>5047</v>
      </c>
      <c r="C30" s="115">
        <v>44742</v>
      </c>
      <c r="D30" s="102" t="s">
        <v>5012</v>
      </c>
      <c r="E30" s="148">
        <v>6.4699999999999994E-2</v>
      </c>
      <c r="F30" s="103" t="s">
        <v>139</v>
      </c>
      <c r="G30" s="105">
        <v>32500.000110000001</v>
      </c>
      <c r="H30" s="106">
        <f t="shared" si="0"/>
        <v>1.2991171296055815E-2</v>
      </c>
      <c r="I30" s="106">
        <f>G30/'סכום נכסי הקרן'!$C$42</f>
        <v>3.1761300635447295E-4</v>
      </c>
      <c r="J30" s="102" t="s">
        <v>5048</v>
      </c>
    </row>
    <row r="31" spans="2:10">
      <c r="B31" s="101" t="s">
        <v>5049</v>
      </c>
      <c r="C31" s="115">
        <v>44926</v>
      </c>
      <c r="D31" s="102" t="s">
        <v>5012</v>
      </c>
      <c r="E31" s="148">
        <v>4.1099999999999998E-2</v>
      </c>
      <c r="F31" s="103" t="s">
        <v>139</v>
      </c>
      <c r="G31" s="105">
        <v>78315.000419999997</v>
      </c>
      <c r="H31" s="106">
        <f t="shared" si="0"/>
        <v>3.1304725601950252E-2</v>
      </c>
      <c r="I31" s="106">
        <f>G31/'סכום נכסי הקרן'!$C$42</f>
        <v>7.6534961974952472E-4</v>
      </c>
      <c r="J31" s="102" t="s">
        <v>5050</v>
      </c>
    </row>
    <row r="32" spans="2:10">
      <c r="B32" s="101" t="s">
        <v>5051</v>
      </c>
      <c r="C32" s="115">
        <v>44926</v>
      </c>
      <c r="D32" s="102" t="s">
        <v>5012</v>
      </c>
      <c r="E32" s="148">
        <v>6.2100000000000002E-2</v>
      </c>
      <c r="F32" s="103" t="s">
        <v>139</v>
      </c>
      <c r="G32" s="105">
        <v>26380.99986</v>
      </c>
      <c r="H32" s="106">
        <f t="shared" si="0"/>
        <v>1.0545233445615655E-2</v>
      </c>
      <c r="I32" s="106">
        <f>G32/'סכום נכסי הקרן'!$C$42</f>
        <v>2.5781380454806187E-4</v>
      </c>
      <c r="J32" s="102" t="s">
        <v>5052</v>
      </c>
    </row>
    <row r="33" spans="2:10">
      <c r="B33" s="101" t="s">
        <v>5053</v>
      </c>
      <c r="C33" s="115">
        <v>44742</v>
      </c>
      <c r="D33" s="102" t="s">
        <v>5012</v>
      </c>
      <c r="E33" s="148">
        <v>7.0000000000000007E-2</v>
      </c>
      <c r="F33" s="103" t="s">
        <v>139</v>
      </c>
      <c r="G33" s="105">
        <v>21710</v>
      </c>
      <c r="H33" s="106">
        <f t="shared" si="0"/>
        <v>8.6781023963932447E-3</v>
      </c>
      <c r="I33" s="106">
        <f>G33/'סכום נכסי הקרן'!$C$42</f>
        <v>2.1216548752668935E-4</v>
      </c>
      <c r="J33" s="102" t="s">
        <v>5054</v>
      </c>
    </row>
    <row r="34" spans="2:10">
      <c r="B34" s="101" t="s">
        <v>5055</v>
      </c>
      <c r="C34" s="115">
        <v>44926</v>
      </c>
      <c r="D34" s="102" t="s">
        <v>5012</v>
      </c>
      <c r="E34" s="148">
        <v>6.59E-2</v>
      </c>
      <c r="F34" s="103" t="s">
        <v>139</v>
      </c>
      <c r="G34" s="105">
        <v>129100.00016999998</v>
      </c>
      <c r="H34" s="106">
        <f t="shared" si="0"/>
        <v>5.1604929564700378E-2</v>
      </c>
      <c r="I34" s="106">
        <f>G34/'סכום נכסי הקרן'!$C$42</f>
        <v>1.2616565857099828E-3</v>
      </c>
      <c r="J34" s="102" t="s">
        <v>5056</v>
      </c>
    </row>
    <row r="35" spans="2:10">
      <c r="B35" s="101" t="s">
        <v>5057</v>
      </c>
      <c r="C35" s="115">
        <v>44742</v>
      </c>
      <c r="D35" s="102" t="s">
        <v>5012</v>
      </c>
      <c r="E35" s="148">
        <v>6.1499999999999999E-2</v>
      </c>
      <c r="F35" s="103" t="s">
        <v>139</v>
      </c>
      <c r="G35" s="105">
        <v>44768.667999999998</v>
      </c>
      <c r="H35" s="106">
        <f t="shared" si="0"/>
        <v>1.7895305622023655E-2</v>
      </c>
      <c r="I35" s="106">
        <f>G35/'סכום נכסי הקרן'!$C$42</f>
        <v>4.3751111341043281E-4</v>
      </c>
      <c r="J35" s="102" t="s">
        <v>5058</v>
      </c>
    </row>
    <row r="36" spans="2:10">
      <c r="B36" s="101" t="s">
        <v>5059</v>
      </c>
      <c r="C36" s="115">
        <v>44926</v>
      </c>
      <c r="D36" s="102" t="s">
        <v>5012</v>
      </c>
      <c r="E36" s="148">
        <v>4.58E-2</v>
      </c>
      <c r="F36" s="103" t="s">
        <v>139</v>
      </c>
      <c r="G36" s="105">
        <v>53144</v>
      </c>
      <c r="H36" s="106">
        <f t="shared" si="0"/>
        <v>2.1243163231410532E-2</v>
      </c>
      <c r="I36" s="106">
        <f>G36/'סכום נכסי הקרן'!$C$42</f>
        <v>5.1936078623299761E-4</v>
      </c>
      <c r="J36" s="102" t="s">
        <v>5060</v>
      </c>
    </row>
    <row r="37" spans="2:10">
      <c r="B37" s="101" t="s">
        <v>5061</v>
      </c>
      <c r="C37" s="115">
        <v>44926</v>
      </c>
      <c r="D37" s="102" t="s">
        <v>5012</v>
      </c>
      <c r="E37" s="148">
        <v>6.0600000000000001E-2</v>
      </c>
      <c r="F37" s="103" t="s">
        <v>139</v>
      </c>
      <c r="G37" s="105">
        <v>19675</v>
      </c>
      <c r="H37" s="106">
        <f t="shared" si="0"/>
        <v>7.8646552118395718E-3</v>
      </c>
      <c r="I37" s="106">
        <f>G37/'סכום נכסי הקרן'!$C$42</f>
        <v>1.9227802704226683E-4</v>
      </c>
      <c r="J37" s="102" t="s">
        <v>5038</v>
      </c>
    </row>
    <row r="38" spans="2:10">
      <c r="B38" s="101" t="s">
        <v>5062</v>
      </c>
      <c r="C38" s="115">
        <v>44926</v>
      </c>
      <c r="D38" s="102" t="s">
        <v>5012</v>
      </c>
      <c r="E38" s="148">
        <v>4.4299999999999999E-2</v>
      </c>
      <c r="F38" s="103" t="s">
        <v>139</v>
      </c>
      <c r="G38" s="105">
        <v>33722</v>
      </c>
      <c r="H38" s="106">
        <f t="shared" si="0"/>
        <v>1.3479639291164119E-2</v>
      </c>
      <c r="I38" s="106">
        <f>G38/'סכום נכסי הקרן'!$C$42</f>
        <v>3.2955525427798337E-4</v>
      </c>
      <c r="J38" s="102" t="s">
        <v>5060</v>
      </c>
    </row>
    <row r="39" spans="2:10">
      <c r="B39" s="101" t="s">
        <v>5063</v>
      </c>
      <c r="C39" s="115">
        <v>44926</v>
      </c>
      <c r="D39" s="102" t="s">
        <v>5021</v>
      </c>
      <c r="E39" s="148">
        <v>3.5400000000000001E-2</v>
      </c>
      <c r="F39" s="103" t="s">
        <v>139</v>
      </c>
      <c r="G39" s="105">
        <v>94452.00089000001</v>
      </c>
      <c r="H39" s="106">
        <f t="shared" si="0"/>
        <v>3.7755142112742793E-2</v>
      </c>
      <c r="I39" s="106">
        <f>G39/'סכום נכסי הקרן'!$C$42</f>
        <v>9.2305181099484792E-4</v>
      </c>
      <c r="J39" s="102" t="s">
        <v>5064</v>
      </c>
    </row>
    <row r="40" spans="2:10">
      <c r="B40" s="101" t="s">
        <v>5065</v>
      </c>
      <c r="C40" s="115">
        <v>44651</v>
      </c>
      <c r="D40" s="102" t="s">
        <v>5012</v>
      </c>
      <c r="E40" s="148">
        <v>6.1800000000000001E-2</v>
      </c>
      <c r="F40" s="103" t="s">
        <v>139</v>
      </c>
      <c r="G40" s="105">
        <v>43618.334999999999</v>
      </c>
      <c r="H40" s="106">
        <f t="shared" si="0"/>
        <v>1.7435484914333641E-2</v>
      </c>
      <c r="I40" s="106">
        <f>G40/'סכום נכסי הקרן'!$C$42</f>
        <v>4.2626924506575117E-4</v>
      </c>
      <c r="J40" s="102" t="s">
        <v>5066</v>
      </c>
    </row>
    <row r="41" spans="2:10">
      <c r="B41" s="101" t="s">
        <v>5067</v>
      </c>
      <c r="C41" s="115">
        <v>44926</v>
      </c>
      <c r="D41" s="102" t="s">
        <v>5012</v>
      </c>
      <c r="E41" s="148">
        <v>9.1000000000000004E-3</v>
      </c>
      <c r="F41" s="103" t="s">
        <v>139</v>
      </c>
      <c r="G41" s="105">
        <v>31008.192149999999</v>
      </c>
      <c r="H41" s="106">
        <f t="shared" si="0"/>
        <v>1.2394853367330134E-2</v>
      </c>
      <c r="I41" s="106">
        <f>G41/'סכום נכסי הקרן'!$C$42</f>
        <v>3.0303400298599777E-4</v>
      </c>
      <c r="J41" s="102" t="s">
        <v>5068</v>
      </c>
    </row>
    <row r="42" spans="2:10">
      <c r="B42" s="101" t="s">
        <v>5069</v>
      </c>
      <c r="C42" s="115">
        <v>44926</v>
      </c>
      <c r="D42" s="102" t="s">
        <v>5012</v>
      </c>
      <c r="E42" s="148">
        <v>4.58E-2</v>
      </c>
      <c r="F42" s="103" t="s">
        <v>139</v>
      </c>
      <c r="G42" s="105">
        <v>169614.83300000001</v>
      </c>
      <c r="H42" s="106">
        <f t="shared" si="0"/>
        <v>6.7799856689135893E-2</v>
      </c>
      <c r="I42" s="106">
        <f>G42/'סכום נכסי הקרן'!$C$42</f>
        <v>1.6575962107417319E-3</v>
      </c>
      <c r="J42" s="102" t="s">
        <v>5070</v>
      </c>
    </row>
    <row r="43" spans="2:10">
      <c r="B43" s="101" t="s">
        <v>5071</v>
      </c>
      <c r="C43" s="115">
        <v>44834</v>
      </c>
      <c r="D43" s="102" t="s">
        <v>5012</v>
      </c>
      <c r="E43" s="148">
        <v>8.9999999999999998E-4</v>
      </c>
      <c r="F43" s="103" t="s">
        <v>139</v>
      </c>
      <c r="G43" s="105">
        <v>51693.224020000001</v>
      </c>
      <c r="H43" s="106">
        <f t="shared" si="0"/>
        <v>2.0663246948192302E-2</v>
      </c>
      <c r="I43" s="106">
        <f>G43/'סכום נכסי הקרן'!$C$42</f>
        <v>5.0518277641776457E-4</v>
      </c>
      <c r="J43" s="102" t="s">
        <v>5072</v>
      </c>
    </row>
    <row r="44" spans="2:10">
      <c r="B44" s="128"/>
      <c r="C44" s="115"/>
      <c r="D44" s="102"/>
      <c r="E44" s="148"/>
      <c r="F44" s="102"/>
      <c r="G44" s="102"/>
      <c r="H44" s="106"/>
      <c r="I44" s="102"/>
      <c r="J44" s="102"/>
    </row>
    <row r="45" spans="2:10">
      <c r="B45" s="100" t="s">
        <v>94</v>
      </c>
      <c r="C45" s="113"/>
      <c r="D45" s="95"/>
      <c r="E45" s="147">
        <v>0</v>
      </c>
      <c r="F45" s="96"/>
      <c r="G45" s="98">
        <v>643424.45412000001</v>
      </c>
      <c r="H45" s="99">
        <f t="shared" si="0"/>
        <v>0.25719499296162079</v>
      </c>
      <c r="I45" s="99">
        <f>G45/'סכום נכסי הקרן'!$C$42</f>
        <v>6.2879992167187366E-3</v>
      </c>
      <c r="J45" s="95"/>
    </row>
    <row r="46" spans="2:10">
      <c r="B46" s="101" t="s">
        <v>5073</v>
      </c>
      <c r="C46" s="115">
        <v>44926</v>
      </c>
      <c r="D46" s="102" t="s">
        <v>29</v>
      </c>
      <c r="E46" s="148">
        <v>0</v>
      </c>
      <c r="F46" s="103" t="s">
        <v>139</v>
      </c>
      <c r="G46" s="105">
        <v>8300</v>
      </c>
      <c r="H46" s="106">
        <f t="shared" si="0"/>
        <v>3.3177452736095777E-3</v>
      </c>
      <c r="I46" s="106">
        <f>G46/'סכום נכסי הקרן'!$C$42</f>
        <v>8.1113475194450555E-5</v>
      </c>
      <c r="J46" s="102" t="s">
        <v>5074</v>
      </c>
    </row>
    <row r="47" spans="2:10">
      <c r="B47" s="101" t="s">
        <v>5075</v>
      </c>
      <c r="C47" s="115">
        <v>44926</v>
      </c>
      <c r="D47" s="102" t="s">
        <v>29</v>
      </c>
      <c r="E47" s="148">
        <v>0</v>
      </c>
      <c r="F47" s="103" t="s">
        <v>139</v>
      </c>
      <c r="G47" s="105">
        <v>18867.683000000001</v>
      </c>
      <c r="H47" s="106">
        <f t="shared" si="0"/>
        <v>7.5419477225558773E-3</v>
      </c>
      <c r="I47" s="106">
        <f>G47/'סכום נכסי הקרן'!$C$42</f>
        <v>1.8438835385509115E-4</v>
      </c>
      <c r="J47" s="102" t="s">
        <v>5046</v>
      </c>
    </row>
    <row r="48" spans="2:10">
      <c r="B48" s="101" t="s">
        <v>5076</v>
      </c>
      <c r="C48" s="115">
        <v>44834</v>
      </c>
      <c r="D48" s="102" t="s">
        <v>29</v>
      </c>
      <c r="E48" s="148">
        <v>0</v>
      </c>
      <c r="F48" s="103" t="s">
        <v>139</v>
      </c>
      <c r="G48" s="105">
        <v>387342.72238000005</v>
      </c>
      <c r="H48" s="106">
        <f t="shared" si="0"/>
        <v>0.15483186583654363</v>
      </c>
      <c r="I48" s="106">
        <f>G48/'סכום נכסי הקרן'!$C$42</f>
        <v>3.785387265484468E-3</v>
      </c>
      <c r="J48" s="102" t="s">
        <v>5077</v>
      </c>
    </row>
    <row r="49" spans="2:10">
      <c r="B49" s="101" t="s">
        <v>5078</v>
      </c>
      <c r="C49" s="115">
        <v>44834</v>
      </c>
      <c r="D49" s="102" t="s">
        <v>29</v>
      </c>
      <c r="E49" s="148">
        <v>0</v>
      </c>
      <c r="F49" s="103" t="s">
        <v>139</v>
      </c>
      <c r="G49" s="105">
        <v>194306.473</v>
      </c>
      <c r="H49" s="106">
        <f t="shared" si="0"/>
        <v>7.7669805111746634E-2</v>
      </c>
      <c r="I49" s="106">
        <f>G49/'סכום נכסי הקרן'!$C$42</f>
        <v>1.8989003949164672E-3</v>
      </c>
      <c r="J49" s="102" t="s">
        <v>5079</v>
      </c>
    </row>
    <row r="50" spans="2:10">
      <c r="B50" s="101" t="s">
        <v>5080</v>
      </c>
      <c r="C50" s="115">
        <v>44377</v>
      </c>
      <c r="D50" s="102" t="s">
        <v>29</v>
      </c>
      <c r="E50" s="148">
        <v>0</v>
      </c>
      <c r="F50" s="103" t="s">
        <v>139</v>
      </c>
      <c r="G50" s="105">
        <v>9993.6025800000007</v>
      </c>
      <c r="H50" s="106">
        <f t="shared" si="0"/>
        <v>3.9947262320635529E-3</v>
      </c>
      <c r="I50" s="106">
        <f>G50/'סכום נכסי הקרן'!$C$42</f>
        <v>9.7664558430846641E-5</v>
      </c>
      <c r="J50" s="102" t="s">
        <v>5081</v>
      </c>
    </row>
    <row r="51" spans="2:10">
      <c r="B51" s="101" t="s">
        <v>5082</v>
      </c>
      <c r="C51" s="115">
        <v>44377</v>
      </c>
      <c r="D51" s="102" t="s">
        <v>29</v>
      </c>
      <c r="E51" s="148">
        <v>0</v>
      </c>
      <c r="F51" s="103" t="s">
        <v>139</v>
      </c>
      <c r="G51" s="105">
        <v>13876.87614</v>
      </c>
      <c r="H51" s="106">
        <f t="shared" si="0"/>
        <v>5.5469807501145208E-3</v>
      </c>
      <c r="I51" s="106">
        <f>G51/'סכום נכסי הקרן'!$C$42</f>
        <v>1.356146564528136E-4</v>
      </c>
      <c r="J51" s="102" t="s">
        <v>5081</v>
      </c>
    </row>
    <row r="52" spans="2:10">
      <c r="B52" s="101" t="s">
        <v>5083</v>
      </c>
      <c r="C52" s="115">
        <v>44834</v>
      </c>
      <c r="D52" s="102" t="s">
        <v>29</v>
      </c>
      <c r="E52" s="148">
        <v>0</v>
      </c>
      <c r="F52" s="103" t="s">
        <v>139</v>
      </c>
      <c r="G52" s="105">
        <v>10737.097019999999</v>
      </c>
      <c r="H52" s="106">
        <f t="shared" si="0"/>
        <v>4.2919220349870455E-3</v>
      </c>
      <c r="I52" s="106">
        <f>G52/'סכום נכסי הקרן'!$C$42</f>
        <v>1.0493051238459988E-4</v>
      </c>
      <c r="J52" s="102" t="s">
        <v>5084</v>
      </c>
    </row>
    <row r="53" spans="2:10">
      <c r="B53" s="108"/>
      <c r="C53" s="149"/>
      <c r="D53" s="109"/>
      <c r="E53" s="150"/>
      <c r="F53" s="127"/>
      <c r="G53" s="127"/>
      <c r="H53" s="127"/>
      <c r="I53" s="127"/>
      <c r="J53" s="109"/>
    </row>
    <row r="54" spans="2:10">
      <c r="B54" s="108"/>
      <c r="C54" s="149"/>
      <c r="D54" s="109"/>
      <c r="E54" s="150"/>
      <c r="F54" s="127"/>
      <c r="G54" s="127"/>
      <c r="H54" s="127"/>
      <c r="I54" s="127"/>
      <c r="J54" s="109"/>
    </row>
    <row r="55" spans="2:10">
      <c r="B55" s="108"/>
      <c r="C55" s="149"/>
      <c r="D55" s="109"/>
      <c r="E55" s="150"/>
      <c r="F55" s="127"/>
      <c r="G55" s="127"/>
      <c r="H55" s="127"/>
      <c r="I55" s="127"/>
      <c r="J55" s="109"/>
    </row>
    <row r="56" spans="2:10">
      <c r="B56" s="139"/>
      <c r="C56" s="149"/>
      <c r="D56" s="109"/>
      <c r="E56" s="150"/>
      <c r="F56" s="127"/>
      <c r="G56" s="127"/>
      <c r="H56" s="127"/>
      <c r="I56" s="127"/>
      <c r="J56" s="109"/>
    </row>
    <row r="57" spans="2:10">
      <c r="B57" s="139"/>
      <c r="C57" s="149"/>
      <c r="D57" s="109"/>
      <c r="E57" s="150"/>
      <c r="F57" s="127"/>
      <c r="G57" s="127"/>
      <c r="H57" s="127"/>
      <c r="I57" s="127"/>
      <c r="J57" s="109"/>
    </row>
    <row r="58" spans="2:10">
      <c r="B58" s="108"/>
      <c r="C58" s="149"/>
      <c r="D58" s="109"/>
      <c r="E58" s="150"/>
      <c r="F58" s="127"/>
      <c r="G58" s="127"/>
      <c r="H58" s="127"/>
      <c r="I58" s="127"/>
      <c r="J58" s="109"/>
    </row>
    <row r="59" spans="2:10">
      <c r="B59" s="108"/>
      <c r="C59" s="149"/>
      <c r="D59" s="109"/>
      <c r="E59" s="150"/>
      <c r="F59" s="127"/>
      <c r="G59" s="127"/>
      <c r="H59" s="127"/>
      <c r="I59" s="127"/>
      <c r="J59" s="109"/>
    </row>
    <row r="60" spans="2:10">
      <c r="B60" s="108"/>
      <c r="C60" s="149"/>
      <c r="D60" s="109"/>
      <c r="E60" s="150"/>
      <c r="F60" s="127"/>
      <c r="G60" s="127"/>
      <c r="H60" s="127"/>
      <c r="I60" s="127"/>
      <c r="J60" s="109"/>
    </row>
    <row r="61" spans="2:10">
      <c r="B61" s="108"/>
      <c r="C61" s="149"/>
      <c r="D61" s="109"/>
      <c r="E61" s="150"/>
      <c r="F61" s="127"/>
      <c r="G61" s="127"/>
      <c r="H61" s="127"/>
      <c r="I61" s="127"/>
      <c r="J61" s="109"/>
    </row>
    <row r="62" spans="2:10">
      <c r="B62" s="108"/>
      <c r="C62" s="149"/>
      <c r="D62" s="109"/>
      <c r="E62" s="150"/>
      <c r="F62" s="127"/>
      <c r="G62" s="127"/>
      <c r="H62" s="127"/>
      <c r="I62" s="127"/>
      <c r="J62" s="109"/>
    </row>
    <row r="63" spans="2:10">
      <c r="B63" s="108"/>
      <c r="C63" s="149"/>
      <c r="D63" s="109"/>
      <c r="E63" s="150"/>
      <c r="F63" s="127"/>
      <c r="G63" s="127"/>
      <c r="H63" s="127"/>
      <c r="I63" s="127"/>
      <c r="J63" s="109"/>
    </row>
    <row r="64" spans="2:10">
      <c r="B64" s="108"/>
      <c r="C64" s="149"/>
      <c r="D64" s="109"/>
      <c r="E64" s="150"/>
      <c r="F64" s="127"/>
      <c r="G64" s="127"/>
      <c r="H64" s="127"/>
      <c r="I64" s="127"/>
      <c r="J64" s="109"/>
    </row>
    <row r="65" spans="2:10">
      <c r="B65" s="108"/>
      <c r="C65" s="149"/>
      <c r="D65" s="109"/>
      <c r="E65" s="150"/>
      <c r="F65" s="127"/>
      <c r="G65" s="127"/>
      <c r="H65" s="127"/>
      <c r="I65" s="127"/>
      <c r="J65" s="109"/>
    </row>
    <row r="66" spans="2:10">
      <c r="B66" s="108"/>
      <c r="C66" s="149"/>
      <c r="D66" s="109"/>
      <c r="E66" s="150"/>
      <c r="F66" s="127"/>
      <c r="G66" s="127"/>
      <c r="H66" s="127"/>
      <c r="I66" s="127"/>
      <c r="J66" s="109"/>
    </row>
    <row r="67" spans="2:10">
      <c r="B67" s="108"/>
      <c r="C67" s="149"/>
      <c r="D67" s="109"/>
      <c r="E67" s="150"/>
      <c r="F67" s="127"/>
      <c r="G67" s="127"/>
      <c r="H67" s="127"/>
      <c r="I67" s="127"/>
      <c r="J67" s="109"/>
    </row>
    <row r="68" spans="2:10">
      <c r="B68" s="108"/>
      <c r="C68" s="149"/>
      <c r="D68" s="109"/>
      <c r="E68" s="150"/>
      <c r="F68" s="127"/>
      <c r="G68" s="127"/>
      <c r="H68" s="127"/>
      <c r="I68" s="127"/>
      <c r="J68" s="109"/>
    </row>
    <row r="69" spans="2:10">
      <c r="B69" s="108"/>
      <c r="C69" s="149"/>
      <c r="D69" s="109"/>
      <c r="E69" s="150"/>
      <c r="F69" s="127"/>
      <c r="G69" s="127"/>
      <c r="H69" s="127"/>
      <c r="I69" s="127"/>
      <c r="J69" s="109"/>
    </row>
    <row r="70" spans="2:10">
      <c r="B70" s="108"/>
      <c r="C70" s="149"/>
      <c r="D70" s="109"/>
      <c r="E70" s="150"/>
      <c r="F70" s="127"/>
      <c r="G70" s="127"/>
      <c r="H70" s="127"/>
      <c r="I70" s="127"/>
      <c r="J70" s="109"/>
    </row>
    <row r="71" spans="2:10">
      <c r="B71" s="108"/>
      <c r="C71" s="149"/>
      <c r="D71" s="109"/>
      <c r="E71" s="150"/>
      <c r="F71" s="127"/>
      <c r="G71" s="127"/>
      <c r="H71" s="127"/>
      <c r="I71" s="127"/>
      <c r="J71" s="109"/>
    </row>
    <row r="72" spans="2:10">
      <c r="B72" s="108"/>
      <c r="C72" s="149"/>
      <c r="D72" s="109"/>
      <c r="E72" s="150"/>
      <c r="F72" s="127"/>
      <c r="G72" s="127"/>
      <c r="H72" s="127"/>
      <c r="I72" s="127"/>
      <c r="J72" s="109"/>
    </row>
    <row r="73" spans="2:10">
      <c r="B73" s="108"/>
      <c r="C73" s="149"/>
      <c r="D73" s="109"/>
      <c r="E73" s="150"/>
      <c r="F73" s="127"/>
      <c r="G73" s="127"/>
      <c r="H73" s="127"/>
      <c r="I73" s="127"/>
      <c r="J73" s="109"/>
    </row>
    <row r="74" spans="2:10">
      <c r="B74" s="108"/>
      <c r="C74" s="149"/>
      <c r="D74" s="109"/>
      <c r="E74" s="150"/>
      <c r="F74" s="127"/>
      <c r="G74" s="127"/>
      <c r="H74" s="127"/>
      <c r="I74" s="127"/>
      <c r="J74" s="109"/>
    </row>
    <row r="75" spans="2:10">
      <c r="B75" s="108"/>
      <c r="C75" s="149"/>
      <c r="D75" s="109"/>
      <c r="E75" s="150"/>
      <c r="F75" s="127"/>
      <c r="G75" s="127"/>
      <c r="H75" s="127"/>
      <c r="I75" s="127"/>
      <c r="J75" s="109"/>
    </row>
    <row r="76" spans="2:10">
      <c r="B76" s="108"/>
      <c r="C76" s="149"/>
      <c r="D76" s="109"/>
      <c r="E76" s="150"/>
      <c r="F76" s="127"/>
      <c r="G76" s="127"/>
      <c r="H76" s="127"/>
      <c r="I76" s="127"/>
      <c r="J76" s="109"/>
    </row>
    <row r="77" spans="2:10">
      <c r="B77" s="108"/>
      <c r="C77" s="149"/>
      <c r="D77" s="109"/>
      <c r="E77" s="150"/>
      <c r="F77" s="127"/>
      <c r="G77" s="127"/>
      <c r="H77" s="127"/>
      <c r="I77" s="127"/>
      <c r="J77" s="109"/>
    </row>
    <row r="78" spans="2:10">
      <c r="B78" s="108"/>
      <c r="C78" s="149"/>
      <c r="D78" s="109"/>
      <c r="E78" s="150"/>
      <c r="F78" s="127"/>
      <c r="G78" s="127"/>
      <c r="H78" s="127"/>
      <c r="I78" s="127"/>
      <c r="J78" s="109"/>
    </row>
    <row r="79" spans="2:10">
      <c r="B79" s="108"/>
      <c r="C79" s="149"/>
      <c r="D79" s="109"/>
      <c r="E79" s="150"/>
      <c r="F79" s="127"/>
      <c r="G79" s="127"/>
      <c r="H79" s="127"/>
      <c r="I79" s="127"/>
      <c r="J79" s="109"/>
    </row>
    <row r="80" spans="2:10">
      <c r="B80" s="108"/>
      <c r="C80" s="149"/>
      <c r="D80" s="109"/>
      <c r="E80" s="150"/>
      <c r="F80" s="127"/>
      <c r="G80" s="127"/>
      <c r="H80" s="127"/>
      <c r="I80" s="127"/>
      <c r="J80" s="109"/>
    </row>
    <row r="81" spans="2:10">
      <c r="B81" s="108"/>
      <c r="C81" s="149"/>
      <c r="D81" s="109"/>
      <c r="E81" s="150"/>
      <c r="F81" s="127"/>
      <c r="G81" s="127"/>
      <c r="H81" s="127"/>
      <c r="I81" s="127"/>
      <c r="J81" s="109"/>
    </row>
    <row r="82" spans="2:10">
      <c r="B82" s="108"/>
      <c r="C82" s="149"/>
      <c r="D82" s="109"/>
      <c r="E82" s="150"/>
      <c r="F82" s="127"/>
      <c r="G82" s="127"/>
      <c r="H82" s="127"/>
      <c r="I82" s="127"/>
      <c r="J82" s="109"/>
    </row>
    <row r="83" spans="2:10">
      <c r="B83" s="108"/>
      <c r="C83" s="149"/>
      <c r="D83" s="109"/>
      <c r="E83" s="150"/>
      <c r="F83" s="127"/>
      <c r="G83" s="127"/>
      <c r="H83" s="127"/>
      <c r="I83" s="127"/>
      <c r="J83" s="109"/>
    </row>
    <row r="84" spans="2:10">
      <c r="B84" s="108"/>
      <c r="C84" s="149"/>
      <c r="D84" s="109"/>
      <c r="E84" s="150"/>
      <c r="F84" s="127"/>
      <c r="G84" s="127"/>
      <c r="H84" s="127"/>
      <c r="I84" s="127"/>
      <c r="J84" s="109"/>
    </row>
    <row r="85" spans="2:10">
      <c r="B85" s="108"/>
      <c r="C85" s="149"/>
      <c r="D85" s="109"/>
      <c r="E85" s="150"/>
      <c r="F85" s="127"/>
      <c r="G85" s="127"/>
      <c r="H85" s="127"/>
      <c r="I85" s="127"/>
      <c r="J85" s="109"/>
    </row>
    <row r="86" spans="2:10">
      <c r="B86" s="108"/>
      <c r="C86" s="149"/>
      <c r="D86" s="109"/>
      <c r="E86" s="150"/>
      <c r="F86" s="127"/>
      <c r="G86" s="127"/>
      <c r="H86" s="127"/>
      <c r="I86" s="127"/>
      <c r="J86" s="109"/>
    </row>
    <row r="87" spans="2:10">
      <c r="B87" s="108"/>
      <c r="C87" s="149"/>
      <c r="D87" s="109"/>
      <c r="E87" s="150"/>
      <c r="F87" s="127"/>
      <c r="G87" s="127"/>
      <c r="H87" s="127"/>
      <c r="I87" s="127"/>
      <c r="J87" s="109"/>
    </row>
    <row r="88" spans="2:10">
      <c r="B88" s="108"/>
      <c r="C88" s="149"/>
      <c r="D88" s="109"/>
      <c r="E88" s="150"/>
      <c r="F88" s="127"/>
      <c r="G88" s="127"/>
      <c r="H88" s="127"/>
      <c r="I88" s="127"/>
      <c r="J88" s="109"/>
    </row>
    <row r="89" spans="2:10">
      <c r="B89" s="108"/>
      <c r="C89" s="149"/>
      <c r="D89" s="109"/>
      <c r="E89" s="150"/>
      <c r="F89" s="127"/>
      <c r="G89" s="127"/>
      <c r="H89" s="127"/>
      <c r="I89" s="127"/>
      <c r="J89" s="109"/>
    </row>
    <row r="90" spans="2:10">
      <c r="B90" s="108"/>
      <c r="C90" s="149"/>
      <c r="D90" s="109"/>
      <c r="E90" s="150"/>
      <c r="F90" s="127"/>
      <c r="G90" s="127"/>
      <c r="H90" s="127"/>
      <c r="I90" s="127"/>
      <c r="J90" s="109"/>
    </row>
    <row r="91" spans="2:10">
      <c r="B91" s="108"/>
      <c r="C91" s="149"/>
      <c r="D91" s="109"/>
      <c r="E91" s="150"/>
      <c r="F91" s="127"/>
      <c r="G91" s="127"/>
      <c r="H91" s="127"/>
      <c r="I91" s="127"/>
      <c r="J91" s="109"/>
    </row>
    <row r="92" spans="2:10">
      <c r="B92" s="108"/>
      <c r="C92" s="149"/>
      <c r="D92" s="109"/>
      <c r="E92" s="150"/>
      <c r="F92" s="127"/>
      <c r="G92" s="127"/>
      <c r="H92" s="127"/>
      <c r="I92" s="127"/>
      <c r="J92" s="109"/>
    </row>
    <row r="93" spans="2:10">
      <c r="B93" s="108"/>
      <c r="C93" s="149"/>
      <c r="D93" s="109"/>
      <c r="E93" s="150"/>
      <c r="F93" s="127"/>
      <c r="G93" s="127"/>
      <c r="H93" s="127"/>
      <c r="I93" s="127"/>
      <c r="J93" s="109"/>
    </row>
    <row r="94" spans="2:10">
      <c r="B94" s="108"/>
      <c r="C94" s="149"/>
      <c r="D94" s="109"/>
      <c r="E94" s="150"/>
      <c r="F94" s="127"/>
      <c r="G94" s="127"/>
      <c r="H94" s="127"/>
      <c r="I94" s="127"/>
      <c r="J94" s="109"/>
    </row>
    <row r="95" spans="2:10">
      <c r="B95" s="108"/>
      <c r="C95" s="149"/>
      <c r="D95" s="109"/>
      <c r="E95" s="150"/>
      <c r="F95" s="127"/>
      <c r="G95" s="127"/>
      <c r="H95" s="127"/>
      <c r="I95" s="127"/>
      <c r="J95" s="109"/>
    </row>
    <row r="96" spans="2:10">
      <c r="B96" s="108"/>
      <c r="C96" s="149"/>
      <c r="D96" s="109"/>
      <c r="E96" s="150"/>
      <c r="F96" s="127"/>
      <c r="G96" s="127"/>
      <c r="H96" s="127"/>
      <c r="I96" s="127"/>
      <c r="J96" s="109"/>
    </row>
    <row r="97" spans="2:10">
      <c r="B97" s="108"/>
      <c r="C97" s="149"/>
      <c r="D97" s="109"/>
      <c r="E97" s="150"/>
      <c r="F97" s="127"/>
      <c r="G97" s="127"/>
      <c r="H97" s="127"/>
      <c r="I97" s="127"/>
      <c r="J97" s="109"/>
    </row>
    <row r="98" spans="2:10">
      <c r="B98" s="108"/>
      <c r="C98" s="149"/>
      <c r="D98" s="109"/>
      <c r="E98" s="150"/>
      <c r="F98" s="127"/>
      <c r="G98" s="127"/>
      <c r="H98" s="127"/>
      <c r="I98" s="127"/>
      <c r="J98" s="109"/>
    </row>
    <row r="99" spans="2:10">
      <c r="B99" s="108"/>
      <c r="C99" s="149"/>
      <c r="D99" s="109"/>
      <c r="E99" s="150"/>
      <c r="F99" s="127"/>
      <c r="G99" s="127"/>
      <c r="H99" s="127"/>
      <c r="I99" s="127"/>
      <c r="J99" s="109"/>
    </row>
    <row r="100" spans="2:10">
      <c r="B100" s="108"/>
      <c r="C100" s="149"/>
      <c r="D100" s="109"/>
      <c r="E100" s="150"/>
      <c r="F100" s="127"/>
      <c r="G100" s="127"/>
      <c r="H100" s="127"/>
      <c r="I100" s="127"/>
      <c r="J100" s="109"/>
    </row>
    <row r="101" spans="2:10">
      <c r="B101" s="108"/>
      <c r="C101" s="108"/>
      <c r="D101" s="109"/>
      <c r="E101" s="109"/>
      <c r="F101" s="127"/>
      <c r="G101" s="127"/>
      <c r="H101" s="127"/>
      <c r="I101" s="127"/>
      <c r="J101" s="109"/>
    </row>
    <row r="102" spans="2:10">
      <c r="B102" s="108"/>
      <c r="C102" s="108"/>
      <c r="D102" s="109"/>
      <c r="E102" s="109"/>
      <c r="F102" s="127"/>
      <c r="G102" s="127"/>
      <c r="H102" s="127"/>
      <c r="I102" s="127"/>
      <c r="J102" s="109"/>
    </row>
    <row r="103" spans="2:10">
      <c r="B103" s="108"/>
      <c r="C103" s="108"/>
      <c r="D103" s="109"/>
      <c r="E103" s="109"/>
      <c r="F103" s="127"/>
      <c r="G103" s="127"/>
      <c r="H103" s="127"/>
      <c r="I103" s="127"/>
      <c r="J103" s="109"/>
    </row>
    <row r="104" spans="2:10">
      <c r="B104" s="108"/>
      <c r="C104" s="108"/>
      <c r="D104" s="109"/>
      <c r="E104" s="109"/>
      <c r="F104" s="127"/>
      <c r="G104" s="127"/>
      <c r="H104" s="127"/>
      <c r="I104" s="127"/>
      <c r="J104" s="109"/>
    </row>
    <row r="105" spans="2:10">
      <c r="B105" s="108"/>
      <c r="C105" s="108"/>
      <c r="D105" s="109"/>
      <c r="E105" s="109"/>
      <c r="F105" s="127"/>
      <c r="G105" s="127"/>
      <c r="H105" s="127"/>
      <c r="I105" s="127"/>
      <c r="J105" s="109"/>
    </row>
    <row r="106" spans="2:10">
      <c r="B106" s="108"/>
      <c r="C106" s="108"/>
      <c r="D106" s="109"/>
      <c r="E106" s="109"/>
      <c r="F106" s="127"/>
      <c r="G106" s="127"/>
      <c r="H106" s="127"/>
      <c r="I106" s="127"/>
      <c r="J106" s="109"/>
    </row>
    <row r="107" spans="2:10">
      <c r="B107" s="108"/>
      <c r="C107" s="108"/>
      <c r="D107" s="109"/>
      <c r="E107" s="109"/>
      <c r="F107" s="127"/>
      <c r="G107" s="127"/>
      <c r="H107" s="127"/>
      <c r="I107" s="127"/>
      <c r="J107" s="109"/>
    </row>
    <row r="108" spans="2:10">
      <c r="B108" s="108"/>
      <c r="C108" s="108"/>
      <c r="D108" s="109"/>
      <c r="E108" s="109"/>
      <c r="F108" s="127"/>
      <c r="G108" s="127"/>
      <c r="H108" s="127"/>
      <c r="I108" s="127"/>
      <c r="J108" s="109"/>
    </row>
    <row r="109" spans="2:10">
      <c r="B109" s="108"/>
      <c r="C109" s="108"/>
      <c r="D109" s="109"/>
      <c r="E109" s="109"/>
      <c r="F109" s="127"/>
      <c r="G109" s="127"/>
      <c r="H109" s="127"/>
      <c r="I109" s="127"/>
      <c r="J109" s="109"/>
    </row>
    <row r="110" spans="2:10">
      <c r="B110" s="108"/>
      <c r="C110" s="108"/>
      <c r="D110" s="109"/>
      <c r="E110" s="109"/>
      <c r="F110" s="127"/>
      <c r="G110" s="127"/>
      <c r="H110" s="127"/>
      <c r="I110" s="127"/>
      <c r="J110" s="109"/>
    </row>
    <row r="111" spans="2:10">
      <c r="B111" s="108"/>
      <c r="C111" s="108"/>
      <c r="D111" s="109"/>
      <c r="E111" s="109"/>
      <c r="F111" s="127"/>
      <c r="G111" s="127"/>
      <c r="H111" s="127"/>
      <c r="I111" s="127"/>
      <c r="J111" s="109"/>
    </row>
    <row r="112" spans="2:10">
      <c r="B112" s="108"/>
      <c r="C112" s="108"/>
      <c r="D112" s="109"/>
      <c r="E112" s="109"/>
      <c r="F112" s="127"/>
      <c r="G112" s="127"/>
      <c r="H112" s="127"/>
      <c r="I112" s="127"/>
      <c r="J112" s="109"/>
    </row>
    <row r="113" spans="2:10">
      <c r="B113" s="108"/>
      <c r="C113" s="108"/>
      <c r="D113" s="109"/>
      <c r="E113" s="109"/>
      <c r="F113" s="127"/>
      <c r="G113" s="127"/>
      <c r="H113" s="127"/>
      <c r="I113" s="127"/>
      <c r="J113" s="109"/>
    </row>
    <row r="114" spans="2:10">
      <c r="B114" s="108"/>
      <c r="C114" s="108"/>
      <c r="D114" s="109"/>
      <c r="E114" s="109"/>
      <c r="F114" s="127"/>
      <c r="G114" s="127"/>
      <c r="H114" s="127"/>
      <c r="I114" s="127"/>
      <c r="J114" s="109"/>
    </row>
    <row r="115" spans="2:10">
      <c r="B115" s="108"/>
      <c r="C115" s="108"/>
      <c r="D115" s="109"/>
      <c r="E115" s="109"/>
      <c r="F115" s="127"/>
      <c r="G115" s="127"/>
      <c r="H115" s="127"/>
      <c r="I115" s="127"/>
      <c r="J115" s="109"/>
    </row>
    <row r="116" spans="2:10">
      <c r="B116" s="108"/>
      <c r="C116" s="108"/>
      <c r="D116" s="109"/>
      <c r="E116" s="109"/>
      <c r="F116" s="127"/>
      <c r="G116" s="127"/>
      <c r="H116" s="127"/>
      <c r="I116" s="127"/>
      <c r="J116" s="109"/>
    </row>
    <row r="117" spans="2:10">
      <c r="B117" s="108"/>
      <c r="C117" s="108"/>
      <c r="D117" s="109"/>
      <c r="E117" s="109"/>
      <c r="F117" s="127"/>
      <c r="G117" s="127"/>
      <c r="H117" s="127"/>
      <c r="I117" s="127"/>
      <c r="J117" s="109"/>
    </row>
    <row r="118" spans="2:10">
      <c r="B118" s="108"/>
      <c r="C118" s="108"/>
      <c r="D118" s="109"/>
      <c r="E118" s="109"/>
      <c r="F118" s="127"/>
      <c r="G118" s="127"/>
      <c r="H118" s="127"/>
      <c r="I118" s="127"/>
      <c r="J118" s="109"/>
    </row>
    <row r="119" spans="2:10">
      <c r="B119" s="108"/>
      <c r="C119" s="108"/>
      <c r="D119" s="109"/>
      <c r="E119" s="109"/>
      <c r="F119" s="127"/>
      <c r="G119" s="127"/>
      <c r="H119" s="127"/>
      <c r="I119" s="127"/>
      <c r="J119" s="109"/>
    </row>
    <row r="120" spans="2:10">
      <c r="B120" s="108"/>
      <c r="C120" s="108"/>
      <c r="D120" s="109"/>
      <c r="E120" s="109"/>
      <c r="F120" s="127"/>
      <c r="G120" s="127"/>
      <c r="H120" s="127"/>
      <c r="I120" s="127"/>
      <c r="J120" s="109"/>
    </row>
    <row r="121" spans="2:10">
      <c r="B121" s="108"/>
      <c r="C121" s="108"/>
      <c r="D121" s="109"/>
      <c r="E121" s="109"/>
      <c r="F121" s="127"/>
      <c r="G121" s="127"/>
      <c r="H121" s="127"/>
      <c r="I121" s="127"/>
      <c r="J121" s="109"/>
    </row>
    <row r="122" spans="2:10">
      <c r="B122" s="108"/>
      <c r="C122" s="108"/>
      <c r="D122" s="109"/>
      <c r="E122" s="109"/>
      <c r="F122" s="127"/>
      <c r="G122" s="127"/>
      <c r="H122" s="127"/>
      <c r="I122" s="127"/>
      <c r="J122" s="109"/>
    </row>
    <row r="123" spans="2:10">
      <c r="B123" s="108"/>
      <c r="C123" s="108"/>
      <c r="D123" s="109"/>
      <c r="E123" s="109"/>
      <c r="F123" s="127"/>
      <c r="G123" s="127"/>
      <c r="H123" s="127"/>
      <c r="I123" s="127"/>
      <c r="J123" s="109"/>
    </row>
    <row r="124" spans="2:10">
      <c r="B124" s="108"/>
      <c r="C124" s="108"/>
      <c r="D124" s="109"/>
      <c r="E124" s="109"/>
      <c r="F124" s="127"/>
      <c r="G124" s="127"/>
      <c r="H124" s="127"/>
      <c r="I124" s="127"/>
      <c r="J124" s="109"/>
    </row>
    <row r="125" spans="2:10">
      <c r="B125" s="108"/>
      <c r="C125" s="108"/>
      <c r="D125" s="109"/>
      <c r="E125" s="109"/>
      <c r="F125" s="127"/>
      <c r="G125" s="127"/>
      <c r="H125" s="127"/>
      <c r="I125" s="127"/>
      <c r="J125" s="109"/>
    </row>
    <row r="126" spans="2:10">
      <c r="B126" s="108"/>
      <c r="C126" s="108"/>
      <c r="D126" s="109"/>
      <c r="E126" s="109"/>
      <c r="F126" s="127"/>
      <c r="G126" s="127"/>
      <c r="H126" s="127"/>
      <c r="I126" s="127"/>
      <c r="J126" s="109"/>
    </row>
    <row r="127" spans="2:10">
      <c r="B127" s="108"/>
      <c r="C127" s="108"/>
      <c r="D127" s="109"/>
      <c r="E127" s="109"/>
      <c r="F127" s="127"/>
      <c r="G127" s="127"/>
      <c r="H127" s="127"/>
      <c r="I127" s="127"/>
      <c r="J127" s="109"/>
    </row>
    <row r="128" spans="2:10">
      <c r="B128" s="108"/>
      <c r="C128" s="108"/>
      <c r="D128" s="109"/>
      <c r="E128" s="109"/>
      <c r="F128" s="127"/>
      <c r="G128" s="127"/>
      <c r="H128" s="127"/>
      <c r="I128" s="127"/>
      <c r="J128" s="109"/>
    </row>
    <row r="129" spans="2:10">
      <c r="B129" s="108"/>
      <c r="C129" s="108"/>
      <c r="D129" s="109"/>
      <c r="E129" s="109"/>
      <c r="F129" s="127"/>
      <c r="G129" s="127"/>
      <c r="H129" s="127"/>
      <c r="I129" s="127"/>
      <c r="J129" s="109"/>
    </row>
    <row r="130" spans="2:10">
      <c r="B130" s="108"/>
      <c r="C130" s="108"/>
      <c r="D130" s="109"/>
      <c r="E130" s="109"/>
      <c r="F130" s="127"/>
      <c r="G130" s="127"/>
      <c r="H130" s="127"/>
      <c r="I130" s="127"/>
      <c r="J130" s="109"/>
    </row>
    <row r="131" spans="2:10">
      <c r="B131" s="108"/>
      <c r="C131" s="108"/>
      <c r="D131" s="109"/>
      <c r="E131" s="109"/>
      <c r="F131" s="127"/>
      <c r="G131" s="127"/>
      <c r="H131" s="127"/>
      <c r="I131" s="127"/>
      <c r="J131" s="109"/>
    </row>
    <row r="132" spans="2:10">
      <c r="B132" s="108"/>
      <c r="C132" s="108"/>
      <c r="D132" s="109"/>
      <c r="E132" s="109"/>
      <c r="F132" s="127"/>
      <c r="G132" s="127"/>
      <c r="H132" s="127"/>
      <c r="I132" s="127"/>
      <c r="J132" s="109"/>
    </row>
    <row r="133" spans="2:10">
      <c r="B133" s="108"/>
      <c r="C133" s="108"/>
      <c r="D133" s="109"/>
      <c r="E133" s="109"/>
      <c r="F133" s="127"/>
      <c r="G133" s="127"/>
      <c r="H133" s="127"/>
      <c r="I133" s="127"/>
      <c r="J133" s="109"/>
    </row>
    <row r="134" spans="2:10">
      <c r="B134" s="108"/>
      <c r="C134" s="108"/>
      <c r="D134" s="109"/>
      <c r="E134" s="109"/>
      <c r="F134" s="127"/>
      <c r="G134" s="127"/>
      <c r="H134" s="127"/>
      <c r="I134" s="127"/>
      <c r="J134" s="109"/>
    </row>
    <row r="135" spans="2:10">
      <c r="B135" s="108"/>
      <c r="C135" s="108"/>
      <c r="D135" s="109"/>
      <c r="E135" s="109"/>
      <c r="F135" s="127"/>
      <c r="G135" s="127"/>
      <c r="H135" s="127"/>
      <c r="I135" s="127"/>
      <c r="J135" s="109"/>
    </row>
    <row r="136" spans="2:10">
      <c r="B136" s="108"/>
      <c r="C136" s="108"/>
      <c r="D136" s="109"/>
      <c r="E136" s="109"/>
      <c r="F136" s="127"/>
      <c r="G136" s="127"/>
      <c r="H136" s="127"/>
      <c r="I136" s="127"/>
      <c r="J136" s="109"/>
    </row>
    <row r="137" spans="2:10">
      <c r="B137" s="108"/>
      <c r="C137" s="108"/>
      <c r="D137" s="109"/>
      <c r="E137" s="109"/>
      <c r="F137" s="127"/>
      <c r="G137" s="127"/>
      <c r="H137" s="127"/>
      <c r="I137" s="127"/>
      <c r="J137" s="109"/>
    </row>
    <row r="138" spans="2:10">
      <c r="B138" s="108"/>
      <c r="C138" s="108"/>
      <c r="D138" s="109"/>
      <c r="E138" s="109"/>
      <c r="F138" s="127"/>
      <c r="G138" s="127"/>
      <c r="H138" s="127"/>
      <c r="I138" s="127"/>
      <c r="J138" s="109"/>
    </row>
    <row r="139" spans="2:10">
      <c r="B139" s="108"/>
      <c r="C139" s="108"/>
      <c r="D139" s="109"/>
      <c r="E139" s="109"/>
      <c r="F139" s="127"/>
      <c r="G139" s="127"/>
      <c r="H139" s="127"/>
      <c r="I139" s="127"/>
      <c r="J139" s="109"/>
    </row>
    <row r="140" spans="2:10">
      <c r="B140" s="108"/>
      <c r="C140" s="108"/>
      <c r="D140" s="109"/>
      <c r="E140" s="109"/>
      <c r="F140" s="127"/>
      <c r="G140" s="127"/>
      <c r="H140" s="127"/>
      <c r="I140" s="127"/>
      <c r="J140" s="109"/>
    </row>
    <row r="141" spans="2:10">
      <c r="B141" s="108"/>
      <c r="C141" s="108"/>
      <c r="D141" s="109"/>
      <c r="E141" s="109"/>
      <c r="F141" s="127"/>
      <c r="G141" s="127"/>
      <c r="H141" s="127"/>
      <c r="I141" s="127"/>
      <c r="J141" s="109"/>
    </row>
    <row r="142" spans="2:10">
      <c r="B142" s="108"/>
      <c r="C142" s="108"/>
      <c r="D142" s="109"/>
      <c r="E142" s="109"/>
      <c r="F142" s="127"/>
      <c r="G142" s="127"/>
      <c r="H142" s="127"/>
      <c r="I142" s="127"/>
      <c r="J142" s="109"/>
    </row>
    <row r="143" spans="2:10">
      <c r="B143" s="108"/>
      <c r="C143" s="108"/>
      <c r="D143" s="109"/>
      <c r="E143" s="109"/>
      <c r="F143" s="127"/>
      <c r="G143" s="127"/>
      <c r="H143" s="127"/>
      <c r="I143" s="127"/>
      <c r="J143" s="109"/>
    </row>
    <row r="144" spans="2:10">
      <c r="B144" s="108"/>
      <c r="C144" s="108"/>
      <c r="D144" s="109"/>
      <c r="E144" s="109"/>
      <c r="F144" s="127"/>
      <c r="G144" s="127"/>
      <c r="H144" s="127"/>
      <c r="I144" s="127"/>
      <c r="J144" s="109"/>
    </row>
    <row r="145" spans="2:10">
      <c r="B145" s="108"/>
      <c r="C145" s="108"/>
      <c r="D145" s="109"/>
      <c r="E145" s="109"/>
      <c r="F145" s="127"/>
      <c r="G145" s="127"/>
      <c r="H145" s="127"/>
      <c r="I145" s="127"/>
      <c r="J145" s="109"/>
    </row>
    <row r="146" spans="2:10">
      <c r="B146" s="108"/>
      <c r="C146" s="108"/>
      <c r="D146" s="109"/>
      <c r="E146" s="109"/>
      <c r="F146" s="127"/>
      <c r="G146" s="127"/>
      <c r="H146" s="127"/>
      <c r="I146" s="127"/>
      <c r="J146" s="109"/>
    </row>
    <row r="147" spans="2:10">
      <c r="B147" s="108"/>
      <c r="C147" s="108"/>
      <c r="D147" s="109"/>
      <c r="E147" s="109"/>
      <c r="F147" s="127"/>
      <c r="G147" s="127"/>
      <c r="H147" s="127"/>
      <c r="I147" s="127"/>
      <c r="J147" s="109"/>
    </row>
    <row r="148" spans="2:10">
      <c r="B148" s="108"/>
      <c r="C148" s="108"/>
      <c r="D148" s="109"/>
      <c r="E148" s="109"/>
      <c r="F148" s="127"/>
      <c r="G148" s="127"/>
      <c r="H148" s="127"/>
      <c r="I148" s="127"/>
      <c r="J148" s="109"/>
    </row>
    <row r="149" spans="2:10">
      <c r="B149" s="108"/>
      <c r="C149" s="108"/>
      <c r="D149" s="109"/>
      <c r="E149" s="109"/>
      <c r="F149" s="127"/>
      <c r="G149" s="127"/>
      <c r="H149" s="127"/>
      <c r="I149" s="127"/>
      <c r="J149" s="109"/>
    </row>
    <row r="150" spans="2:10">
      <c r="B150" s="108"/>
      <c r="C150" s="108"/>
      <c r="D150" s="109"/>
      <c r="E150" s="109"/>
      <c r="F150" s="127"/>
      <c r="G150" s="127"/>
      <c r="H150" s="127"/>
      <c r="I150" s="127"/>
      <c r="J150" s="109"/>
    </row>
    <row r="151" spans="2:10">
      <c r="B151" s="108"/>
      <c r="C151" s="108"/>
      <c r="D151" s="109"/>
      <c r="E151" s="109"/>
      <c r="F151" s="127"/>
      <c r="G151" s="127"/>
      <c r="H151" s="127"/>
      <c r="I151" s="127"/>
      <c r="J151" s="109"/>
    </row>
    <row r="152" spans="2:10">
      <c r="B152" s="108"/>
      <c r="C152" s="108"/>
      <c r="D152" s="109"/>
      <c r="E152" s="109"/>
      <c r="F152" s="127"/>
      <c r="G152" s="127"/>
      <c r="H152" s="127"/>
      <c r="I152" s="127"/>
      <c r="J152" s="109"/>
    </row>
    <row r="153" spans="2:10">
      <c r="B153" s="108"/>
      <c r="C153" s="108"/>
      <c r="D153" s="109"/>
      <c r="E153" s="109"/>
      <c r="F153" s="127"/>
      <c r="G153" s="127"/>
      <c r="H153" s="127"/>
      <c r="I153" s="127"/>
      <c r="J153" s="109"/>
    </row>
    <row r="154" spans="2:10">
      <c r="B154" s="108"/>
      <c r="C154" s="108"/>
      <c r="D154" s="109"/>
      <c r="E154" s="109"/>
      <c r="F154" s="127"/>
      <c r="G154" s="127"/>
      <c r="H154" s="127"/>
      <c r="I154" s="127"/>
      <c r="J154" s="109"/>
    </row>
    <row r="155" spans="2:10">
      <c r="B155" s="108"/>
      <c r="C155" s="108"/>
      <c r="D155" s="109"/>
      <c r="E155" s="109"/>
      <c r="F155" s="127"/>
      <c r="G155" s="127"/>
      <c r="H155" s="127"/>
      <c r="I155" s="127"/>
      <c r="J155" s="109"/>
    </row>
    <row r="156" spans="2:10">
      <c r="B156" s="108"/>
      <c r="C156" s="108"/>
      <c r="D156" s="109"/>
      <c r="E156" s="109"/>
      <c r="F156" s="127"/>
      <c r="G156" s="127"/>
      <c r="H156" s="127"/>
      <c r="I156" s="127"/>
      <c r="J156" s="109"/>
    </row>
    <row r="157" spans="2:10">
      <c r="B157" s="108"/>
      <c r="C157" s="108"/>
      <c r="D157" s="109"/>
      <c r="E157" s="109"/>
      <c r="F157" s="127"/>
      <c r="G157" s="127"/>
      <c r="H157" s="127"/>
      <c r="I157" s="127"/>
      <c r="J157" s="109"/>
    </row>
    <row r="158" spans="2:10">
      <c r="B158" s="108"/>
      <c r="C158" s="108"/>
      <c r="D158" s="109"/>
      <c r="E158" s="109"/>
      <c r="F158" s="127"/>
      <c r="G158" s="127"/>
      <c r="H158" s="127"/>
      <c r="I158" s="127"/>
      <c r="J158" s="109"/>
    </row>
    <row r="159" spans="2:10">
      <c r="B159" s="108"/>
      <c r="C159" s="108"/>
      <c r="D159" s="109"/>
      <c r="E159" s="109"/>
      <c r="F159" s="127"/>
      <c r="G159" s="127"/>
      <c r="H159" s="127"/>
      <c r="I159" s="127"/>
      <c r="J159" s="109"/>
    </row>
    <row r="160" spans="2:10">
      <c r="B160" s="108"/>
      <c r="C160" s="108"/>
      <c r="D160" s="109"/>
      <c r="E160" s="109"/>
      <c r="F160" s="127"/>
      <c r="G160" s="127"/>
      <c r="H160" s="127"/>
      <c r="I160" s="127"/>
      <c r="J160" s="109"/>
    </row>
    <row r="161" spans="2:10">
      <c r="B161" s="108"/>
      <c r="C161" s="108"/>
      <c r="D161" s="109"/>
      <c r="E161" s="109"/>
      <c r="F161" s="127"/>
      <c r="G161" s="127"/>
      <c r="H161" s="127"/>
      <c r="I161" s="127"/>
      <c r="J161" s="109"/>
    </row>
    <row r="162" spans="2:10">
      <c r="B162" s="108"/>
      <c r="C162" s="108"/>
      <c r="D162" s="109"/>
      <c r="E162" s="109"/>
      <c r="F162" s="127"/>
      <c r="G162" s="127"/>
      <c r="H162" s="127"/>
      <c r="I162" s="127"/>
      <c r="J162" s="109"/>
    </row>
    <row r="163" spans="2:10">
      <c r="B163" s="108"/>
      <c r="C163" s="108"/>
      <c r="D163" s="109"/>
      <c r="E163" s="109"/>
      <c r="F163" s="127"/>
      <c r="G163" s="127"/>
      <c r="H163" s="127"/>
      <c r="I163" s="127"/>
      <c r="J163" s="109"/>
    </row>
    <row r="164" spans="2:10">
      <c r="B164" s="108"/>
      <c r="C164" s="108"/>
      <c r="D164" s="109"/>
      <c r="E164" s="109"/>
      <c r="F164" s="127"/>
      <c r="G164" s="127"/>
      <c r="H164" s="127"/>
      <c r="I164" s="127"/>
      <c r="J164" s="109"/>
    </row>
    <row r="165" spans="2:10">
      <c r="B165" s="108"/>
      <c r="C165" s="108"/>
      <c r="D165" s="109"/>
      <c r="E165" s="109"/>
      <c r="F165" s="127"/>
      <c r="G165" s="127"/>
      <c r="H165" s="127"/>
      <c r="I165" s="127"/>
      <c r="J165" s="109"/>
    </row>
    <row r="166" spans="2:10">
      <c r="B166" s="108"/>
      <c r="C166" s="108"/>
      <c r="D166" s="109"/>
      <c r="E166" s="109"/>
      <c r="F166" s="127"/>
      <c r="G166" s="127"/>
      <c r="H166" s="127"/>
      <c r="I166" s="127"/>
      <c r="J166" s="109"/>
    </row>
    <row r="167" spans="2:10">
      <c r="B167" s="108"/>
      <c r="C167" s="108"/>
      <c r="D167" s="109"/>
      <c r="E167" s="109"/>
      <c r="F167" s="127"/>
      <c r="G167" s="127"/>
      <c r="H167" s="127"/>
      <c r="I167" s="127"/>
      <c r="J167" s="109"/>
    </row>
    <row r="168" spans="2:10">
      <c r="B168" s="108"/>
      <c r="C168" s="108"/>
      <c r="D168" s="109"/>
      <c r="E168" s="109"/>
      <c r="F168" s="127"/>
      <c r="G168" s="127"/>
      <c r="H168" s="127"/>
      <c r="I168" s="127"/>
      <c r="J168" s="109"/>
    </row>
    <row r="169" spans="2:10">
      <c r="B169" s="108"/>
      <c r="C169" s="108"/>
      <c r="D169" s="109"/>
      <c r="E169" s="109"/>
      <c r="F169" s="127"/>
      <c r="G169" s="127"/>
      <c r="H169" s="127"/>
      <c r="I169" s="127"/>
      <c r="J169" s="109"/>
    </row>
    <row r="170" spans="2:10">
      <c r="B170" s="108"/>
      <c r="C170" s="108"/>
      <c r="D170" s="109"/>
      <c r="E170" s="109"/>
      <c r="F170" s="127"/>
      <c r="G170" s="127"/>
      <c r="H170" s="127"/>
      <c r="I170" s="127"/>
      <c r="J170" s="109"/>
    </row>
    <row r="171" spans="2:10">
      <c r="B171" s="108"/>
      <c r="C171" s="108"/>
      <c r="D171" s="109"/>
      <c r="E171" s="109"/>
      <c r="F171" s="127"/>
      <c r="G171" s="127"/>
      <c r="H171" s="127"/>
      <c r="I171" s="127"/>
      <c r="J171" s="109"/>
    </row>
    <row r="172" spans="2:10">
      <c r="B172" s="108"/>
      <c r="C172" s="108"/>
      <c r="D172" s="109"/>
      <c r="E172" s="109"/>
      <c r="F172" s="127"/>
      <c r="G172" s="127"/>
      <c r="H172" s="127"/>
      <c r="I172" s="127"/>
      <c r="J172" s="109"/>
    </row>
    <row r="173" spans="2:10">
      <c r="B173" s="108"/>
      <c r="C173" s="108"/>
      <c r="D173" s="109"/>
      <c r="E173" s="109"/>
      <c r="F173" s="127"/>
      <c r="G173" s="127"/>
      <c r="H173" s="127"/>
      <c r="I173" s="127"/>
      <c r="J173" s="109"/>
    </row>
    <row r="174" spans="2:10">
      <c r="B174" s="108"/>
      <c r="C174" s="108"/>
      <c r="D174" s="109"/>
      <c r="E174" s="109"/>
      <c r="F174" s="127"/>
      <c r="G174" s="127"/>
      <c r="H174" s="127"/>
      <c r="I174" s="127"/>
      <c r="J174" s="109"/>
    </row>
    <row r="175" spans="2:10">
      <c r="B175" s="108"/>
      <c r="C175" s="108"/>
      <c r="D175" s="109"/>
      <c r="E175" s="109"/>
      <c r="F175" s="127"/>
      <c r="G175" s="127"/>
      <c r="H175" s="127"/>
      <c r="I175" s="127"/>
      <c r="J175" s="109"/>
    </row>
    <row r="176" spans="2:10">
      <c r="B176" s="108"/>
      <c r="C176" s="108"/>
      <c r="D176" s="109"/>
      <c r="E176" s="109"/>
      <c r="F176" s="127"/>
      <c r="G176" s="127"/>
      <c r="H176" s="127"/>
      <c r="I176" s="127"/>
      <c r="J176" s="109"/>
    </row>
    <row r="177" spans="2:10">
      <c r="B177" s="108"/>
      <c r="C177" s="108"/>
      <c r="D177" s="109"/>
      <c r="E177" s="109"/>
      <c r="F177" s="127"/>
      <c r="G177" s="127"/>
      <c r="H177" s="127"/>
      <c r="I177" s="127"/>
      <c r="J177" s="109"/>
    </row>
    <row r="178" spans="2:10">
      <c r="B178" s="108"/>
      <c r="C178" s="108"/>
      <c r="D178" s="109"/>
      <c r="E178" s="109"/>
      <c r="F178" s="127"/>
      <c r="G178" s="127"/>
      <c r="H178" s="127"/>
      <c r="I178" s="127"/>
      <c r="J178" s="109"/>
    </row>
    <row r="179" spans="2:10">
      <c r="B179" s="108"/>
      <c r="C179" s="108"/>
      <c r="D179" s="109"/>
      <c r="E179" s="109"/>
      <c r="F179" s="127"/>
      <c r="G179" s="127"/>
      <c r="H179" s="127"/>
      <c r="I179" s="127"/>
      <c r="J179" s="109"/>
    </row>
    <row r="180" spans="2:10">
      <c r="B180" s="108"/>
      <c r="C180" s="108"/>
      <c r="D180" s="109"/>
      <c r="E180" s="109"/>
      <c r="F180" s="127"/>
      <c r="G180" s="127"/>
      <c r="H180" s="127"/>
      <c r="I180" s="127"/>
      <c r="J180" s="109"/>
    </row>
    <row r="181" spans="2:10">
      <c r="B181" s="108"/>
      <c r="C181" s="108"/>
      <c r="D181" s="109"/>
      <c r="E181" s="109"/>
      <c r="F181" s="127"/>
      <c r="G181" s="127"/>
      <c r="H181" s="127"/>
      <c r="I181" s="127"/>
      <c r="J181" s="109"/>
    </row>
    <row r="182" spans="2:10">
      <c r="B182" s="108"/>
      <c r="C182" s="108"/>
      <c r="D182" s="109"/>
      <c r="E182" s="109"/>
      <c r="F182" s="127"/>
      <c r="G182" s="127"/>
      <c r="H182" s="127"/>
      <c r="I182" s="127"/>
      <c r="J182" s="109"/>
    </row>
    <row r="183" spans="2:10">
      <c r="B183" s="108"/>
      <c r="C183" s="108"/>
      <c r="D183" s="109"/>
      <c r="E183" s="109"/>
      <c r="F183" s="127"/>
      <c r="G183" s="127"/>
      <c r="H183" s="127"/>
      <c r="I183" s="127"/>
      <c r="J183" s="109"/>
    </row>
    <row r="184" spans="2:10">
      <c r="B184" s="108"/>
      <c r="C184" s="108"/>
      <c r="D184" s="109"/>
      <c r="E184" s="109"/>
      <c r="F184" s="127"/>
      <c r="G184" s="127"/>
      <c r="H184" s="127"/>
      <c r="I184" s="127"/>
      <c r="J184" s="109"/>
    </row>
    <row r="185" spans="2:10">
      <c r="B185" s="108"/>
      <c r="C185" s="108"/>
      <c r="D185" s="109"/>
      <c r="E185" s="109"/>
      <c r="F185" s="127"/>
      <c r="G185" s="127"/>
      <c r="H185" s="127"/>
      <c r="I185" s="127"/>
      <c r="J185" s="109"/>
    </row>
    <row r="186" spans="2:10">
      <c r="B186" s="108"/>
      <c r="C186" s="108"/>
      <c r="D186" s="109"/>
      <c r="E186" s="109"/>
      <c r="F186" s="127"/>
      <c r="G186" s="127"/>
      <c r="H186" s="127"/>
      <c r="I186" s="127"/>
      <c r="J186" s="109"/>
    </row>
    <row r="187" spans="2:10">
      <c r="B187" s="108"/>
      <c r="C187" s="108"/>
      <c r="D187" s="109"/>
      <c r="E187" s="109"/>
      <c r="F187" s="127"/>
      <c r="G187" s="127"/>
      <c r="H187" s="127"/>
      <c r="I187" s="127"/>
      <c r="J187" s="109"/>
    </row>
    <row r="188" spans="2:10">
      <c r="B188" s="108"/>
      <c r="C188" s="108"/>
      <c r="D188" s="109"/>
      <c r="E188" s="109"/>
      <c r="F188" s="127"/>
      <c r="G188" s="127"/>
      <c r="H188" s="127"/>
      <c r="I188" s="127"/>
      <c r="J188" s="109"/>
    </row>
    <row r="189" spans="2:10">
      <c r="B189" s="108"/>
      <c r="C189" s="108"/>
      <c r="D189" s="109"/>
      <c r="E189" s="109"/>
      <c r="F189" s="127"/>
      <c r="G189" s="127"/>
      <c r="H189" s="127"/>
      <c r="I189" s="127"/>
      <c r="J189" s="109"/>
    </row>
    <row r="190" spans="2:10">
      <c r="B190" s="108"/>
      <c r="C190" s="108"/>
      <c r="D190" s="109"/>
      <c r="E190" s="109"/>
      <c r="F190" s="127"/>
      <c r="G190" s="127"/>
      <c r="H190" s="127"/>
      <c r="I190" s="127"/>
      <c r="J190" s="109"/>
    </row>
    <row r="191" spans="2:10">
      <c r="B191" s="108"/>
      <c r="C191" s="108"/>
      <c r="D191" s="109"/>
      <c r="E191" s="109"/>
      <c r="F191" s="127"/>
      <c r="G191" s="127"/>
      <c r="H191" s="127"/>
      <c r="I191" s="127"/>
      <c r="J191" s="109"/>
    </row>
    <row r="192" spans="2:10">
      <c r="B192" s="108"/>
      <c r="C192" s="108"/>
      <c r="D192" s="109"/>
      <c r="E192" s="109"/>
      <c r="F192" s="127"/>
      <c r="G192" s="127"/>
      <c r="H192" s="127"/>
      <c r="I192" s="127"/>
      <c r="J192" s="109"/>
    </row>
    <row r="193" spans="2:10">
      <c r="B193" s="108"/>
      <c r="C193" s="108"/>
      <c r="D193" s="109"/>
      <c r="E193" s="109"/>
      <c r="F193" s="127"/>
      <c r="G193" s="127"/>
      <c r="H193" s="127"/>
      <c r="I193" s="127"/>
      <c r="J193" s="109"/>
    </row>
    <row r="194" spans="2:10">
      <c r="B194" s="108"/>
      <c r="C194" s="108"/>
      <c r="D194" s="109"/>
      <c r="E194" s="109"/>
      <c r="F194" s="127"/>
      <c r="G194" s="127"/>
      <c r="H194" s="127"/>
      <c r="I194" s="127"/>
      <c r="J194" s="109"/>
    </row>
    <row r="195" spans="2:10">
      <c r="B195" s="108"/>
      <c r="C195" s="108"/>
      <c r="D195" s="109"/>
      <c r="E195" s="109"/>
      <c r="F195" s="127"/>
      <c r="G195" s="127"/>
      <c r="H195" s="127"/>
      <c r="I195" s="127"/>
      <c r="J195" s="109"/>
    </row>
    <row r="196" spans="2:10">
      <c r="B196" s="108"/>
      <c r="C196" s="108"/>
      <c r="D196" s="109"/>
      <c r="E196" s="109"/>
      <c r="F196" s="127"/>
      <c r="G196" s="127"/>
      <c r="H196" s="127"/>
      <c r="I196" s="127"/>
      <c r="J196" s="109"/>
    </row>
    <row r="197" spans="2:10">
      <c r="B197" s="108"/>
      <c r="C197" s="108"/>
      <c r="D197" s="109"/>
      <c r="E197" s="109"/>
      <c r="F197" s="127"/>
      <c r="G197" s="127"/>
      <c r="H197" s="127"/>
      <c r="I197" s="127"/>
      <c r="J197" s="109"/>
    </row>
    <row r="198" spans="2:10">
      <c r="B198" s="108"/>
      <c r="C198" s="108"/>
      <c r="D198" s="109"/>
      <c r="E198" s="109"/>
      <c r="F198" s="127"/>
      <c r="G198" s="127"/>
      <c r="H198" s="127"/>
      <c r="I198" s="127"/>
      <c r="J198" s="109"/>
    </row>
    <row r="199" spans="2:10">
      <c r="B199" s="108"/>
      <c r="C199" s="108"/>
      <c r="D199" s="109"/>
      <c r="E199" s="109"/>
      <c r="F199" s="127"/>
      <c r="G199" s="127"/>
      <c r="H199" s="127"/>
      <c r="I199" s="127"/>
      <c r="J199" s="109"/>
    </row>
    <row r="200" spans="2:10">
      <c r="B200" s="108"/>
      <c r="C200" s="108"/>
      <c r="D200" s="109"/>
      <c r="E200" s="109"/>
      <c r="F200" s="127"/>
      <c r="G200" s="127"/>
      <c r="H200" s="127"/>
      <c r="I200" s="127"/>
      <c r="J200" s="109"/>
    </row>
    <row r="201" spans="2:10">
      <c r="F201" s="3"/>
      <c r="G201" s="3"/>
      <c r="H201" s="3"/>
      <c r="I201" s="3"/>
    </row>
    <row r="202" spans="2:10">
      <c r="F202" s="3"/>
      <c r="G202" s="3"/>
      <c r="H202" s="3"/>
      <c r="I202" s="3"/>
    </row>
    <row r="203" spans="2:10">
      <c r="F203" s="3"/>
      <c r="G203" s="3"/>
      <c r="H203" s="3"/>
      <c r="I203" s="3"/>
    </row>
    <row r="204" spans="2:10">
      <c r="F204" s="3"/>
      <c r="G204" s="3"/>
      <c r="H204" s="3"/>
      <c r="I204" s="3"/>
    </row>
    <row r="205" spans="2:10">
      <c r="F205" s="3"/>
      <c r="G205" s="3"/>
      <c r="H205" s="3"/>
      <c r="I205" s="3"/>
    </row>
    <row r="206" spans="2:10">
      <c r="F206" s="3"/>
      <c r="G206" s="3"/>
      <c r="H206" s="3"/>
      <c r="I206" s="3"/>
    </row>
    <row r="207" spans="2:10">
      <c r="F207" s="3"/>
      <c r="G207" s="3"/>
      <c r="H207" s="3"/>
      <c r="I207" s="3"/>
    </row>
    <row r="208" spans="2:10">
      <c r="F208" s="3"/>
      <c r="G208" s="3"/>
      <c r="H208" s="3"/>
      <c r="I208" s="3"/>
    </row>
    <row r="209" spans="6:9">
      <c r="F209" s="3"/>
      <c r="G209" s="3"/>
      <c r="H209" s="3"/>
      <c r="I209" s="3"/>
    </row>
    <row r="210" spans="6:9">
      <c r="F210" s="3"/>
      <c r="G210" s="3"/>
      <c r="H210" s="3"/>
      <c r="I210" s="3"/>
    </row>
    <row r="211" spans="6:9">
      <c r="F211" s="3"/>
      <c r="G211" s="3"/>
      <c r="H211" s="3"/>
      <c r="I211" s="3"/>
    </row>
    <row r="212" spans="6:9">
      <c r="F212" s="3"/>
      <c r="G212" s="3"/>
      <c r="H212" s="3"/>
      <c r="I212" s="3"/>
    </row>
    <row r="213" spans="6:9">
      <c r="F213" s="3"/>
      <c r="G213" s="3"/>
      <c r="H213" s="3"/>
      <c r="I213" s="3"/>
    </row>
    <row r="214" spans="6:9">
      <c r="F214" s="3"/>
      <c r="G214" s="3"/>
      <c r="H214" s="3"/>
      <c r="I214" s="3"/>
    </row>
    <row r="215" spans="6:9">
      <c r="F215" s="3"/>
      <c r="G215" s="3"/>
      <c r="H215" s="3"/>
      <c r="I215" s="3"/>
    </row>
    <row r="216" spans="6:9">
      <c r="F216" s="3"/>
      <c r="G216" s="3"/>
      <c r="H216" s="3"/>
      <c r="I216" s="3"/>
    </row>
    <row r="217" spans="6:9">
      <c r="F217" s="3"/>
      <c r="G217" s="3"/>
      <c r="H217" s="3"/>
      <c r="I217" s="3"/>
    </row>
    <row r="218" spans="6:9">
      <c r="F218" s="3"/>
      <c r="G218" s="3"/>
      <c r="H218" s="3"/>
      <c r="I218" s="3"/>
    </row>
    <row r="219" spans="6:9">
      <c r="F219" s="3"/>
      <c r="G219" s="3"/>
      <c r="H219" s="3"/>
      <c r="I219" s="3"/>
    </row>
    <row r="220" spans="6:9">
      <c r="F220" s="3"/>
      <c r="G220" s="3"/>
      <c r="H220" s="3"/>
      <c r="I220" s="3"/>
    </row>
    <row r="221" spans="6:9">
      <c r="F221" s="3"/>
      <c r="G221" s="3"/>
      <c r="H221" s="3"/>
      <c r="I221" s="3"/>
    </row>
    <row r="222" spans="6:9">
      <c r="F222" s="3"/>
      <c r="G222" s="3"/>
      <c r="H222" s="3"/>
      <c r="I222" s="3"/>
    </row>
    <row r="223" spans="6:9">
      <c r="F223" s="3"/>
      <c r="G223" s="3"/>
      <c r="H223" s="3"/>
      <c r="I223" s="3"/>
    </row>
    <row r="224" spans="6:9">
      <c r="F224" s="3"/>
      <c r="G224" s="3"/>
      <c r="H224" s="3"/>
      <c r="I224" s="3"/>
    </row>
    <row r="225" spans="6:9">
      <c r="F225" s="3"/>
      <c r="G225" s="3"/>
      <c r="H225" s="3"/>
      <c r="I225" s="3"/>
    </row>
    <row r="226" spans="6:9">
      <c r="F226" s="3"/>
      <c r="G226" s="3"/>
      <c r="H226" s="3"/>
      <c r="I226" s="3"/>
    </row>
    <row r="227" spans="6:9">
      <c r="F227" s="3"/>
      <c r="G227" s="3"/>
      <c r="H227" s="3"/>
      <c r="I227" s="3"/>
    </row>
    <row r="228" spans="6:9">
      <c r="F228" s="3"/>
      <c r="G228" s="3"/>
      <c r="H228" s="3"/>
      <c r="I228" s="3"/>
    </row>
    <row r="229" spans="6:9">
      <c r="F229" s="3"/>
      <c r="G229" s="3"/>
      <c r="H229" s="3"/>
      <c r="I229" s="3"/>
    </row>
    <row r="230" spans="6:9">
      <c r="F230" s="3"/>
      <c r="G230" s="3"/>
      <c r="H230" s="3"/>
      <c r="I230" s="3"/>
    </row>
    <row r="231" spans="6:9">
      <c r="F231" s="3"/>
      <c r="G231" s="3"/>
      <c r="H231" s="3"/>
      <c r="I231" s="3"/>
    </row>
    <row r="232" spans="6:9">
      <c r="F232" s="3"/>
      <c r="G232" s="3"/>
      <c r="H232" s="3"/>
      <c r="I232" s="3"/>
    </row>
    <row r="233" spans="6:9">
      <c r="F233" s="3"/>
      <c r="G233" s="3"/>
      <c r="H233" s="3"/>
      <c r="I233" s="3"/>
    </row>
    <row r="234" spans="6:9">
      <c r="F234" s="3"/>
      <c r="G234" s="3"/>
      <c r="H234" s="3"/>
      <c r="I234" s="3"/>
    </row>
    <row r="235" spans="6:9">
      <c r="F235" s="3"/>
      <c r="G235" s="3"/>
      <c r="H235" s="3"/>
      <c r="I235" s="3"/>
    </row>
    <row r="236" spans="6:9">
      <c r="F236" s="3"/>
      <c r="G236" s="3"/>
      <c r="H236" s="3"/>
      <c r="I236" s="3"/>
    </row>
    <row r="237" spans="6:9">
      <c r="F237" s="3"/>
      <c r="G237" s="3"/>
      <c r="H237" s="3"/>
      <c r="I237" s="3"/>
    </row>
    <row r="238" spans="6:9">
      <c r="F238" s="3"/>
      <c r="G238" s="3"/>
      <c r="H238" s="3"/>
      <c r="I238" s="3"/>
    </row>
    <row r="239" spans="6:9">
      <c r="F239" s="3"/>
      <c r="G239" s="3"/>
      <c r="H239" s="3"/>
      <c r="I239" s="3"/>
    </row>
    <row r="240" spans="6:9">
      <c r="F240" s="3"/>
      <c r="G240" s="3"/>
      <c r="H240" s="3"/>
      <c r="I240" s="3"/>
    </row>
    <row r="241" spans="6:9">
      <c r="F241" s="3"/>
      <c r="G241" s="3"/>
      <c r="H241" s="3"/>
      <c r="I241" s="3"/>
    </row>
    <row r="242" spans="6:9">
      <c r="F242" s="3"/>
      <c r="G242" s="3"/>
      <c r="H242" s="3"/>
      <c r="I242" s="3"/>
    </row>
    <row r="243" spans="6:9">
      <c r="F243" s="3"/>
      <c r="G243" s="3"/>
      <c r="H243" s="3"/>
      <c r="I243" s="3"/>
    </row>
    <row r="244" spans="6:9">
      <c r="F244" s="3"/>
      <c r="G244" s="3"/>
      <c r="H244" s="3"/>
      <c r="I244" s="3"/>
    </row>
    <row r="245" spans="6:9">
      <c r="F245" s="3"/>
      <c r="G245" s="3"/>
      <c r="H245" s="3"/>
      <c r="I245" s="3"/>
    </row>
    <row r="246" spans="6:9">
      <c r="F246" s="3"/>
      <c r="G246" s="3"/>
      <c r="H246" s="3"/>
      <c r="I246" s="3"/>
    </row>
    <row r="247" spans="6:9">
      <c r="F247" s="3"/>
      <c r="G247" s="3"/>
      <c r="H247" s="3"/>
      <c r="I247" s="3"/>
    </row>
    <row r="248" spans="6:9">
      <c r="F248" s="3"/>
      <c r="G248" s="3"/>
      <c r="H248" s="3"/>
      <c r="I248" s="3"/>
    </row>
    <row r="249" spans="6:9">
      <c r="F249" s="3"/>
      <c r="G249" s="3"/>
      <c r="H249" s="3"/>
      <c r="I249" s="3"/>
    </row>
    <row r="250" spans="6:9">
      <c r="F250" s="3"/>
      <c r="G250" s="3"/>
      <c r="H250" s="3"/>
      <c r="I250" s="3"/>
    </row>
    <row r="251" spans="6:9">
      <c r="F251" s="3"/>
      <c r="G251" s="3"/>
      <c r="H251" s="3"/>
      <c r="I251" s="3"/>
    </row>
    <row r="252" spans="6:9">
      <c r="F252" s="3"/>
      <c r="G252" s="3"/>
      <c r="H252" s="3"/>
      <c r="I252" s="3"/>
    </row>
    <row r="253" spans="6:9">
      <c r="F253" s="3"/>
      <c r="G253" s="3"/>
      <c r="H253" s="3"/>
      <c r="I253" s="3"/>
    </row>
    <row r="254" spans="6:9">
      <c r="F254" s="3"/>
      <c r="G254" s="3"/>
      <c r="H254" s="3"/>
      <c r="I254" s="3"/>
    </row>
    <row r="255" spans="6:9">
      <c r="F255" s="3"/>
      <c r="G255" s="3"/>
      <c r="H255" s="3"/>
      <c r="I255" s="3"/>
    </row>
    <row r="256" spans="6:9">
      <c r="F256" s="3"/>
      <c r="G256" s="3"/>
      <c r="H256" s="3"/>
      <c r="I256" s="3"/>
    </row>
    <row r="257" spans="6:9">
      <c r="F257" s="3"/>
      <c r="G257" s="3"/>
      <c r="H257" s="3"/>
      <c r="I257" s="3"/>
    </row>
    <row r="258" spans="6:9">
      <c r="F258" s="3"/>
      <c r="G258" s="3"/>
      <c r="H258" s="3"/>
      <c r="I258" s="3"/>
    </row>
    <row r="259" spans="6:9">
      <c r="F259" s="3"/>
      <c r="G259" s="3"/>
      <c r="H259" s="3"/>
      <c r="I259" s="3"/>
    </row>
    <row r="260" spans="6:9">
      <c r="F260" s="3"/>
      <c r="G260" s="3"/>
      <c r="H260" s="3"/>
      <c r="I260" s="3"/>
    </row>
    <row r="261" spans="6:9">
      <c r="F261" s="3"/>
      <c r="G261" s="3"/>
      <c r="H261" s="3"/>
      <c r="I261" s="3"/>
    </row>
    <row r="262" spans="6:9">
      <c r="F262" s="3"/>
      <c r="G262" s="3"/>
      <c r="H262" s="3"/>
      <c r="I262" s="3"/>
    </row>
    <row r="263" spans="6:9">
      <c r="F263" s="3"/>
      <c r="G263" s="3"/>
      <c r="H263" s="3"/>
      <c r="I263" s="3"/>
    </row>
    <row r="264" spans="6:9">
      <c r="F264" s="3"/>
      <c r="G264" s="3"/>
      <c r="H264" s="3"/>
      <c r="I264" s="3"/>
    </row>
    <row r="265" spans="6:9">
      <c r="F265" s="3"/>
      <c r="G265" s="3"/>
      <c r="H265" s="3"/>
      <c r="I265" s="3"/>
    </row>
    <row r="266" spans="6:9">
      <c r="F266" s="3"/>
      <c r="G266" s="3"/>
      <c r="H266" s="3"/>
      <c r="I266" s="3"/>
    </row>
    <row r="267" spans="6:9">
      <c r="F267" s="3"/>
      <c r="G267" s="3"/>
      <c r="H267" s="3"/>
      <c r="I267" s="3"/>
    </row>
    <row r="268" spans="6:9">
      <c r="F268" s="3"/>
      <c r="G268" s="3"/>
      <c r="H268" s="3"/>
      <c r="I268" s="3"/>
    </row>
    <row r="269" spans="6:9">
      <c r="F269" s="3"/>
      <c r="G269" s="3"/>
      <c r="H269" s="3"/>
      <c r="I269" s="3"/>
    </row>
    <row r="270" spans="6:9">
      <c r="F270" s="3"/>
      <c r="G270" s="3"/>
      <c r="H270" s="3"/>
      <c r="I270" s="3"/>
    </row>
    <row r="271" spans="6:9">
      <c r="F271" s="3"/>
      <c r="G271" s="3"/>
      <c r="H271" s="3"/>
      <c r="I271" s="3"/>
    </row>
    <row r="272" spans="6:9">
      <c r="F272" s="3"/>
      <c r="G272" s="3"/>
      <c r="H272" s="3"/>
      <c r="I272" s="3"/>
    </row>
    <row r="273" spans="6:9">
      <c r="F273" s="3"/>
      <c r="G273" s="3"/>
      <c r="H273" s="3"/>
      <c r="I273" s="3"/>
    </row>
    <row r="274" spans="6:9">
      <c r="F274" s="3"/>
      <c r="G274" s="3"/>
      <c r="H274" s="3"/>
      <c r="I274" s="3"/>
    </row>
    <row r="275" spans="6:9">
      <c r="F275" s="3"/>
      <c r="G275" s="3"/>
      <c r="H275" s="3"/>
      <c r="I275" s="3"/>
    </row>
    <row r="276" spans="6:9">
      <c r="F276" s="3"/>
      <c r="G276" s="3"/>
      <c r="H276" s="3"/>
      <c r="I276" s="3"/>
    </row>
    <row r="277" spans="6:9">
      <c r="F277" s="3"/>
      <c r="G277" s="3"/>
      <c r="H277" s="3"/>
      <c r="I277" s="3"/>
    </row>
    <row r="278" spans="6:9">
      <c r="F278" s="3"/>
      <c r="G278" s="3"/>
      <c r="H278" s="3"/>
      <c r="I278" s="3"/>
    </row>
    <row r="279" spans="6:9">
      <c r="F279" s="3"/>
      <c r="G279" s="3"/>
      <c r="H279" s="3"/>
      <c r="I279" s="3"/>
    </row>
    <row r="280" spans="6:9">
      <c r="F280" s="3"/>
      <c r="G280" s="3"/>
      <c r="H280" s="3"/>
      <c r="I280" s="3"/>
    </row>
    <row r="281" spans="6:9">
      <c r="F281" s="3"/>
      <c r="G281" s="3"/>
      <c r="H281" s="3"/>
      <c r="I281" s="3"/>
    </row>
    <row r="282" spans="6:9">
      <c r="F282" s="3"/>
      <c r="G282" s="3"/>
      <c r="H282" s="3"/>
      <c r="I282" s="3"/>
    </row>
    <row r="283" spans="6:9">
      <c r="F283" s="3"/>
      <c r="G283" s="3"/>
      <c r="H283" s="3"/>
      <c r="I283" s="3"/>
    </row>
    <row r="284" spans="6:9">
      <c r="F284" s="3"/>
      <c r="G284" s="3"/>
      <c r="H284" s="3"/>
      <c r="I284" s="3"/>
    </row>
    <row r="285" spans="6:9">
      <c r="F285" s="3"/>
      <c r="G285" s="3"/>
      <c r="H285" s="3"/>
      <c r="I285" s="3"/>
    </row>
    <row r="286" spans="6:9">
      <c r="F286" s="3"/>
      <c r="G286" s="3"/>
      <c r="H286" s="3"/>
      <c r="I286" s="3"/>
    </row>
    <row r="287" spans="6:9">
      <c r="F287" s="3"/>
      <c r="G287" s="3"/>
      <c r="H287" s="3"/>
      <c r="I287" s="3"/>
    </row>
    <row r="288" spans="6:9">
      <c r="F288" s="3"/>
      <c r="G288" s="3"/>
      <c r="H288" s="3"/>
      <c r="I288" s="3"/>
    </row>
    <row r="289" spans="6:9">
      <c r="F289" s="3"/>
      <c r="G289" s="3"/>
      <c r="H289" s="3"/>
      <c r="I289" s="3"/>
    </row>
    <row r="290" spans="6:9">
      <c r="F290" s="3"/>
      <c r="G290" s="3"/>
      <c r="H290" s="3"/>
      <c r="I290" s="3"/>
    </row>
    <row r="291" spans="6:9">
      <c r="F291" s="3"/>
      <c r="G291" s="3"/>
      <c r="H291" s="3"/>
      <c r="I291" s="3"/>
    </row>
    <row r="292" spans="6:9">
      <c r="F292" s="3"/>
      <c r="G292" s="3"/>
      <c r="H292" s="3"/>
      <c r="I292" s="3"/>
    </row>
    <row r="293" spans="6:9">
      <c r="F293" s="3"/>
      <c r="G293" s="3"/>
      <c r="H293" s="3"/>
      <c r="I293" s="3"/>
    </row>
    <row r="294" spans="6:9">
      <c r="F294" s="3"/>
      <c r="G294" s="3"/>
      <c r="H294" s="3"/>
      <c r="I294" s="3"/>
    </row>
    <row r="295" spans="6:9">
      <c r="F295" s="3"/>
      <c r="G295" s="3"/>
      <c r="H295" s="3"/>
      <c r="I295" s="3"/>
    </row>
    <row r="296" spans="6:9">
      <c r="F296" s="3"/>
      <c r="G296" s="3"/>
      <c r="H296" s="3"/>
      <c r="I296" s="3"/>
    </row>
    <row r="297" spans="6:9">
      <c r="F297" s="3"/>
      <c r="G297" s="3"/>
      <c r="H297" s="3"/>
      <c r="I297" s="3"/>
    </row>
    <row r="298" spans="6:9">
      <c r="F298" s="3"/>
      <c r="G298" s="3"/>
      <c r="H298" s="3"/>
      <c r="I298" s="3"/>
    </row>
    <row r="299" spans="6:9">
      <c r="F299" s="3"/>
      <c r="G299" s="3"/>
      <c r="H299" s="3"/>
      <c r="I299" s="3"/>
    </row>
    <row r="300" spans="6:9">
      <c r="F300" s="3"/>
      <c r="G300" s="3"/>
      <c r="H300" s="3"/>
      <c r="I300" s="3"/>
    </row>
    <row r="301" spans="6:9">
      <c r="F301" s="3"/>
      <c r="G301" s="3"/>
      <c r="H301" s="3"/>
      <c r="I301" s="3"/>
    </row>
    <row r="302" spans="6:9">
      <c r="F302" s="3"/>
      <c r="G302" s="3"/>
      <c r="H302" s="3"/>
      <c r="I302" s="3"/>
    </row>
    <row r="303" spans="6:9">
      <c r="F303" s="3"/>
      <c r="G303" s="3"/>
      <c r="H303" s="3"/>
      <c r="I303" s="3"/>
    </row>
    <row r="304" spans="6:9">
      <c r="F304" s="3"/>
      <c r="G304" s="3"/>
      <c r="H304" s="3"/>
      <c r="I304" s="3"/>
    </row>
    <row r="305" spans="6:9">
      <c r="F305" s="3"/>
      <c r="G305" s="3"/>
      <c r="H305" s="3"/>
      <c r="I305" s="3"/>
    </row>
    <row r="306" spans="6:9">
      <c r="F306" s="3"/>
      <c r="G306" s="3"/>
      <c r="H306" s="3"/>
      <c r="I306" s="3"/>
    </row>
    <row r="307" spans="6:9">
      <c r="F307" s="3"/>
      <c r="G307" s="3"/>
      <c r="H307" s="3"/>
      <c r="I307" s="3"/>
    </row>
    <row r="308" spans="6:9">
      <c r="F308" s="3"/>
      <c r="G308" s="3"/>
      <c r="H308" s="3"/>
      <c r="I308" s="3"/>
    </row>
    <row r="309" spans="6:9">
      <c r="F309" s="3"/>
      <c r="G309" s="3"/>
      <c r="H309" s="3"/>
      <c r="I309" s="3"/>
    </row>
    <row r="310" spans="6:9">
      <c r="F310" s="3"/>
      <c r="G310" s="3"/>
      <c r="H310" s="3"/>
      <c r="I310" s="3"/>
    </row>
    <row r="311" spans="6:9">
      <c r="F311" s="3"/>
      <c r="G311" s="3"/>
      <c r="H311" s="3"/>
      <c r="I311" s="3"/>
    </row>
    <row r="312" spans="6:9">
      <c r="F312" s="3"/>
      <c r="G312" s="3"/>
      <c r="H312" s="3"/>
      <c r="I312" s="3"/>
    </row>
    <row r="313" spans="6:9">
      <c r="F313" s="3"/>
      <c r="G313" s="3"/>
      <c r="H313" s="3"/>
      <c r="I313" s="3"/>
    </row>
    <row r="314" spans="6:9">
      <c r="F314" s="3"/>
      <c r="G314" s="3"/>
      <c r="H314" s="3"/>
      <c r="I314" s="3"/>
    </row>
    <row r="315" spans="6:9">
      <c r="F315" s="3"/>
      <c r="G315" s="3"/>
      <c r="H315" s="3"/>
      <c r="I315" s="3"/>
    </row>
    <row r="316" spans="6:9">
      <c r="F316" s="3"/>
      <c r="G316" s="3"/>
      <c r="H316" s="3"/>
      <c r="I316" s="3"/>
    </row>
    <row r="317" spans="6:9">
      <c r="F317" s="3"/>
      <c r="G317" s="3"/>
      <c r="H317" s="3"/>
      <c r="I317" s="3"/>
    </row>
    <row r="318" spans="6:9">
      <c r="F318" s="3"/>
      <c r="G318" s="3"/>
      <c r="H318" s="3"/>
      <c r="I318" s="3"/>
    </row>
    <row r="319" spans="6:9">
      <c r="F319" s="3"/>
      <c r="G319" s="3"/>
      <c r="H319" s="3"/>
      <c r="I319" s="3"/>
    </row>
    <row r="320" spans="6:9">
      <c r="F320" s="3"/>
      <c r="G320" s="3"/>
      <c r="H320" s="3"/>
      <c r="I320" s="3"/>
    </row>
    <row r="321" spans="6:9">
      <c r="F321" s="3"/>
      <c r="G321" s="3"/>
      <c r="H321" s="3"/>
      <c r="I321" s="3"/>
    </row>
    <row r="322" spans="6:9">
      <c r="F322" s="3"/>
      <c r="G322" s="3"/>
      <c r="H322" s="3"/>
      <c r="I322" s="3"/>
    </row>
    <row r="323" spans="6:9">
      <c r="F323" s="3"/>
      <c r="G323" s="3"/>
      <c r="H323" s="3"/>
      <c r="I323" s="3"/>
    </row>
    <row r="324" spans="6:9">
      <c r="F324" s="3"/>
      <c r="G324" s="3"/>
      <c r="H324" s="3"/>
      <c r="I324" s="3"/>
    </row>
    <row r="325" spans="6:9">
      <c r="F325" s="3"/>
      <c r="G325" s="3"/>
      <c r="H325" s="3"/>
      <c r="I325" s="3"/>
    </row>
    <row r="326" spans="6:9">
      <c r="F326" s="3"/>
      <c r="G326" s="3"/>
      <c r="H326" s="3"/>
      <c r="I326" s="3"/>
    </row>
    <row r="327" spans="6:9">
      <c r="F327" s="3"/>
      <c r="G327" s="3"/>
      <c r="H327" s="3"/>
      <c r="I327" s="3"/>
    </row>
    <row r="328" spans="6:9">
      <c r="F328" s="3"/>
      <c r="G328" s="3"/>
      <c r="H328" s="3"/>
      <c r="I328" s="3"/>
    </row>
    <row r="329" spans="6:9">
      <c r="F329" s="3"/>
      <c r="G329" s="3"/>
      <c r="H329" s="3"/>
      <c r="I329" s="3"/>
    </row>
    <row r="330" spans="6:9">
      <c r="F330" s="3"/>
      <c r="G330" s="3"/>
      <c r="H330" s="3"/>
      <c r="I330" s="3"/>
    </row>
    <row r="331" spans="6:9">
      <c r="F331" s="3"/>
      <c r="G331" s="3"/>
      <c r="H331" s="3"/>
      <c r="I331" s="3"/>
    </row>
    <row r="332" spans="6:9">
      <c r="F332" s="3"/>
      <c r="G332" s="3"/>
      <c r="H332" s="3"/>
      <c r="I332" s="3"/>
    </row>
    <row r="333" spans="6:9">
      <c r="F333" s="3"/>
      <c r="G333" s="3"/>
      <c r="H333" s="3"/>
      <c r="I333" s="3"/>
    </row>
    <row r="334" spans="6:9">
      <c r="F334" s="3"/>
      <c r="G334" s="3"/>
      <c r="H334" s="3"/>
      <c r="I334" s="3"/>
    </row>
    <row r="335" spans="6:9">
      <c r="F335" s="3"/>
      <c r="G335" s="3"/>
      <c r="H335" s="3"/>
      <c r="I335" s="3"/>
    </row>
    <row r="336" spans="6:9">
      <c r="F336" s="3"/>
      <c r="G336" s="3"/>
      <c r="H336" s="3"/>
      <c r="I336" s="3"/>
    </row>
    <row r="337" spans="6:9">
      <c r="F337" s="3"/>
      <c r="G337" s="3"/>
      <c r="H337" s="3"/>
      <c r="I337" s="3"/>
    </row>
    <row r="338" spans="6:9">
      <c r="F338" s="3"/>
      <c r="G338" s="3"/>
      <c r="H338" s="3"/>
      <c r="I338" s="3"/>
    </row>
    <row r="339" spans="6:9">
      <c r="F339" s="3"/>
      <c r="G339" s="3"/>
      <c r="H339" s="3"/>
      <c r="I339" s="3"/>
    </row>
    <row r="340" spans="6:9">
      <c r="F340" s="3"/>
      <c r="G340" s="3"/>
      <c r="H340" s="3"/>
      <c r="I340" s="3"/>
    </row>
    <row r="341" spans="6:9">
      <c r="F341" s="3"/>
      <c r="G341" s="3"/>
      <c r="H341" s="3"/>
      <c r="I341" s="3"/>
    </row>
    <row r="342" spans="6:9">
      <c r="F342" s="3"/>
      <c r="G342" s="3"/>
      <c r="H342" s="3"/>
      <c r="I342" s="3"/>
    </row>
    <row r="343" spans="6:9">
      <c r="F343" s="3"/>
      <c r="G343" s="3"/>
      <c r="H343" s="3"/>
      <c r="I343" s="3"/>
    </row>
    <row r="344" spans="6:9">
      <c r="F344" s="3"/>
      <c r="G344" s="3"/>
      <c r="H344" s="3"/>
      <c r="I344" s="3"/>
    </row>
    <row r="345" spans="6:9">
      <c r="F345" s="3"/>
      <c r="G345" s="3"/>
      <c r="H345" s="3"/>
      <c r="I345" s="3"/>
    </row>
    <row r="346" spans="6:9">
      <c r="F346" s="3"/>
      <c r="G346" s="3"/>
      <c r="H346" s="3"/>
      <c r="I346" s="3"/>
    </row>
    <row r="347" spans="6:9">
      <c r="F347" s="3"/>
      <c r="G347" s="3"/>
      <c r="H347" s="3"/>
      <c r="I347" s="3"/>
    </row>
    <row r="348" spans="6:9">
      <c r="F348" s="3"/>
      <c r="G348" s="3"/>
      <c r="H348" s="3"/>
      <c r="I348" s="3"/>
    </row>
    <row r="349" spans="6:9">
      <c r="F349" s="3"/>
      <c r="G349" s="3"/>
      <c r="H349" s="3"/>
      <c r="I349" s="3"/>
    </row>
    <row r="350" spans="6:9">
      <c r="F350" s="3"/>
      <c r="G350" s="3"/>
      <c r="H350" s="3"/>
      <c r="I350" s="3"/>
    </row>
    <row r="351" spans="6:9">
      <c r="F351" s="3"/>
      <c r="G351" s="3"/>
      <c r="H351" s="3"/>
      <c r="I351" s="3"/>
    </row>
    <row r="352" spans="6:9">
      <c r="F352" s="3"/>
      <c r="G352" s="3"/>
      <c r="H352" s="3"/>
      <c r="I352" s="3"/>
    </row>
    <row r="353" spans="6:9">
      <c r="F353" s="3"/>
      <c r="G353" s="3"/>
      <c r="H353" s="3"/>
      <c r="I353" s="3"/>
    </row>
    <row r="354" spans="6:9">
      <c r="F354" s="3"/>
      <c r="G354" s="3"/>
      <c r="H354" s="3"/>
      <c r="I354" s="3"/>
    </row>
    <row r="355" spans="6:9">
      <c r="F355" s="3"/>
      <c r="G355" s="3"/>
      <c r="H355" s="3"/>
      <c r="I355" s="3"/>
    </row>
    <row r="356" spans="6:9">
      <c r="F356" s="3"/>
      <c r="G356" s="3"/>
      <c r="H356" s="3"/>
      <c r="I356" s="3"/>
    </row>
    <row r="357" spans="6:9">
      <c r="F357" s="3"/>
      <c r="G357" s="3"/>
      <c r="H357" s="3"/>
      <c r="I357" s="3"/>
    </row>
    <row r="358" spans="6:9">
      <c r="F358" s="3"/>
      <c r="G358" s="3"/>
      <c r="H358" s="3"/>
      <c r="I358" s="3"/>
    </row>
    <row r="359" spans="6:9">
      <c r="F359" s="3"/>
      <c r="G359" s="3"/>
      <c r="H359" s="3"/>
      <c r="I359" s="3"/>
    </row>
    <row r="360" spans="6:9">
      <c r="F360" s="3"/>
      <c r="G360" s="3"/>
      <c r="H360" s="3"/>
      <c r="I360" s="3"/>
    </row>
    <row r="361" spans="6:9">
      <c r="F361" s="3"/>
      <c r="G361" s="3"/>
      <c r="H361" s="3"/>
      <c r="I361" s="3"/>
    </row>
    <row r="362" spans="6:9">
      <c r="F362" s="3"/>
      <c r="G362" s="3"/>
      <c r="H362" s="3"/>
      <c r="I362" s="3"/>
    </row>
    <row r="363" spans="6:9">
      <c r="F363" s="3"/>
      <c r="G363" s="3"/>
      <c r="H363" s="3"/>
      <c r="I363" s="3"/>
    </row>
    <row r="364" spans="6:9">
      <c r="F364" s="3"/>
      <c r="G364" s="3"/>
      <c r="H364" s="3"/>
      <c r="I364" s="3"/>
    </row>
    <row r="365" spans="6:9">
      <c r="F365" s="3"/>
      <c r="G365" s="3"/>
      <c r="H365" s="3"/>
      <c r="I365" s="3"/>
    </row>
    <row r="366" spans="6:9">
      <c r="F366" s="3"/>
      <c r="G366" s="3"/>
      <c r="H366" s="3"/>
      <c r="I366" s="3"/>
    </row>
    <row r="367" spans="6:9">
      <c r="F367" s="3"/>
      <c r="G367" s="3"/>
      <c r="H367" s="3"/>
      <c r="I367" s="3"/>
    </row>
    <row r="368" spans="6:9">
      <c r="F368" s="3"/>
      <c r="G368" s="3"/>
      <c r="H368" s="3"/>
      <c r="I368" s="3"/>
    </row>
    <row r="369" spans="6:9">
      <c r="F369" s="3"/>
      <c r="G369" s="3"/>
      <c r="H369" s="3"/>
      <c r="I369" s="3"/>
    </row>
    <row r="370" spans="6:9">
      <c r="F370" s="3"/>
      <c r="G370" s="3"/>
      <c r="H370" s="3"/>
      <c r="I370" s="3"/>
    </row>
    <row r="371" spans="6:9">
      <c r="F371" s="3"/>
      <c r="G371" s="3"/>
      <c r="H371" s="3"/>
      <c r="I371" s="3"/>
    </row>
    <row r="372" spans="6:9">
      <c r="F372" s="3"/>
      <c r="G372" s="3"/>
      <c r="H372" s="3"/>
      <c r="I372" s="3"/>
    </row>
    <row r="373" spans="6:9">
      <c r="F373" s="3"/>
      <c r="G373" s="3"/>
      <c r="H373" s="3"/>
      <c r="I373" s="3"/>
    </row>
    <row r="374" spans="6:9">
      <c r="F374" s="3"/>
      <c r="G374" s="3"/>
      <c r="H374" s="3"/>
      <c r="I374" s="3"/>
    </row>
    <row r="375" spans="6:9">
      <c r="F375" s="3"/>
      <c r="G375" s="3"/>
      <c r="H375" s="3"/>
      <c r="I375" s="3"/>
    </row>
    <row r="376" spans="6:9">
      <c r="F376" s="3"/>
      <c r="G376" s="3"/>
      <c r="H376" s="3"/>
      <c r="I376" s="3"/>
    </row>
    <row r="377" spans="6:9">
      <c r="F377" s="3"/>
      <c r="G377" s="3"/>
      <c r="H377" s="3"/>
      <c r="I377" s="3"/>
    </row>
    <row r="378" spans="6:9">
      <c r="F378" s="3"/>
      <c r="G378" s="3"/>
      <c r="H378" s="3"/>
      <c r="I378" s="3"/>
    </row>
    <row r="379" spans="6:9">
      <c r="F379" s="3"/>
      <c r="G379" s="3"/>
      <c r="H379" s="3"/>
      <c r="I379" s="3"/>
    </row>
    <row r="380" spans="6:9">
      <c r="F380" s="3"/>
      <c r="G380" s="3"/>
      <c r="H380" s="3"/>
      <c r="I380" s="3"/>
    </row>
    <row r="381" spans="6:9">
      <c r="F381" s="3"/>
      <c r="G381" s="3"/>
      <c r="H381" s="3"/>
      <c r="I381" s="3"/>
    </row>
    <row r="382" spans="6:9">
      <c r="F382" s="3"/>
      <c r="G382" s="3"/>
      <c r="H382" s="3"/>
      <c r="I382" s="3"/>
    </row>
    <row r="383" spans="6:9">
      <c r="F383" s="3"/>
      <c r="G383" s="3"/>
      <c r="H383" s="3"/>
      <c r="I383" s="3"/>
    </row>
    <row r="384" spans="6:9">
      <c r="F384" s="3"/>
      <c r="G384" s="3"/>
      <c r="H384" s="3"/>
      <c r="I384" s="3"/>
    </row>
    <row r="385" spans="6:9">
      <c r="F385" s="3"/>
      <c r="G385" s="3"/>
      <c r="H385" s="3"/>
      <c r="I385" s="3"/>
    </row>
    <row r="386" spans="6:9">
      <c r="F386" s="3"/>
      <c r="G386" s="3"/>
      <c r="H386" s="3"/>
      <c r="I386" s="3"/>
    </row>
    <row r="387" spans="6:9">
      <c r="F387" s="3"/>
      <c r="G387" s="3"/>
      <c r="H387" s="3"/>
      <c r="I387" s="3"/>
    </row>
    <row r="388" spans="6:9">
      <c r="F388" s="3"/>
      <c r="G388" s="3"/>
      <c r="H388" s="3"/>
      <c r="I388" s="3"/>
    </row>
    <row r="389" spans="6:9">
      <c r="F389" s="3"/>
      <c r="G389" s="3"/>
      <c r="H389" s="3"/>
      <c r="I389" s="3"/>
    </row>
    <row r="390" spans="6:9">
      <c r="F390" s="3"/>
      <c r="G390" s="3"/>
      <c r="H390" s="3"/>
      <c r="I390" s="3"/>
    </row>
    <row r="391" spans="6:9">
      <c r="F391" s="3"/>
      <c r="G391" s="3"/>
      <c r="H391" s="3"/>
      <c r="I391" s="3"/>
    </row>
    <row r="392" spans="6:9">
      <c r="F392" s="3"/>
      <c r="G392" s="3"/>
      <c r="H392" s="3"/>
      <c r="I392" s="3"/>
    </row>
    <row r="393" spans="6:9">
      <c r="F393" s="3"/>
      <c r="G393" s="3"/>
      <c r="H393" s="3"/>
      <c r="I393" s="3"/>
    </row>
    <row r="394" spans="6:9">
      <c r="F394" s="3"/>
      <c r="G394" s="3"/>
      <c r="H394" s="3"/>
      <c r="I394" s="3"/>
    </row>
    <row r="395" spans="6:9">
      <c r="F395" s="3"/>
      <c r="G395" s="3"/>
      <c r="H395" s="3"/>
      <c r="I395" s="3"/>
    </row>
    <row r="396" spans="6:9">
      <c r="F396" s="3"/>
      <c r="G396" s="3"/>
      <c r="H396" s="3"/>
      <c r="I396" s="3"/>
    </row>
    <row r="397" spans="6:9">
      <c r="F397" s="3"/>
      <c r="G397" s="3"/>
      <c r="H397" s="3"/>
      <c r="I397" s="3"/>
    </row>
    <row r="398" spans="6:9">
      <c r="F398" s="3"/>
      <c r="G398" s="3"/>
      <c r="H398" s="3"/>
      <c r="I398" s="3"/>
    </row>
    <row r="399" spans="6:9">
      <c r="F399" s="3"/>
      <c r="G399" s="3"/>
      <c r="H399" s="3"/>
      <c r="I399" s="3"/>
    </row>
    <row r="400" spans="6:9">
      <c r="F400" s="3"/>
      <c r="G400" s="3"/>
      <c r="H400" s="3"/>
      <c r="I400" s="3"/>
    </row>
    <row r="401" spans="6:9">
      <c r="F401" s="3"/>
      <c r="G401" s="3"/>
      <c r="H401" s="3"/>
      <c r="I401" s="3"/>
    </row>
    <row r="402" spans="6:9">
      <c r="F402" s="3"/>
      <c r="G402" s="3"/>
      <c r="H402" s="3"/>
      <c r="I402" s="3"/>
    </row>
    <row r="403" spans="6:9">
      <c r="F403" s="3"/>
      <c r="G403" s="3"/>
      <c r="H403" s="3"/>
      <c r="I403" s="3"/>
    </row>
    <row r="404" spans="6:9">
      <c r="F404" s="3"/>
      <c r="G404" s="3"/>
      <c r="H404" s="3"/>
      <c r="I404" s="3"/>
    </row>
    <row r="405" spans="6:9">
      <c r="F405" s="3"/>
      <c r="G405" s="3"/>
      <c r="H405" s="3"/>
      <c r="I405" s="3"/>
    </row>
    <row r="406" spans="6:9">
      <c r="F406" s="3"/>
      <c r="G406" s="3"/>
      <c r="H406" s="3"/>
      <c r="I406" s="3"/>
    </row>
    <row r="407" spans="6:9">
      <c r="F407" s="3"/>
      <c r="G407" s="3"/>
      <c r="H407" s="3"/>
      <c r="I407" s="3"/>
    </row>
    <row r="408" spans="6:9">
      <c r="F408" s="3"/>
      <c r="G408" s="3"/>
      <c r="H408" s="3"/>
      <c r="I408" s="3"/>
    </row>
    <row r="409" spans="6:9">
      <c r="F409" s="3"/>
      <c r="G409" s="3"/>
      <c r="H409" s="3"/>
      <c r="I409" s="3"/>
    </row>
    <row r="410" spans="6:9">
      <c r="F410" s="3"/>
      <c r="G410" s="3"/>
      <c r="H410" s="3"/>
      <c r="I410" s="3"/>
    </row>
    <row r="411" spans="6:9">
      <c r="F411" s="3"/>
      <c r="G411" s="3"/>
      <c r="H411" s="3"/>
      <c r="I411" s="3"/>
    </row>
    <row r="412" spans="6:9">
      <c r="F412" s="3"/>
      <c r="G412" s="3"/>
      <c r="H412" s="3"/>
      <c r="I412" s="3"/>
    </row>
    <row r="413" spans="6:9">
      <c r="F413" s="3"/>
      <c r="G413" s="3"/>
      <c r="H413" s="3"/>
      <c r="I413" s="3"/>
    </row>
    <row r="414" spans="6:9">
      <c r="F414" s="3"/>
      <c r="G414" s="3"/>
      <c r="H414" s="3"/>
      <c r="I414" s="3"/>
    </row>
    <row r="415" spans="6:9">
      <c r="F415" s="3"/>
      <c r="G415" s="3"/>
      <c r="H415" s="3"/>
      <c r="I415" s="3"/>
    </row>
    <row r="416" spans="6:9">
      <c r="F416" s="3"/>
      <c r="G416" s="3"/>
      <c r="H416" s="3"/>
      <c r="I416" s="3"/>
    </row>
    <row r="417" spans="6:9">
      <c r="F417" s="3"/>
      <c r="G417" s="3"/>
      <c r="H417" s="3"/>
      <c r="I417" s="3"/>
    </row>
    <row r="418" spans="6:9">
      <c r="F418" s="3"/>
      <c r="G418" s="3"/>
      <c r="H418" s="3"/>
      <c r="I418" s="3"/>
    </row>
    <row r="419" spans="6:9">
      <c r="F419" s="3"/>
      <c r="G419" s="3"/>
      <c r="H419" s="3"/>
      <c r="I419" s="3"/>
    </row>
    <row r="420" spans="6:9">
      <c r="F420" s="3"/>
      <c r="G420" s="3"/>
      <c r="H420" s="3"/>
      <c r="I420" s="3"/>
    </row>
    <row r="421" spans="6:9">
      <c r="F421" s="3"/>
      <c r="G421" s="3"/>
      <c r="H421" s="3"/>
      <c r="I421" s="3"/>
    </row>
    <row r="422" spans="6:9">
      <c r="F422" s="3"/>
      <c r="G422" s="3"/>
      <c r="H422" s="3"/>
      <c r="I422" s="3"/>
    </row>
    <row r="423" spans="6:9">
      <c r="F423" s="3"/>
      <c r="G423" s="3"/>
      <c r="H423" s="3"/>
      <c r="I423" s="3"/>
    </row>
    <row r="424" spans="6:9">
      <c r="F424" s="3"/>
      <c r="G424" s="3"/>
      <c r="H424" s="3"/>
      <c r="I424" s="3"/>
    </row>
    <row r="425" spans="6:9">
      <c r="F425" s="3"/>
      <c r="G425" s="3"/>
      <c r="H425" s="3"/>
      <c r="I425" s="3"/>
    </row>
    <row r="426" spans="6:9">
      <c r="F426" s="3"/>
      <c r="G426" s="3"/>
      <c r="H426" s="3"/>
      <c r="I426" s="3"/>
    </row>
    <row r="427" spans="6:9">
      <c r="F427" s="3"/>
      <c r="G427" s="3"/>
      <c r="H427" s="3"/>
      <c r="I427" s="3"/>
    </row>
    <row r="428" spans="6:9">
      <c r="F428" s="3"/>
      <c r="G428" s="3"/>
      <c r="H428" s="3"/>
      <c r="I428" s="3"/>
    </row>
    <row r="429" spans="6:9">
      <c r="F429" s="3"/>
      <c r="G429" s="3"/>
      <c r="H429" s="3"/>
      <c r="I429" s="3"/>
    </row>
    <row r="430" spans="6:9">
      <c r="F430" s="3"/>
      <c r="G430" s="3"/>
      <c r="H430" s="3"/>
      <c r="I430" s="3"/>
    </row>
    <row r="431" spans="6:9">
      <c r="F431" s="3"/>
      <c r="G431" s="3"/>
      <c r="H431" s="3"/>
      <c r="I431" s="3"/>
    </row>
    <row r="432" spans="6:9">
      <c r="F432" s="3"/>
      <c r="G432" s="3"/>
      <c r="H432" s="3"/>
      <c r="I432" s="3"/>
    </row>
    <row r="433" spans="6:9">
      <c r="F433" s="3"/>
      <c r="G433" s="3"/>
      <c r="H433" s="3"/>
      <c r="I433" s="3"/>
    </row>
    <row r="434" spans="6:9">
      <c r="F434" s="3"/>
      <c r="G434" s="3"/>
      <c r="H434" s="3"/>
      <c r="I434" s="3"/>
    </row>
    <row r="435" spans="6:9">
      <c r="F435" s="3"/>
      <c r="G435" s="3"/>
      <c r="H435" s="3"/>
      <c r="I435" s="3"/>
    </row>
    <row r="436" spans="6:9">
      <c r="F436" s="3"/>
      <c r="G436" s="3"/>
      <c r="H436" s="3"/>
      <c r="I436" s="3"/>
    </row>
    <row r="437" spans="6:9">
      <c r="F437" s="3"/>
      <c r="G437" s="3"/>
      <c r="H437" s="3"/>
      <c r="I437" s="3"/>
    </row>
    <row r="438" spans="6:9">
      <c r="F438" s="3"/>
      <c r="G438" s="3"/>
      <c r="H438" s="3"/>
      <c r="I438" s="3"/>
    </row>
    <row r="439" spans="6:9">
      <c r="F439" s="3"/>
      <c r="G439" s="3"/>
      <c r="H439" s="3"/>
      <c r="I439" s="3"/>
    </row>
    <row r="440" spans="6:9">
      <c r="F440" s="3"/>
      <c r="G440" s="3"/>
      <c r="H440" s="3"/>
      <c r="I440" s="3"/>
    </row>
    <row r="441" spans="6:9">
      <c r="F441" s="3"/>
      <c r="G441" s="3"/>
      <c r="H441" s="3"/>
      <c r="I441" s="3"/>
    </row>
    <row r="442" spans="6:9">
      <c r="F442" s="3"/>
      <c r="G442" s="3"/>
      <c r="H442" s="3"/>
      <c r="I442" s="3"/>
    </row>
    <row r="443" spans="6:9">
      <c r="F443" s="3"/>
      <c r="G443" s="3"/>
      <c r="H443" s="3"/>
      <c r="I443" s="3"/>
    </row>
    <row r="444" spans="6:9">
      <c r="F444" s="3"/>
      <c r="G444" s="3"/>
      <c r="H444" s="3"/>
      <c r="I444" s="3"/>
    </row>
    <row r="445" spans="6:9">
      <c r="F445" s="3"/>
      <c r="G445" s="3"/>
      <c r="H445" s="3"/>
      <c r="I445" s="3"/>
    </row>
    <row r="446" spans="6:9">
      <c r="F446" s="3"/>
      <c r="G446" s="3"/>
      <c r="H446" s="3"/>
      <c r="I446" s="3"/>
    </row>
    <row r="447" spans="6:9">
      <c r="F447" s="3"/>
      <c r="G447" s="3"/>
      <c r="H447" s="3"/>
      <c r="I447" s="3"/>
    </row>
    <row r="448" spans="6:9">
      <c r="F448" s="3"/>
      <c r="G448" s="3"/>
      <c r="H448" s="3"/>
      <c r="I448" s="3"/>
    </row>
    <row r="449" spans="6:9">
      <c r="F449" s="3"/>
      <c r="G449" s="3"/>
      <c r="H449" s="3"/>
      <c r="I449" s="3"/>
    </row>
    <row r="450" spans="6:9">
      <c r="F450" s="3"/>
      <c r="G450" s="3"/>
      <c r="H450" s="3"/>
      <c r="I450" s="3"/>
    </row>
    <row r="451" spans="6:9">
      <c r="F451" s="3"/>
      <c r="G451" s="3"/>
      <c r="H451" s="3"/>
      <c r="I451" s="3"/>
    </row>
    <row r="452" spans="6:9">
      <c r="F452" s="3"/>
      <c r="G452" s="3"/>
      <c r="H452" s="3"/>
      <c r="I452" s="3"/>
    </row>
    <row r="453" spans="6:9">
      <c r="F453" s="3"/>
      <c r="G453" s="3"/>
      <c r="H453" s="3"/>
      <c r="I453" s="3"/>
    </row>
    <row r="454" spans="6:9">
      <c r="F454" s="3"/>
      <c r="G454" s="3"/>
      <c r="H454" s="3"/>
      <c r="I454" s="3"/>
    </row>
    <row r="455" spans="6:9">
      <c r="F455" s="3"/>
      <c r="G455" s="3"/>
      <c r="H455" s="3"/>
      <c r="I455" s="3"/>
    </row>
    <row r="456" spans="6:9">
      <c r="F456" s="3"/>
      <c r="G456" s="3"/>
      <c r="H456" s="3"/>
      <c r="I456" s="3"/>
    </row>
    <row r="457" spans="6:9">
      <c r="F457" s="3"/>
      <c r="G457" s="3"/>
      <c r="H457" s="3"/>
      <c r="I457" s="3"/>
    </row>
    <row r="458" spans="6:9">
      <c r="F458" s="3"/>
      <c r="G458" s="3"/>
      <c r="H458" s="3"/>
      <c r="I458" s="3"/>
    </row>
    <row r="459" spans="6:9">
      <c r="F459" s="3"/>
      <c r="G459" s="3"/>
      <c r="H459" s="3"/>
      <c r="I459" s="3"/>
    </row>
    <row r="460" spans="6:9">
      <c r="F460" s="3"/>
      <c r="G460" s="3"/>
      <c r="H460" s="3"/>
      <c r="I460" s="3"/>
    </row>
    <row r="461" spans="6:9">
      <c r="F461" s="3"/>
      <c r="G461" s="3"/>
      <c r="H461" s="3"/>
      <c r="I461" s="3"/>
    </row>
    <row r="462" spans="6:9">
      <c r="F462" s="3"/>
      <c r="G462" s="3"/>
      <c r="H462" s="3"/>
      <c r="I462" s="3"/>
    </row>
    <row r="463" spans="6:9">
      <c r="F463" s="3"/>
      <c r="G463" s="3"/>
      <c r="H463" s="3"/>
      <c r="I463" s="3"/>
    </row>
    <row r="464" spans="6:9">
      <c r="F464" s="3"/>
      <c r="G464" s="3"/>
      <c r="H464" s="3"/>
      <c r="I464" s="3"/>
    </row>
    <row r="465" spans="6:9">
      <c r="F465" s="3"/>
      <c r="G465" s="3"/>
      <c r="H465" s="3"/>
      <c r="I465" s="3"/>
    </row>
    <row r="466" spans="6:9">
      <c r="F466" s="3"/>
      <c r="G466" s="3"/>
      <c r="H466" s="3"/>
      <c r="I466" s="3"/>
    </row>
    <row r="467" spans="6:9">
      <c r="F467" s="3"/>
      <c r="G467" s="3"/>
      <c r="H467" s="3"/>
      <c r="I467" s="3"/>
    </row>
    <row r="468" spans="6:9">
      <c r="F468" s="3"/>
      <c r="G468" s="3"/>
      <c r="H468" s="3"/>
      <c r="I468" s="3"/>
    </row>
    <row r="469" spans="6:9">
      <c r="F469" s="3"/>
      <c r="G469" s="3"/>
      <c r="H469" s="3"/>
      <c r="I469" s="3"/>
    </row>
    <row r="470" spans="6:9">
      <c r="F470" s="3"/>
      <c r="G470" s="3"/>
      <c r="H470" s="3"/>
      <c r="I470" s="3"/>
    </row>
    <row r="471" spans="6:9">
      <c r="F471" s="3"/>
      <c r="G471" s="3"/>
      <c r="H471" s="3"/>
      <c r="I471" s="3"/>
    </row>
    <row r="472" spans="6:9">
      <c r="F472" s="3"/>
      <c r="G472" s="3"/>
      <c r="H472" s="3"/>
      <c r="I472" s="3"/>
    </row>
    <row r="473" spans="6:9">
      <c r="F473" s="3"/>
      <c r="G473" s="3"/>
      <c r="H473" s="3"/>
      <c r="I473" s="3"/>
    </row>
    <row r="474" spans="6:9">
      <c r="F474" s="3"/>
      <c r="G474" s="3"/>
      <c r="H474" s="3"/>
      <c r="I474" s="3"/>
    </row>
    <row r="475" spans="6:9">
      <c r="F475" s="3"/>
      <c r="G475" s="3"/>
      <c r="H475" s="3"/>
      <c r="I475" s="3"/>
    </row>
    <row r="476" spans="6:9">
      <c r="F476" s="3"/>
      <c r="G476" s="3"/>
      <c r="H476" s="3"/>
      <c r="I476" s="3"/>
    </row>
    <row r="477" spans="6:9">
      <c r="F477" s="3"/>
      <c r="G477" s="3"/>
      <c r="H477" s="3"/>
      <c r="I477" s="3"/>
    </row>
    <row r="478" spans="6:9">
      <c r="F478" s="3"/>
      <c r="G478" s="3"/>
      <c r="H478" s="3"/>
      <c r="I478" s="3"/>
    </row>
    <row r="479" spans="6:9">
      <c r="F479" s="3"/>
      <c r="G479" s="3"/>
      <c r="H479" s="3"/>
      <c r="I479" s="3"/>
    </row>
    <row r="480" spans="6:9">
      <c r="F480" s="3"/>
      <c r="G480" s="3"/>
      <c r="H480" s="3"/>
      <c r="I480" s="3"/>
    </row>
    <row r="481" spans="6:9">
      <c r="F481" s="3"/>
      <c r="G481" s="3"/>
      <c r="H481" s="3"/>
      <c r="I481" s="3"/>
    </row>
    <row r="482" spans="6:9">
      <c r="F482" s="3"/>
      <c r="G482" s="3"/>
      <c r="H482" s="3"/>
      <c r="I482" s="3"/>
    </row>
    <row r="483" spans="6:9">
      <c r="F483" s="3"/>
      <c r="G483" s="3"/>
      <c r="H483" s="3"/>
      <c r="I483" s="3"/>
    </row>
    <row r="484" spans="6:9">
      <c r="F484" s="3"/>
      <c r="G484" s="3"/>
      <c r="H484" s="3"/>
      <c r="I484" s="3"/>
    </row>
    <row r="485" spans="6:9">
      <c r="F485" s="3"/>
      <c r="G485" s="3"/>
      <c r="H485" s="3"/>
      <c r="I485" s="3"/>
    </row>
    <row r="486" spans="6:9">
      <c r="F486" s="3"/>
      <c r="G486" s="3"/>
      <c r="H486" s="3"/>
      <c r="I486" s="3"/>
    </row>
    <row r="487" spans="6:9">
      <c r="F487" s="3"/>
      <c r="G487" s="3"/>
      <c r="H487" s="3"/>
      <c r="I487" s="3"/>
    </row>
    <row r="488" spans="6:9">
      <c r="F488" s="3"/>
      <c r="G488" s="3"/>
      <c r="H488" s="3"/>
      <c r="I488" s="3"/>
    </row>
    <row r="489" spans="6:9">
      <c r="F489" s="3"/>
      <c r="G489" s="3"/>
      <c r="H489" s="3"/>
      <c r="I489" s="3"/>
    </row>
    <row r="490" spans="6:9">
      <c r="F490" s="3"/>
      <c r="G490" s="3"/>
      <c r="H490" s="3"/>
      <c r="I490" s="3"/>
    </row>
    <row r="491" spans="6:9">
      <c r="F491" s="3"/>
      <c r="G491" s="3"/>
      <c r="H491" s="3"/>
      <c r="I491" s="3"/>
    </row>
    <row r="492" spans="6:9">
      <c r="F492" s="3"/>
      <c r="G492" s="3"/>
      <c r="H492" s="3"/>
      <c r="I492" s="3"/>
    </row>
    <row r="493" spans="6:9">
      <c r="F493" s="3"/>
      <c r="G493" s="3"/>
      <c r="H493" s="3"/>
      <c r="I493" s="3"/>
    </row>
    <row r="494" spans="6:9">
      <c r="F494" s="3"/>
      <c r="G494" s="3"/>
      <c r="H494" s="3"/>
      <c r="I494" s="3"/>
    </row>
    <row r="495" spans="6:9">
      <c r="F495" s="3"/>
      <c r="G495" s="3"/>
      <c r="H495" s="3"/>
      <c r="I495" s="3"/>
    </row>
    <row r="496" spans="6:9">
      <c r="F496" s="3"/>
      <c r="G496" s="3"/>
      <c r="H496" s="3"/>
      <c r="I496" s="3"/>
    </row>
    <row r="497" spans="6:9">
      <c r="F497" s="3"/>
      <c r="G497" s="3"/>
      <c r="H497" s="3"/>
      <c r="I497" s="3"/>
    </row>
    <row r="498" spans="6:9">
      <c r="F498" s="3"/>
      <c r="G498" s="3"/>
      <c r="H498" s="3"/>
      <c r="I498" s="3"/>
    </row>
    <row r="499" spans="6:9">
      <c r="F499" s="3"/>
      <c r="G499" s="3"/>
      <c r="H499" s="3"/>
      <c r="I499" s="3"/>
    </row>
    <row r="500" spans="6:9">
      <c r="F500" s="3"/>
      <c r="G500" s="3"/>
      <c r="H500" s="3"/>
      <c r="I500" s="3"/>
    </row>
    <row r="501" spans="6:9">
      <c r="F501" s="3"/>
      <c r="G501" s="3"/>
      <c r="H501" s="3"/>
      <c r="I501" s="3"/>
    </row>
    <row r="502" spans="6:9">
      <c r="F502" s="3"/>
      <c r="G502" s="3"/>
      <c r="H502" s="3"/>
      <c r="I502" s="3"/>
    </row>
    <row r="503" spans="6:9">
      <c r="F503" s="3"/>
      <c r="G503" s="3"/>
      <c r="H503" s="3"/>
      <c r="I503" s="3"/>
    </row>
    <row r="504" spans="6:9">
      <c r="F504" s="3"/>
      <c r="G504" s="3"/>
      <c r="H504" s="3"/>
      <c r="I504" s="3"/>
    </row>
    <row r="505" spans="6:9">
      <c r="F505" s="3"/>
      <c r="G505" s="3"/>
      <c r="H505" s="3"/>
      <c r="I505" s="3"/>
    </row>
    <row r="506" spans="6:9">
      <c r="F506" s="3"/>
      <c r="G506" s="3"/>
      <c r="H506" s="3"/>
      <c r="I506" s="3"/>
    </row>
    <row r="507" spans="6:9">
      <c r="F507" s="3"/>
      <c r="G507" s="3"/>
      <c r="H507" s="3"/>
      <c r="I507" s="3"/>
    </row>
    <row r="508" spans="6:9">
      <c r="F508" s="3"/>
      <c r="G508" s="3"/>
      <c r="H508" s="3"/>
      <c r="I508" s="3"/>
    </row>
    <row r="509" spans="6:9">
      <c r="F509" s="3"/>
      <c r="G509" s="3"/>
      <c r="H509" s="3"/>
      <c r="I509" s="3"/>
    </row>
    <row r="510" spans="6:9">
      <c r="F510" s="3"/>
      <c r="G510" s="3"/>
      <c r="H510" s="3"/>
      <c r="I510" s="3"/>
    </row>
    <row r="511" spans="6:9">
      <c r="F511" s="3"/>
      <c r="G511" s="3"/>
      <c r="H511" s="3"/>
      <c r="I511" s="3"/>
    </row>
    <row r="512" spans="6:9">
      <c r="F512" s="3"/>
      <c r="G512" s="3"/>
      <c r="H512" s="3"/>
      <c r="I512" s="3"/>
    </row>
    <row r="513" spans="6:9">
      <c r="F513" s="3"/>
      <c r="G513" s="3"/>
      <c r="H513" s="3"/>
      <c r="I513" s="3"/>
    </row>
    <row r="514" spans="6:9">
      <c r="F514" s="3"/>
      <c r="G514" s="3"/>
      <c r="H514" s="3"/>
      <c r="I514" s="3"/>
    </row>
    <row r="515" spans="6:9">
      <c r="F515" s="3"/>
      <c r="G515" s="3"/>
      <c r="H515" s="3"/>
      <c r="I515" s="3"/>
    </row>
    <row r="516" spans="6:9">
      <c r="F516" s="3"/>
      <c r="G516" s="3"/>
      <c r="H516" s="3"/>
      <c r="I516" s="3"/>
    </row>
    <row r="517" spans="6:9">
      <c r="F517" s="3"/>
      <c r="G517" s="3"/>
      <c r="H517" s="3"/>
      <c r="I517" s="3"/>
    </row>
    <row r="518" spans="6:9">
      <c r="F518" s="3"/>
      <c r="G518" s="3"/>
      <c r="H518" s="3"/>
      <c r="I518" s="3"/>
    </row>
    <row r="519" spans="6:9">
      <c r="F519" s="3"/>
      <c r="G519" s="3"/>
      <c r="H519" s="3"/>
      <c r="I519" s="3"/>
    </row>
    <row r="520" spans="6:9">
      <c r="F520" s="3"/>
      <c r="G520" s="3"/>
      <c r="H520" s="3"/>
      <c r="I520" s="3"/>
    </row>
    <row r="521" spans="6:9">
      <c r="F521" s="3"/>
      <c r="G521" s="3"/>
      <c r="H521" s="3"/>
      <c r="I521" s="3"/>
    </row>
    <row r="522" spans="6:9">
      <c r="F522" s="3"/>
      <c r="G522" s="3"/>
      <c r="H522" s="3"/>
      <c r="I522" s="3"/>
    </row>
    <row r="523" spans="6:9">
      <c r="F523" s="3"/>
      <c r="G523" s="3"/>
      <c r="H523" s="3"/>
      <c r="I523" s="3"/>
    </row>
    <row r="524" spans="6:9">
      <c r="F524" s="3"/>
      <c r="G524" s="3"/>
      <c r="H524" s="3"/>
      <c r="I524" s="3"/>
    </row>
    <row r="525" spans="6:9">
      <c r="F525" s="3"/>
      <c r="G525" s="3"/>
      <c r="H525" s="3"/>
      <c r="I525" s="3"/>
    </row>
    <row r="526" spans="6:9">
      <c r="F526" s="3"/>
      <c r="G526" s="3"/>
      <c r="H526" s="3"/>
      <c r="I526" s="3"/>
    </row>
    <row r="527" spans="6:9">
      <c r="F527" s="3"/>
      <c r="G527" s="3"/>
      <c r="H527" s="3"/>
      <c r="I527" s="3"/>
    </row>
    <row r="528" spans="6:9">
      <c r="F528" s="3"/>
      <c r="G528" s="3"/>
      <c r="H528" s="3"/>
      <c r="I528" s="3"/>
    </row>
    <row r="529" spans="6:9">
      <c r="F529" s="3"/>
      <c r="G529" s="3"/>
      <c r="H529" s="3"/>
      <c r="I529" s="3"/>
    </row>
    <row r="530" spans="6:9">
      <c r="F530" s="3"/>
      <c r="G530" s="3"/>
      <c r="H530" s="3"/>
      <c r="I530" s="3"/>
    </row>
    <row r="531" spans="6:9">
      <c r="F531" s="3"/>
      <c r="G531" s="3"/>
      <c r="H531" s="3"/>
      <c r="I531" s="3"/>
    </row>
    <row r="532" spans="6:9">
      <c r="F532" s="3"/>
      <c r="G532" s="3"/>
      <c r="H532" s="3"/>
      <c r="I532" s="3"/>
    </row>
    <row r="533" spans="6:9">
      <c r="F533" s="3"/>
      <c r="G533" s="3"/>
      <c r="H533" s="3"/>
      <c r="I533" s="3"/>
    </row>
    <row r="534" spans="6:9">
      <c r="F534" s="3"/>
      <c r="G534" s="3"/>
      <c r="H534" s="3"/>
      <c r="I534" s="3"/>
    </row>
    <row r="535" spans="6:9">
      <c r="F535" s="3"/>
      <c r="G535" s="3"/>
      <c r="H535" s="3"/>
      <c r="I535" s="3"/>
    </row>
    <row r="536" spans="6:9">
      <c r="F536" s="3"/>
      <c r="G536" s="3"/>
      <c r="H536" s="3"/>
      <c r="I536" s="3"/>
    </row>
    <row r="537" spans="6:9">
      <c r="F537" s="3"/>
      <c r="G537" s="3"/>
      <c r="H537" s="3"/>
      <c r="I537" s="3"/>
    </row>
    <row r="538" spans="6:9">
      <c r="F538" s="3"/>
      <c r="G538" s="3"/>
      <c r="H538" s="3"/>
      <c r="I538" s="3"/>
    </row>
    <row r="539" spans="6:9">
      <c r="F539" s="3"/>
      <c r="G539" s="3"/>
      <c r="H539" s="3"/>
      <c r="I539" s="3"/>
    </row>
    <row r="540" spans="6:9">
      <c r="F540" s="3"/>
      <c r="G540" s="3"/>
      <c r="H540" s="3"/>
      <c r="I540" s="3"/>
    </row>
    <row r="541" spans="6:9">
      <c r="F541" s="3"/>
      <c r="G541" s="3"/>
      <c r="H541" s="3"/>
      <c r="I541" s="3"/>
    </row>
    <row r="542" spans="6:9">
      <c r="F542" s="3"/>
      <c r="G542" s="3"/>
      <c r="H542" s="3"/>
      <c r="I542" s="3"/>
    </row>
    <row r="543" spans="6:9">
      <c r="F543" s="3"/>
      <c r="G543" s="3"/>
      <c r="H543" s="3"/>
      <c r="I543" s="3"/>
    </row>
    <row r="544" spans="6:9">
      <c r="F544" s="3"/>
      <c r="G544" s="3"/>
      <c r="H544" s="3"/>
      <c r="I544" s="3"/>
    </row>
    <row r="545" spans="6:9">
      <c r="F545" s="3"/>
      <c r="G545" s="3"/>
      <c r="H545" s="3"/>
      <c r="I545" s="3"/>
    </row>
    <row r="546" spans="6:9">
      <c r="F546" s="3"/>
      <c r="G546" s="3"/>
      <c r="H546" s="3"/>
      <c r="I546" s="3"/>
    </row>
    <row r="547" spans="6:9">
      <c r="F547" s="3"/>
      <c r="G547" s="3"/>
      <c r="H547" s="3"/>
      <c r="I547" s="3"/>
    </row>
    <row r="548" spans="6:9">
      <c r="F548" s="3"/>
      <c r="G548" s="3"/>
      <c r="H548" s="3"/>
      <c r="I548" s="3"/>
    </row>
    <row r="549" spans="6:9">
      <c r="F549" s="3"/>
      <c r="G549" s="3"/>
      <c r="H549" s="3"/>
      <c r="I549" s="3"/>
    </row>
    <row r="550" spans="6:9">
      <c r="F550" s="3"/>
      <c r="G550" s="3"/>
      <c r="H550" s="3"/>
      <c r="I550" s="3"/>
    </row>
    <row r="551" spans="6:9">
      <c r="F551" s="3"/>
      <c r="G551" s="3"/>
      <c r="H551" s="3"/>
      <c r="I551" s="3"/>
    </row>
    <row r="552" spans="6:9">
      <c r="F552" s="3"/>
      <c r="G552" s="3"/>
      <c r="H552" s="3"/>
      <c r="I552" s="3"/>
    </row>
    <row r="553" spans="6:9">
      <c r="F553" s="3"/>
      <c r="G553" s="3"/>
      <c r="H553" s="3"/>
      <c r="I553" s="3"/>
    </row>
    <row r="554" spans="6:9">
      <c r="F554" s="3"/>
      <c r="G554" s="3"/>
      <c r="H554" s="3"/>
      <c r="I554" s="3"/>
    </row>
    <row r="555" spans="6:9">
      <c r="F555" s="3"/>
      <c r="G555" s="3"/>
      <c r="H555" s="3"/>
      <c r="I555" s="3"/>
    </row>
    <row r="556" spans="6:9">
      <c r="F556" s="3"/>
      <c r="G556" s="3"/>
      <c r="H556" s="3"/>
      <c r="I556" s="3"/>
    </row>
    <row r="557" spans="6:9">
      <c r="F557" s="3"/>
      <c r="G557" s="3"/>
      <c r="H557" s="3"/>
      <c r="I557" s="3"/>
    </row>
    <row r="558" spans="6:9">
      <c r="F558" s="3"/>
      <c r="G558" s="3"/>
      <c r="H558" s="3"/>
      <c r="I558" s="3"/>
    </row>
    <row r="559" spans="6:9">
      <c r="F559" s="3"/>
      <c r="G559" s="3"/>
      <c r="H559" s="3"/>
      <c r="I559" s="3"/>
    </row>
    <row r="560" spans="6:9">
      <c r="F560" s="3"/>
      <c r="G560" s="3"/>
      <c r="H560" s="3"/>
      <c r="I560" s="3"/>
    </row>
    <row r="561" spans="6:9">
      <c r="F561" s="3"/>
      <c r="G561" s="3"/>
      <c r="H561" s="3"/>
      <c r="I561" s="3"/>
    </row>
    <row r="562" spans="6:9">
      <c r="F562" s="3"/>
      <c r="G562" s="3"/>
      <c r="H562" s="3"/>
      <c r="I562" s="3"/>
    </row>
    <row r="563" spans="6:9">
      <c r="F563" s="3"/>
      <c r="G563" s="3"/>
      <c r="H563" s="3"/>
      <c r="I563" s="3"/>
    </row>
    <row r="564" spans="6:9">
      <c r="F564" s="3"/>
      <c r="G564" s="3"/>
      <c r="H564" s="3"/>
      <c r="I564" s="3"/>
    </row>
    <row r="565" spans="6:9">
      <c r="F565" s="3"/>
      <c r="G565" s="3"/>
      <c r="H565" s="3"/>
      <c r="I565" s="3"/>
    </row>
    <row r="566" spans="6:9">
      <c r="F566" s="3"/>
      <c r="G566" s="3"/>
      <c r="H566" s="3"/>
      <c r="I566" s="3"/>
    </row>
    <row r="567" spans="6:9">
      <c r="F567" s="3"/>
      <c r="G567" s="3"/>
      <c r="H567" s="3"/>
      <c r="I567" s="3"/>
    </row>
    <row r="568" spans="6:9">
      <c r="F568" s="3"/>
      <c r="G568" s="3"/>
      <c r="H568" s="3"/>
      <c r="I568" s="3"/>
    </row>
    <row r="569" spans="6:9">
      <c r="F569" s="3"/>
      <c r="G569" s="3"/>
      <c r="H569" s="3"/>
      <c r="I569" s="3"/>
    </row>
    <row r="570" spans="6:9">
      <c r="F570" s="3"/>
      <c r="G570" s="3"/>
      <c r="H570" s="3"/>
      <c r="I570" s="3"/>
    </row>
    <row r="571" spans="6:9">
      <c r="F571" s="3"/>
      <c r="G571" s="3"/>
      <c r="H571" s="3"/>
      <c r="I571" s="3"/>
    </row>
    <row r="572" spans="6:9">
      <c r="F572" s="3"/>
      <c r="G572" s="3"/>
      <c r="H572" s="3"/>
      <c r="I572" s="3"/>
    </row>
    <row r="573" spans="6:9">
      <c r="F573" s="3"/>
      <c r="G573" s="3"/>
      <c r="H573" s="3"/>
      <c r="I573" s="3"/>
    </row>
    <row r="574" spans="6:9">
      <c r="F574" s="3"/>
      <c r="G574" s="3"/>
      <c r="H574" s="3"/>
      <c r="I574" s="3"/>
    </row>
    <row r="575" spans="6:9">
      <c r="F575" s="3"/>
      <c r="G575" s="3"/>
      <c r="H575" s="3"/>
      <c r="I575" s="3"/>
    </row>
    <row r="576" spans="6:9">
      <c r="F576" s="3"/>
      <c r="G576" s="3"/>
      <c r="H576" s="3"/>
      <c r="I576" s="3"/>
    </row>
    <row r="577" spans="6:9">
      <c r="F577" s="3"/>
      <c r="G577" s="3"/>
      <c r="H577" s="3"/>
      <c r="I577" s="3"/>
    </row>
    <row r="578" spans="6:9">
      <c r="F578" s="3"/>
      <c r="G578" s="3"/>
      <c r="H578" s="3"/>
      <c r="I578" s="3"/>
    </row>
    <row r="579" spans="6:9">
      <c r="F579" s="3"/>
      <c r="G579" s="3"/>
      <c r="H579" s="3"/>
      <c r="I579" s="3"/>
    </row>
    <row r="580" spans="6:9">
      <c r="F580" s="3"/>
      <c r="G580" s="3"/>
      <c r="H580" s="3"/>
      <c r="I580" s="3"/>
    </row>
    <row r="581" spans="6:9">
      <c r="F581" s="3"/>
      <c r="G581" s="3"/>
      <c r="H581" s="3"/>
      <c r="I581" s="3"/>
    </row>
    <row r="582" spans="6:9">
      <c r="F582" s="3"/>
      <c r="G582" s="3"/>
      <c r="H582" s="3"/>
      <c r="I582" s="3"/>
    </row>
    <row r="583" spans="6:9">
      <c r="F583" s="3"/>
      <c r="G583" s="3"/>
      <c r="H583" s="3"/>
      <c r="I583" s="3"/>
    </row>
    <row r="584" spans="6:9">
      <c r="F584" s="3"/>
      <c r="G584" s="3"/>
      <c r="H584" s="3"/>
      <c r="I584" s="3"/>
    </row>
    <row r="585" spans="6:9">
      <c r="F585" s="3"/>
      <c r="G585" s="3"/>
      <c r="H585" s="3"/>
      <c r="I585" s="3"/>
    </row>
    <row r="586" spans="6:9">
      <c r="F586" s="3"/>
      <c r="G586" s="3"/>
      <c r="H586" s="3"/>
      <c r="I586" s="3"/>
    </row>
    <row r="587" spans="6:9">
      <c r="F587" s="3"/>
      <c r="G587" s="3"/>
      <c r="H587" s="3"/>
      <c r="I587" s="3"/>
    </row>
    <row r="588" spans="6:9">
      <c r="F588" s="3"/>
      <c r="G588" s="3"/>
      <c r="H588" s="3"/>
      <c r="I588" s="3"/>
    </row>
    <row r="589" spans="6:9">
      <c r="F589" s="3"/>
      <c r="G589" s="3"/>
      <c r="H589" s="3"/>
      <c r="I589" s="3"/>
    </row>
    <row r="590" spans="6:9">
      <c r="F590" s="3"/>
      <c r="G590" s="3"/>
      <c r="H590" s="3"/>
      <c r="I590" s="3"/>
    </row>
    <row r="591" spans="6:9">
      <c r="F591" s="3"/>
      <c r="G591" s="3"/>
      <c r="H591" s="3"/>
      <c r="I591" s="3"/>
    </row>
    <row r="592" spans="6:9">
      <c r="F592" s="3"/>
      <c r="G592" s="3"/>
      <c r="H592" s="3"/>
      <c r="I592" s="3"/>
    </row>
    <row r="593" spans="6:9">
      <c r="F593" s="3"/>
      <c r="G593" s="3"/>
      <c r="H593" s="3"/>
      <c r="I593" s="3"/>
    </row>
    <row r="594" spans="6:9">
      <c r="F594" s="3"/>
      <c r="G594" s="3"/>
      <c r="H594" s="3"/>
      <c r="I594" s="3"/>
    </row>
    <row r="595" spans="6:9">
      <c r="F595" s="3"/>
      <c r="G595" s="3"/>
      <c r="H595" s="3"/>
      <c r="I595" s="3"/>
    </row>
    <row r="596" spans="6:9">
      <c r="F596" s="3"/>
      <c r="G596" s="3"/>
      <c r="H596" s="3"/>
      <c r="I596" s="3"/>
    </row>
    <row r="597" spans="6:9">
      <c r="F597" s="3"/>
      <c r="G597" s="3"/>
      <c r="H597" s="3"/>
      <c r="I597" s="3"/>
    </row>
    <row r="598" spans="6:9">
      <c r="F598" s="3"/>
      <c r="G598" s="3"/>
      <c r="H598" s="3"/>
      <c r="I598" s="3"/>
    </row>
    <row r="599" spans="6:9">
      <c r="F599" s="3"/>
      <c r="G599" s="3"/>
      <c r="H599" s="3"/>
      <c r="I599" s="3"/>
    </row>
    <row r="600" spans="6:9">
      <c r="F600" s="3"/>
      <c r="G600" s="3"/>
      <c r="H600" s="3"/>
      <c r="I600" s="3"/>
    </row>
    <row r="601" spans="6:9">
      <c r="F601" s="3"/>
      <c r="G601" s="3"/>
      <c r="H601" s="3"/>
      <c r="I601" s="3"/>
    </row>
    <row r="602" spans="6:9">
      <c r="F602" s="3"/>
      <c r="G602" s="3"/>
      <c r="H602" s="3"/>
      <c r="I602" s="3"/>
    </row>
    <row r="603" spans="6:9">
      <c r="F603" s="3"/>
      <c r="G603" s="3"/>
      <c r="H603" s="3"/>
      <c r="I603" s="3"/>
    </row>
    <row r="604" spans="6:9">
      <c r="F604" s="3"/>
      <c r="G604" s="3"/>
      <c r="H604" s="3"/>
      <c r="I604" s="3"/>
    </row>
    <row r="605" spans="6:9">
      <c r="F605" s="3"/>
      <c r="G605" s="3"/>
      <c r="H605" s="3"/>
      <c r="I605" s="3"/>
    </row>
    <row r="606" spans="6:9">
      <c r="F606" s="3"/>
      <c r="G606" s="3"/>
      <c r="H606" s="3"/>
      <c r="I606" s="3"/>
    </row>
    <row r="607" spans="6:9">
      <c r="F607" s="3"/>
      <c r="G607" s="3"/>
      <c r="H607" s="3"/>
      <c r="I607" s="3"/>
    </row>
    <row r="608" spans="6:9">
      <c r="F608" s="3"/>
      <c r="G608" s="3"/>
      <c r="H608" s="3"/>
      <c r="I608" s="3"/>
    </row>
    <row r="609" spans="6:9">
      <c r="F609" s="3"/>
      <c r="G609" s="3"/>
      <c r="H609" s="3"/>
      <c r="I609" s="3"/>
    </row>
    <row r="610" spans="6:9">
      <c r="F610" s="3"/>
      <c r="G610" s="3"/>
      <c r="H610" s="3"/>
      <c r="I610" s="3"/>
    </row>
    <row r="611" spans="6:9">
      <c r="F611" s="3"/>
      <c r="G611" s="3"/>
      <c r="H611" s="3"/>
      <c r="I611" s="3"/>
    </row>
    <row r="612" spans="6:9">
      <c r="F612" s="3"/>
      <c r="G612" s="3"/>
      <c r="H612" s="3"/>
      <c r="I612" s="3"/>
    </row>
    <row r="613" spans="6:9">
      <c r="F613" s="3"/>
      <c r="G613" s="3"/>
      <c r="H613" s="3"/>
      <c r="I613" s="3"/>
    </row>
    <row r="614" spans="6:9">
      <c r="F614" s="3"/>
      <c r="G614" s="3"/>
      <c r="H614" s="3"/>
      <c r="I614" s="3"/>
    </row>
    <row r="615" spans="6:9">
      <c r="F615" s="3"/>
      <c r="G615" s="3"/>
      <c r="H615" s="3"/>
      <c r="I615" s="3"/>
    </row>
    <row r="616" spans="6:9">
      <c r="F616" s="3"/>
      <c r="G616" s="3"/>
      <c r="H616" s="3"/>
      <c r="I616" s="3"/>
    </row>
    <row r="617" spans="6:9">
      <c r="F617" s="3"/>
      <c r="G617" s="3"/>
      <c r="H617" s="3"/>
      <c r="I617" s="3"/>
    </row>
    <row r="618" spans="6:9">
      <c r="F618" s="3"/>
      <c r="G618" s="3"/>
      <c r="H618" s="3"/>
      <c r="I618" s="3"/>
    </row>
    <row r="619" spans="6:9">
      <c r="F619" s="3"/>
      <c r="G619" s="3"/>
      <c r="H619" s="3"/>
      <c r="I619" s="3"/>
    </row>
    <row r="620" spans="6:9">
      <c r="F620" s="3"/>
      <c r="G620" s="3"/>
      <c r="H620" s="3"/>
      <c r="I620" s="3"/>
    </row>
    <row r="621" spans="6:9">
      <c r="F621" s="3"/>
      <c r="G621" s="3"/>
      <c r="H621" s="3"/>
      <c r="I621" s="3"/>
    </row>
    <row r="622" spans="6:9">
      <c r="F622" s="3"/>
      <c r="G622" s="3"/>
      <c r="H622" s="3"/>
      <c r="I622" s="3"/>
    </row>
    <row r="623" spans="6:9">
      <c r="F623" s="3"/>
      <c r="G623" s="3"/>
      <c r="H623" s="3"/>
      <c r="I623" s="3"/>
    </row>
    <row r="624" spans="6:9">
      <c r="F624" s="3"/>
      <c r="G624" s="3"/>
      <c r="H624" s="3"/>
      <c r="I624" s="3"/>
    </row>
    <row r="625" spans="6:9">
      <c r="F625" s="3"/>
      <c r="G625" s="3"/>
      <c r="H625" s="3"/>
      <c r="I625" s="3"/>
    </row>
    <row r="626" spans="6:9">
      <c r="F626" s="3"/>
      <c r="G626" s="3"/>
      <c r="H626" s="3"/>
      <c r="I626" s="3"/>
    </row>
    <row r="627" spans="6:9">
      <c r="F627" s="3"/>
      <c r="G627" s="3"/>
      <c r="H627" s="3"/>
      <c r="I627" s="3"/>
    </row>
    <row r="628" spans="6:9">
      <c r="F628" s="3"/>
      <c r="G628" s="3"/>
      <c r="H628" s="3"/>
      <c r="I628" s="3"/>
    </row>
    <row r="629" spans="6:9">
      <c r="F629" s="3"/>
      <c r="G629" s="3"/>
      <c r="H629" s="3"/>
      <c r="I629" s="3"/>
    </row>
    <row r="630" spans="6:9">
      <c r="F630" s="3"/>
      <c r="G630" s="3"/>
      <c r="H630" s="3"/>
      <c r="I630" s="3"/>
    </row>
    <row r="631" spans="6:9">
      <c r="F631" s="3"/>
      <c r="G631" s="3"/>
      <c r="H631" s="3"/>
      <c r="I631" s="3"/>
    </row>
    <row r="632" spans="6:9">
      <c r="F632" s="3"/>
      <c r="G632" s="3"/>
      <c r="H632" s="3"/>
      <c r="I632" s="3"/>
    </row>
    <row r="633" spans="6:9">
      <c r="F633" s="3"/>
      <c r="G633" s="3"/>
      <c r="H633" s="3"/>
      <c r="I633" s="3"/>
    </row>
    <row r="634" spans="6:9">
      <c r="F634" s="3"/>
      <c r="G634" s="3"/>
      <c r="H634" s="3"/>
      <c r="I634" s="3"/>
    </row>
    <row r="635" spans="6:9">
      <c r="F635" s="3"/>
      <c r="G635" s="3"/>
      <c r="H635" s="3"/>
      <c r="I635" s="3"/>
    </row>
    <row r="636" spans="6:9">
      <c r="F636" s="3"/>
      <c r="G636" s="3"/>
      <c r="H636" s="3"/>
      <c r="I636" s="3"/>
    </row>
    <row r="637" spans="6:9">
      <c r="F637" s="3"/>
      <c r="G637" s="3"/>
      <c r="H637" s="3"/>
      <c r="I637" s="3"/>
    </row>
    <row r="638" spans="6:9">
      <c r="F638" s="3"/>
      <c r="G638" s="3"/>
      <c r="H638" s="3"/>
      <c r="I638" s="3"/>
    </row>
    <row r="639" spans="6:9">
      <c r="F639" s="3"/>
      <c r="G639" s="3"/>
      <c r="H639" s="3"/>
      <c r="I639" s="3"/>
    </row>
    <row r="640" spans="6:9">
      <c r="F640" s="3"/>
      <c r="G640" s="3"/>
      <c r="H640" s="3"/>
      <c r="I640" s="3"/>
    </row>
    <row r="641" spans="6:9">
      <c r="F641" s="3"/>
      <c r="G641" s="3"/>
      <c r="H641" s="3"/>
      <c r="I641" s="3"/>
    </row>
    <row r="642" spans="6:9">
      <c r="F642" s="3"/>
      <c r="G642" s="3"/>
      <c r="H642" s="3"/>
      <c r="I642" s="3"/>
    </row>
    <row r="643" spans="6:9">
      <c r="F643" s="3"/>
      <c r="G643" s="3"/>
      <c r="H643" s="3"/>
      <c r="I643" s="3"/>
    </row>
    <row r="644" spans="6:9">
      <c r="F644" s="3"/>
      <c r="G644" s="3"/>
      <c r="H644" s="3"/>
      <c r="I644" s="3"/>
    </row>
    <row r="645" spans="6:9">
      <c r="F645" s="3"/>
      <c r="G645" s="3"/>
      <c r="H645" s="3"/>
      <c r="I645" s="3"/>
    </row>
    <row r="646" spans="6:9">
      <c r="F646" s="3"/>
      <c r="G646" s="3"/>
      <c r="H646" s="3"/>
      <c r="I646" s="3"/>
    </row>
    <row r="647" spans="6:9">
      <c r="F647" s="3"/>
      <c r="G647" s="3"/>
      <c r="H647" s="3"/>
      <c r="I647" s="3"/>
    </row>
    <row r="648" spans="6:9">
      <c r="F648" s="3"/>
      <c r="G648" s="3"/>
      <c r="H648" s="3"/>
      <c r="I648" s="3"/>
    </row>
    <row r="649" spans="6:9">
      <c r="F649" s="3"/>
      <c r="G649" s="3"/>
      <c r="H649" s="3"/>
      <c r="I649" s="3"/>
    </row>
    <row r="650" spans="6:9">
      <c r="F650" s="3"/>
      <c r="G650" s="3"/>
      <c r="H650" s="3"/>
      <c r="I650" s="3"/>
    </row>
    <row r="651" spans="6:9">
      <c r="F651" s="3"/>
      <c r="G651" s="3"/>
      <c r="H651" s="3"/>
      <c r="I651" s="3"/>
    </row>
    <row r="652" spans="6:9">
      <c r="F652" s="3"/>
      <c r="G652" s="3"/>
      <c r="H652" s="3"/>
      <c r="I652" s="3"/>
    </row>
    <row r="653" spans="6:9">
      <c r="F653" s="3"/>
      <c r="G653" s="3"/>
      <c r="H653" s="3"/>
      <c r="I653" s="3"/>
    </row>
    <row r="654" spans="6:9">
      <c r="F654" s="3"/>
      <c r="G654" s="3"/>
      <c r="H654" s="3"/>
      <c r="I654" s="3"/>
    </row>
    <row r="655" spans="6:9">
      <c r="F655" s="3"/>
      <c r="G655" s="3"/>
      <c r="H655" s="3"/>
      <c r="I655" s="3"/>
    </row>
    <row r="656" spans="6:9">
      <c r="F656" s="3"/>
      <c r="G656" s="3"/>
      <c r="H656" s="3"/>
      <c r="I656" s="3"/>
    </row>
    <row r="657" spans="6:9">
      <c r="F657" s="3"/>
      <c r="G657" s="3"/>
      <c r="H657" s="3"/>
      <c r="I657" s="3"/>
    </row>
    <row r="658" spans="6:9">
      <c r="F658" s="3"/>
      <c r="G658" s="3"/>
      <c r="H658" s="3"/>
      <c r="I658" s="3"/>
    </row>
    <row r="659" spans="6:9">
      <c r="F659" s="3"/>
      <c r="G659" s="3"/>
      <c r="H659" s="3"/>
      <c r="I659" s="3"/>
    </row>
    <row r="660" spans="6:9">
      <c r="F660" s="3"/>
      <c r="G660" s="3"/>
      <c r="H660" s="3"/>
      <c r="I660" s="3"/>
    </row>
    <row r="661" spans="6:9">
      <c r="F661" s="3"/>
      <c r="G661" s="3"/>
      <c r="H661" s="3"/>
      <c r="I661" s="3"/>
    </row>
    <row r="662" spans="6:9">
      <c r="F662" s="3"/>
      <c r="G662" s="3"/>
      <c r="H662" s="3"/>
      <c r="I662" s="3"/>
    </row>
    <row r="663" spans="6:9">
      <c r="F663" s="3"/>
      <c r="G663" s="3"/>
      <c r="H663" s="3"/>
      <c r="I663" s="3"/>
    </row>
    <row r="664" spans="6:9">
      <c r="F664" s="3"/>
      <c r="G664" s="3"/>
      <c r="H664" s="3"/>
      <c r="I664" s="3"/>
    </row>
    <row r="665" spans="6:9">
      <c r="F665" s="3"/>
      <c r="G665" s="3"/>
      <c r="H665" s="3"/>
      <c r="I665" s="3"/>
    </row>
    <row r="666" spans="6:9">
      <c r="F666" s="3"/>
      <c r="G666" s="3"/>
      <c r="H666" s="3"/>
      <c r="I666" s="3"/>
    </row>
    <row r="667" spans="6:9">
      <c r="F667" s="3"/>
      <c r="G667" s="3"/>
      <c r="H667" s="3"/>
      <c r="I667" s="3"/>
    </row>
    <row r="668" spans="6:9">
      <c r="F668" s="3"/>
      <c r="G668" s="3"/>
      <c r="H668" s="3"/>
      <c r="I668" s="3"/>
    </row>
    <row r="669" spans="6:9">
      <c r="F669" s="3"/>
      <c r="G669" s="3"/>
      <c r="H669" s="3"/>
      <c r="I669" s="3"/>
    </row>
    <row r="670" spans="6:9">
      <c r="F670" s="3"/>
      <c r="G670" s="3"/>
      <c r="H670" s="3"/>
      <c r="I670" s="3"/>
    </row>
    <row r="671" spans="6:9">
      <c r="F671" s="3"/>
      <c r="G671" s="3"/>
      <c r="H671" s="3"/>
      <c r="I671" s="3"/>
    </row>
    <row r="672" spans="6:9">
      <c r="F672" s="3"/>
      <c r="G672" s="3"/>
      <c r="H672" s="3"/>
      <c r="I672" s="3"/>
    </row>
    <row r="673" spans="6:9">
      <c r="F673" s="3"/>
      <c r="G673" s="3"/>
      <c r="H673" s="3"/>
      <c r="I673" s="3"/>
    </row>
    <row r="674" spans="6:9">
      <c r="F674" s="3"/>
      <c r="G674" s="3"/>
      <c r="H674" s="3"/>
      <c r="I674" s="3"/>
    </row>
    <row r="675" spans="6:9">
      <c r="F675" s="3"/>
      <c r="G675" s="3"/>
      <c r="H675" s="3"/>
      <c r="I675" s="3"/>
    </row>
    <row r="676" spans="6:9">
      <c r="F676" s="3"/>
      <c r="G676" s="3"/>
      <c r="H676" s="3"/>
      <c r="I676" s="3"/>
    </row>
    <row r="677" spans="6:9">
      <c r="F677" s="3"/>
      <c r="G677" s="3"/>
      <c r="H677" s="3"/>
      <c r="I677" s="3"/>
    </row>
    <row r="678" spans="6:9">
      <c r="F678" s="3"/>
      <c r="G678" s="3"/>
      <c r="H678" s="3"/>
      <c r="I678" s="3"/>
    </row>
    <row r="679" spans="6:9">
      <c r="F679" s="3"/>
      <c r="G679" s="3"/>
      <c r="H679" s="3"/>
      <c r="I679" s="3"/>
    </row>
    <row r="680" spans="6:9">
      <c r="F680" s="3"/>
      <c r="G680" s="3"/>
      <c r="H680" s="3"/>
      <c r="I680" s="3"/>
    </row>
    <row r="681" spans="6:9">
      <c r="F681" s="3"/>
      <c r="G681" s="3"/>
      <c r="H681" s="3"/>
      <c r="I681" s="3"/>
    </row>
    <row r="682" spans="6:9">
      <c r="F682" s="3"/>
      <c r="G682" s="3"/>
      <c r="H682" s="3"/>
      <c r="I682" s="3"/>
    </row>
    <row r="683" spans="6:9">
      <c r="F683" s="3"/>
      <c r="G683" s="3"/>
      <c r="H683" s="3"/>
      <c r="I683" s="3"/>
    </row>
    <row r="684" spans="6:9">
      <c r="F684" s="3"/>
      <c r="G684" s="3"/>
      <c r="H684" s="3"/>
      <c r="I684" s="3"/>
    </row>
    <row r="685" spans="6:9">
      <c r="F685" s="3"/>
      <c r="G685" s="3"/>
      <c r="H685" s="3"/>
      <c r="I685" s="3"/>
    </row>
    <row r="686" spans="6:9">
      <c r="F686" s="3"/>
      <c r="G686" s="3"/>
      <c r="H686" s="3"/>
      <c r="I686" s="3"/>
    </row>
    <row r="687" spans="6:9">
      <c r="F687" s="3"/>
      <c r="G687" s="3"/>
      <c r="H687" s="3"/>
      <c r="I687" s="3"/>
    </row>
    <row r="688" spans="6:9">
      <c r="F688" s="3"/>
      <c r="G688" s="3"/>
      <c r="H688" s="3"/>
      <c r="I688" s="3"/>
    </row>
    <row r="689" spans="6:9">
      <c r="F689" s="3"/>
      <c r="G689" s="3"/>
      <c r="H689" s="3"/>
      <c r="I689" s="3"/>
    </row>
    <row r="690" spans="6:9">
      <c r="F690" s="3"/>
      <c r="G690" s="3"/>
      <c r="H690" s="3"/>
      <c r="I690" s="3"/>
    </row>
    <row r="691" spans="6:9">
      <c r="F691" s="3"/>
      <c r="G691" s="3"/>
      <c r="H691" s="3"/>
      <c r="I691" s="3"/>
    </row>
    <row r="692" spans="6:9">
      <c r="F692" s="3"/>
      <c r="G692" s="3"/>
      <c r="H692" s="3"/>
      <c r="I692" s="3"/>
    </row>
    <row r="693" spans="6:9">
      <c r="F693" s="3"/>
      <c r="G693" s="3"/>
      <c r="H693" s="3"/>
      <c r="I693" s="3"/>
    </row>
    <row r="694" spans="6:9">
      <c r="F694" s="3"/>
      <c r="G694" s="3"/>
      <c r="H694" s="3"/>
      <c r="I694" s="3"/>
    </row>
    <row r="695" spans="6:9">
      <c r="F695" s="3"/>
      <c r="G695" s="3"/>
      <c r="H695" s="3"/>
      <c r="I695" s="3"/>
    </row>
    <row r="696" spans="6:9">
      <c r="F696" s="3"/>
      <c r="G696" s="3"/>
      <c r="H696" s="3"/>
      <c r="I696" s="3"/>
    </row>
    <row r="697" spans="6:9">
      <c r="F697" s="3"/>
      <c r="G697" s="3"/>
      <c r="H697" s="3"/>
      <c r="I697" s="3"/>
    </row>
    <row r="698" spans="6:9">
      <c r="F698" s="3"/>
      <c r="G698" s="3"/>
      <c r="H698" s="3"/>
      <c r="I698" s="3"/>
    </row>
    <row r="699" spans="6:9">
      <c r="F699" s="3"/>
      <c r="G699" s="3"/>
      <c r="H699" s="3"/>
      <c r="I699" s="3"/>
    </row>
    <row r="700" spans="6:9">
      <c r="F700" s="3"/>
      <c r="G700" s="3"/>
      <c r="H700" s="3"/>
      <c r="I700" s="3"/>
    </row>
    <row r="701" spans="6:9">
      <c r="F701" s="3"/>
      <c r="G701" s="3"/>
      <c r="H701" s="3"/>
      <c r="I701" s="3"/>
    </row>
    <row r="702" spans="6:9">
      <c r="F702" s="3"/>
      <c r="G702" s="3"/>
      <c r="H702" s="3"/>
      <c r="I702" s="3"/>
    </row>
    <row r="703" spans="6:9">
      <c r="F703" s="3"/>
      <c r="G703" s="3"/>
      <c r="H703" s="3"/>
      <c r="I703" s="3"/>
    </row>
    <row r="704" spans="6:9">
      <c r="F704" s="3"/>
      <c r="G704" s="3"/>
      <c r="H704" s="3"/>
      <c r="I704" s="3"/>
    </row>
    <row r="705" spans="6:9">
      <c r="F705" s="3"/>
      <c r="G705" s="3"/>
      <c r="H705" s="3"/>
      <c r="I705" s="3"/>
    </row>
    <row r="706" spans="6:9">
      <c r="F706" s="3"/>
      <c r="G706" s="3"/>
      <c r="H706" s="3"/>
      <c r="I706" s="3"/>
    </row>
    <row r="707" spans="6:9">
      <c r="F707" s="3"/>
      <c r="G707" s="3"/>
      <c r="H707" s="3"/>
      <c r="I707" s="3"/>
    </row>
    <row r="708" spans="6:9">
      <c r="F708" s="3"/>
      <c r="G708" s="3"/>
      <c r="H708" s="3"/>
      <c r="I708" s="3"/>
    </row>
    <row r="709" spans="6:9">
      <c r="F709" s="3"/>
      <c r="G709" s="3"/>
      <c r="H709" s="3"/>
      <c r="I709" s="3"/>
    </row>
    <row r="710" spans="6:9">
      <c r="F710" s="3"/>
      <c r="G710" s="3"/>
      <c r="H710" s="3"/>
      <c r="I710" s="3"/>
    </row>
    <row r="711" spans="6:9">
      <c r="F711" s="3"/>
      <c r="G711" s="3"/>
      <c r="H711" s="3"/>
      <c r="I711" s="3"/>
    </row>
    <row r="712" spans="6:9">
      <c r="F712" s="3"/>
      <c r="G712" s="3"/>
      <c r="H712" s="3"/>
      <c r="I712" s="3"/>
    </row>
    <row r="713" spans="6:9">
      <c r="F713" s="3"/>
      <c r="G713" s="3"/>
      <c r="H713" s="3"/>
      <c r="I713" s="3"/>
    </row>
    <row r="714" spans="6:9">
      <c r="F714" s="3"/>
      <c r="G714" s="3"/>
      <c r="H714" s="3"/>
      <c r="I714" s="3"/>
    </row>
    <row r="715" spans="6:9">
      <c r="F715" s="3"/>
      <c r="G715" s="3"/>
      <c r="H715" s="3"/>
      <c r="I715" s="3"/>
    </row>
    <row r="716" spans="6:9">
      <c r="F716" s="3"/>
      <c r="G716" s="3"/>
      <c r="H716" s="3"/>
      <c r="I716" s="3"/>
    </row>
    <row r="717" spans="6:9">
      <c r="F717" s="3"/>
      <c r="G717" s="3"/>
      <c r="H717" s="3"/>
      <c r="I717" s="3"/>
    </row>
    <row r="718" spans="6:9">
      <c r="F718" s="3"/>
      <c r="G718" s="3"/>
      <c r="H718" s="3"/>
      <c r="I718" s="3"/>
    </row>
    <row r="719" spans="6:9">
      <c r="F719" s="3"/>
      <c r="G719" s="3"/>
      <c r="H719" s="3"/>
      <c r="I719" s="3"/>
    </row>
    <row r="720" spans="6:9">
      <c r="F720" s="3"/>
      <c r="G720" s="3"/>
      <c r="H720" s="3"/>
      <c r="I720" s="3"/>
    </row>
    <row r="721" spans="6:9">
      <c r="F721" s="3"/>
      <c r="G721" s="3"/>
      <c r="H721" s="3"/>
      <c r="I721" s="3"/>
    </row>
    <row r="722" spans="6:9">
      <c r="F722" s="3"/>
      <c r="G722" s="3"/>
      <c r="H722" s="3"/>
      <c r="I722" s="3"/>
    </row>
    <row r="723" spans="6:9">
      <c r="F723" s="3"/>
      <c r="G723" s="3"/>
      <c r="H723" s="3"/>
      <c r="I723" s="3"/>
    </row>
    <row r="724" spans="6:9">
      <c r="F724" s="3"/>
      <c r="G724" s="3"/>
      <c r="H724" s="3"/>
      <c r="I724" s="3"/>
    </row>
    <row r="725" spans="6:9">
      <c r="F725" s="3"/>
      <c r="G725" s="3"/>
      <c r="H725" s="3"/>
      <c r="I725" s="3"/>
    </row>
    <row r="726" spans="6:9">
      <c r="F726" s="3"/>
      <c r="G726" s="3"/>
      <c r="H726" s="3"/>
      <c r="I726" s="3"/>
    </row>
    <row r="727" spans="6:9">
      <c r="F727" s="3"/>
      <c r="G727" s="3"/>
      <c r="H727" s="3"/>
      <c r="I727" s="3"/>
    </row>
    <row r="728" spans="6:9">
      <c r="F728" s="3"/>
      <c r="G728" s="3"/>
      <c r="H728" s="3"/>
      <c r="I728" s="3"/>
    </row>
    <row r="729" spans="6:9">
      <c r="F729" s="3"/>
      <c r="G729" s="3"/>
      <c r="H729" s="3"/>
      <c r="I729" s="3"/>
    </row>
    <row r="730" spans="6:9">
      <c r="F730" s="3"/>
      <c r="G730" s="3"/>
      <c r="H730" s="3"/>
      <c r="I730" s="3"/>
    </row>
    <row r="731" spans="6:9">
      <c r="F731" s="3"/>
      <c r="G731" s="3"/>
      <c r="H731" s="3"/>
      <c r="I731" s="3"/>
    </row>
    <row r="732" spans="6:9">
      <c r="F732" s="3"/>
      <c r="G732" s="3"/>
      <c r="H732" s="3"/>
      <c r="I732" s="3"/>
    </row>
    <row r="733" spans="6:9">
      <c r="F733" s="3"/>
      <c r="G733" s="3"/>
      <c r="H733" s="3"/>
      <c r="I733" s="3"/>
    </row>
    <row r="734" spans="6:9">
      <c r="F734" s="3"/>
      <c r="G734" s="3"/>
      <c r="H734" s="3"/>
      <c r="I734" s="3"/>
    </row>
    <row r="735" spans="6:9">
      <c r="F735" s="3"/>
      <c r="G735" s="3"/>
      <c r="H735" s="3"/>
      <c r="I735" s="3"/>
    </row>
    <row r="736" spans="6:9">
      <c r="F736" s="3"/>
      <c r="G736" s="3"/>
      <c r="H736" s="3"/>
      <c r="I736" s="3"/>
    </row>
    <row r="737" spans="6:9">
      <c r="F737" s="3"/>
      <c r="G737" s="3"/>
      <c r="H737" s="3"/>
      <c r="I737" s="3"/>
    </row>
    <row r="738" spans="6:9">
      <c r="F738" s="3"/>
      <c r="G738" s="3"/>
      <c r="H738" s="3"/>
      <c r="I738" s="3"/>
    </row>
    <row r="739" spans="6:9">
      <c r="F739" s="3"/>
      <c r="G739" s="3"/>
      <c r="H739" s="3"/>
      <c r="I739" s="3"/>
    </row>
    <row r="740" spans="6:9">
      <c r="F740" s="3"/>
      <c r="G740" s="3"/>
      <c r="H740" s="3"/>
      <c r="I740" s="3"/>
    </row>
    <row r="741" spans="6:9">
      <c r="F741" s="3"/>
      <c r="G741" s="3"/>
      <c r="H741" s="3"/>
      <c r="I741" s="3"/>
    </row>
    <row r="742" spans="6:9">
      <c r="F742" s="3"/>
      <c r="G742" s="3"/>
      <c r="H742" s="3"/>
      <c r="I742" s="3"/>
    </row>
    <row r="743" spans="6:9">
      <c r="F743" s="3"/>
      <c r="G743" s="3"/>
      <c r="H743" s="3"/>
      <c r="I743" s="3"/>
    </row>
    <row r="744" spans="6:9">
      <c r="F744" s="3"/>
      <c r="G744" s="3"/>
      <c r="H744" s="3"/>
      <c r="I744" s="3"/>
    </row>
    <row r="745" spans="6:9">
      <c r="F745" s="3"/>
      <c r="G745" s="3"/>
      <c r="H745" s="3"/>
      <c r="I745" s="3"/>
    </row>
    <row r="746" spans="6:9">
      <c r="F746" s="3"/>
      <c r="G746" s="3"/>
      <c r="H746" s="3"/>
      <c r="I746" s="3"/>
    </row>
    <row r="747" spans="6:9">
      <c r="F747" s="3"/>
      <c r="G747" s="3"/>
      <c r="H747" s="3"/>
      <c r="I747" s="3"/>
    </row>
    <row r="748" spans="6:9">
      <c r="F748" s="3"/>
      <c r="G748" s="3"/>
      <c r="H748" s="3"/>
      <c r="I748" s="3"/>
    </row>
    <row r="749" spans="6:9">
      <c r="F749" s="3"/>
      <c r="G749" s="3"/>
      <c r="H749" s="3"/>
      <c r="I749" s="3"/>
    </row>
    <row r="750" spans="6:9">
      <c r="F750" s="3"/>
      <c r="G750" s="3"/>
      <c r="H750" s="3"/>
      <c r="I750" s="3"/>
    </row>
    <row r="751" spans="6:9">
      <c r="F751" s="3"/>
      <c r="G751" s="3"/>
      <c r="H751" s="3"/>
      <c r="I751" s="3"/>
    </row>
    <row r="752" spans="6:9">
      <c r="F752" s="3"/>
      <c r="G752" s="3"/>
      <c r="H752" s="3"/>
      <c r="I752" s="3"/>
    </row>
    <row r="753" spans="6:9">
      <c r="F753" s="3"/>
      <c r="G753" s="3"/>
      <c r="H753" s="3"/>
      <c r="I753" s="3"/>
    </row>
    <row r="754" spans="6:9">
      <c r="F754" s="3"/>
      <c r="G754" s="3"/>
      <c r="H754" s="3"/>
      <c r="I754" s="3"/>
    </row>
    <row r="755" spans="6:9">
      <c r="F755" s="3"/>
      <c r="G755" s="3"/>
      <c r="H755" s="3"/>
      <c r="I755" s="3"/>
    </row>
    <row r="756" spans="6:9">
      <c r="F756" s="3"/>
      <c r="G756" s="3"/>
      <c r="H756" s="3"/>
      <c r="I756" s="3"/>
    </row>
    <row r="757" spans="6:9">
      <c r="F757" s="3"/>
      <c r="G757" s="3"/>
      <c r="H757" s="3"/>
      <c r="I757" s="3"/>
    </row>
    <row r="758" spans="6:9">
      <c r="F758" s="3"/>
      <c r="G758" s="3"/>
      <c r="H758" s="3"/>
      <c r="I758" s="3"/>
    </row>
    <row r="759" spans="6:9">
      <c r="F759" s="3"/>
      <c r="G759" s="3"/>
      <c r="H759" s="3"/>
      <c r="I759" s="3"/>
    </row>
    <row r="760" spans="6:9">
      <c r="F760" s="3"/>
      <c r="G760" s="3"/>
      <c r="H760" s="3"/>
      <c r="I760" s="3"/>
    </row>
    <row r="761" spans="6:9">
      <c r="F761" s="3"/>
      <c r="G761" s="3"/>
      <c r="H761" s="3"/>
      <c r="I761" s="3"/>
    </row>
    <row r="762" spans="6:9">
      <c r="F762" s="3"/>
      <c r="G762" s="3"/>
      <c r="H762" s="3"/>
      <c r="I762" s="3"/>
    </row>
    <row r="763" spans="6:9">
      <c r="F763" s="3"/>
      <c r="G763" s="3"/>
      <c r="H763" s="3"/>
      <c r="I763" s="3"/>
    </row>
    <row r="764" spans="6:9">
      <c r="F764" s="3"/>
      <c r="G764" s="3"/>
      <c r="H764" s="3"/>
      <c r="I764" s="3"/>
    </row>
    <row r="765" spans="6:9">
      <c r="F765" s="3"/>
      <c r="G765" s="3"/>
      <c r="H765" s="3"/>
      <c r="I765" s="3"/>
    </row>
    <row r="766" spans="6:9">
      <c r="F766" s="3"/>
      <c r="G766" s="3"/>
      <c r="H766" s="3"/>
      <c r="I766" s="3"/>
    </row>
    <row r="767" spans="6:9">
      <c r="F767" s="3"/>
      <c r="G767" s="3"/>
      <c r="H767" s="3"/>
      <c r="I767" s="3"/>
    </row>
    <row r="768" spans="6:9">
      <c r="F768" s="3"/>
      <c r="G768" s="3"/>
      <c r="H768" s="3"/>
      <c r="I768" s="3"/>
    </row>
    <row r="769" spans="6:9">
      <c r="F769" s="3"/>
      <c r="G769" s="3"/>
      <c r="H769" s="3"/>
      <c r="I769" s="3"/>
    </row>
    <row r="770" spans="6:9">
      <c r="F770" s="3"/>
      <c r="G770" s="3"/>
      <c r="H770" s="3"/>
      <c r="I770" s="3"/>
    </row>
    <row r="771" spans="6:9">
      <c r="F771" s="3"/>
      <c r="G771" s="3"/>
      <c r="H771" s="3"/>
      <c r="I771" s="3"/>
    </row>
    <row r="772" spans="6:9">
      <c r="F772" s="3"/>
      <c r="G772" s="3"/>
      <c r="H772" s="3"/>
      <c r="I772" s="3"/>
    </row>
    <row r="773" spans="6:9">
      <c r="F773" s="3"/>
      <c r="G773" s="3"/>
      <c r="H773" s="3"/>
      <c r="I773" s="3"/>
    </row>
    <row r="774" spans="6:9">
      <c r="F774" s="3"/>
      <c r="G774" s="3"/>
      <c r="H774" s="3"/>
      <c r="I774" s="3"/>
    </row>
    <row r="775" spans="6:9">
      <c r="F775" s="3"/>
      <c r="G775" s="3"/>
      <c r="H775" s="3"/>
      <c r="I775" s="3"/>
    </row>
    <row r="776" spans="6:9">
      <c r="F776" s="3"/>
      <c r="G776" s="3"/>
      <c r="H776" s="3"/>
      <c r="I776" s="3"/>
    </row>
    <row r="777" spans="6:9">
      <c r="F777" s="3"/>
      <c r="G777" s="3"/>
      <c r="H777" s="3"/>
      <c r="I777" s="3"/>
    </row>
    <row r="778" spans="6:9">
      <c r="F778" s="3"/>
      <c r="G778" s="3"/>
      <c r="H778" s="3"/>
      <c r="I778" s="3"/>
    </row>
    <row r="779" spans="6:9">
      <c r="F779" s="3"/>
      <c r="G779" s="3"/>
      <c r="H779" s="3"/>
      <c r="I779" s="3"/>
    </row>
    <row r="780" spans="6:9">
      <c r="F780" s="3"/>
      <c r="G780" s="3"/>
      <c r="H780" s="3"/>
      <c r="I780" s="3"/>
    </row>
    <row r="781" spans="6:9">
      <c r="F781" s="3"/>
      <c r="G781" s="3"/>
      <c r="H781" s="3"/>
      <c r="I781" s="3"/>
    </row>
    <row r="782" spans="6:9">
      <c r="F782" s="3"/>
      <c r="G782" s="3"/>
      <c r="H782" s="3"/>
      <c r="I782" s="3"/>
    </row>
    <row r="783" spans="6:9">
      <c r="F783" s="3"/>
      <c r="G783" s="3"/>
      <c r="H783" s="3"/>
      <c r="I783" s="3"/>
    </row>
    <row r="784" spans="6:9">
      <c r="F784" s="3"/>
      <c r="G784" s="3"/>
      <c r="H784" s="3"/>
      <c r="I784" s="3"/>
    </row>
    <row r="785" spans="6:9">
      <c r="F785" s="3"/>
      <c r="G785" s="3"/>
      <c r="H785" s="3"/>
      <c r="I785" s="3"/>
    </row>
    <row r="786" spans="6:9">
      <c r="F786" s="3"/>
      <c r="G786" s="3"/>
      <c r="H786" s="3"/>
      <c r="I786" s="3"/>
    </row>
    <row r="787" spans="6:9">
      <c r="F787" s="3"/>
      <c r="G787" s="3"/>
      <c r="H787" s="3"/>
      <c r="I787" s="3"/>
    </row>
    <row r="788" spans="6:9">
      <c r="F788" s="3"/>
      <c r="G788" s="3"/>
      <c r="H788" s="3"/>
      <c r="I788" s="3"/>
    </row>
    <row r="789" spans="6:9">
      <c r="F789" s="3"/>
      <c r="G789" s="3"/>
      <c r="H789" s="3"/>
      <c r="I789" s="3"/>
    </row>
    <row r="790" spans="6:9">
      <c r="F790" s="3"/>
      <c r="G790" s="3"/>
      <c r="H790" s="3"/>
      <c r="I790" s="3"/>
    </row>
    <row r="791" spans="6:9">
      <c r="F791" s="3"/>
      <c r="G791" s="3"/>
      <c r="H791" s="3"/>
      <c r="I791" s="3"/>
    </row>
    <row r="792" spans="6:9">
      <c r="F792" s="3"/>
      <c r="G792" s="3"/>
      <c r="H792" s="3"/>
      <c r="I792" s="3"/>
    </row>
    <row r="793" spans="6:9">
      <c r="F793" s="3"/>
      <c r="G793" s="3"/>
      <c r="H793" s="3"/>
      <c r="I793" s="3"/>
    </row>
    <row r="794" spans="6:9">
      <c r="F794" s="3"/>
      <c r="G794" s="3"/>
      <c r="H794" s="3"/>
      <c r="I794" s="3"/>
    </row>
    <row r="795" spans="6:9">
      <c r="F795" s="3"/>
      <c r="G795" s="3"/>
      <c r="H795" s="3"/>
      <c r="I795" s="3"/>
    </row>
    <row r="796" spans="6:9">
      <c r="F796" s="3"/>
      <c r="G796" s="3"/>
      <c r="H796" s="3"/>
      <c r="I796" s="3"/>
    </row>
    <row r="797" spans="6:9">
      <c r="F797" s="3"/>
      <c r="G797" s="3"/>
      <c r="H797" s="3"/>
      <c r="I797" s="3"/>
    </row>
    <row r="798" spans="6:9">
      <c r="F798" s="3"/>
      <c r="G798" s="3"/>
      <c r="H798" s="3"/>
      <c r="I798" s="3"/>
    </row>
    <row r="799" spans="6:9">
      <c r="F799" s="3"/>
      <c r="G799" s="3"/>
      <c r="H799" s="3"/>
      <c r="I799" s="3"/>
    </row>
    <row r="800" spans="6:9">
      <c r="F800" s="3"/>
      <c r="G800" s="3"/>
      <c r="H800" s="3"/>
      <c r="I800" s="3"/>
    </row>
    <row r="801" spans="6:9">
      <c r="F801" s="3"/>
      <c r="G801" s="3"/>
      <c r="H801" s="3"/>
      <c r="I801" s="3"/>
    </row>
    <row r="802" spans="6:9">
      <c r="F802" s="3"/>
      <c r="G802" s="3"/>
      <c r="H802" s="3"/>
      <c r="I802" s="3"/>
    </row>
    <row r="803" spans="6:9">
      <c r="F803" s="3"/>
      <c r="G803" s="3"/>
      <c r="H803" s="3"/>
      <c r="I803" s="3"/>
    </row>
    <row r="804" spans="6:9">
      <c r="F804" s="3"/>
      <c r="G804" s="3"/>
      <c r="H804" s="3"/>
      <c r="I804" s="3"/>
    </row>
    <row r="805" spans="6:9">
      <c r="F805" s="3"/>
      <c r="G805" s="3"/>
      <c r="H805" s="3"/>
      <c r="I805" s="3"/>
    </row>
    <row r="806" spans="6:9">
      <c r="F806" s="3"/>
      <c r="G806" s="3"/>
      <c r="H806" s="3"/>
      <c r="I806" s="3"/>
    </row>
    <row r="807" spans="6:9">
      <c r="F807" s="3"/>
      <c r="G807" s="3"/>
      <c r="H807" s="3"/>
      <c r="I807" s="3"/>
    </row>
    <row r="808" spans="6:9">
      <c r="F808" s="3"/>
      <c r="G808" s="3"/>
      <c r="H808" s="3"/>
      <c r="I808" s="3"/>
    </row>
    <row r="809" spans="6:9">
      <c r="F809" s="3"/>
      <c r="G809" s="3"/>
      <c r="H809" s="3"/>
      <c r="I809" s="3"/>
    </row>
    <row r="810" spans="6:9">
      <c r="F810" s="3"/>
      <c r="G810" s="3"/>
      <c r="H810" s="3"/>
      <c r="I810" s="3"/>
    </row>
    <row r="811" spans="6:9">
      <c r="F811" s="3"/>
      <c r="G811" s="3"/>
      <c r="H811" s="3"/>
      <c r="I811" s="3"/>
    </row>
    <row r="812" spans="6:9">
      <c r="F812" s="3"/>
      <c r="G812" s="3"/>
      <c r="H812" s="3"/>
      <c r="I812" s="3"/>
    </row>
    <row r="813" spans="6:9">
      <c r="F813" s="3"/>
      <c r="G813" s="3"/>
      <c r="H813" s="3"/>
      <c r="I813" s="3"/>
    </row>
    <row r="814" spans="6:9">
      <c r="F814" s="3"/>
      <c r="G814" s="3"/>
      <c r="H814" s="3"/>
      <c r="I814" s="3"/>
    </row>
    <row r="815" spans="6:9">
      <c r="F815" s="3"/>
      <c r="G815" s="3"/>
      <c r="H815" s="3"/>
      <c r="I815" s="3"/>
    </row>
    <row r="816" spans="6:9">
      <c r="F816" s="3"/>
      <c r="G816" s="3"/>
      <c r="H816" s="3"/>
      <c r="I816" s="3"/>
    </row>
    <row r="817" spans="6:9">
      <c r="F817" s="3"/>
      <c r="G817" s="3"/>
      <c r="H817" s="3"/>
      <c r="I817" s="3"/>
    </row>
    <row r="818" spans="6:9">
      <c r="F818" s="3"/>
      <c r="G818" s="3"/>
      <c r="H818" s="3"/>
      <c r="I818" s="3"/>
    </row>
    <row r="819" spans="6:9">
      <c r="F819" s="3"/>
      <c r="G819" s="3"/>
      <c r="H819" s="3"/>
      <c r="I819" s="3"/>
    </row>
    <row r="820" spans="6:9">
      <c r="F820" s="3"/>
      <c r="G820" s="3"/>
      <c r="H820" s="3"/>
      <c r="I820" s="3"/>
    </row>
    <row r="821" spans="6:9">
      <c r="F821" s="3"/>
      <c r="G821" s="3"/>
      <c r="H821" s="3"/>
      <c r="I821" s="3"/>
    </row>
    <row r="822" spans="6:9">
      <c r="F822" s="3"/>
      <c r="G822" s="3"/>
      <c r="H822" s="3"/>
      <c r="I822" s="3"/>
    </row>
    <row r="823" spans="6:9">
      <c r="F823" s="3"/>
      <c r="G823" s="3"/>
      <c r="H823" s="3"/>
      <c r="I823" s="3"/>
    </row>
    <row r="824" spans="6:9">
      <c r="F824" s="3"/>
      <c r="G824" s="3"/>
      <c r="H824" s="3"/>
      <c r="I824" s="3"/>
    </row>
    <row r="825" spans="6:9">
      <c r="F825" s="3"/>
      <c r="G825" s="3"/>
      <c r="H825" s="3"/>
      <c r="I825" s="3"/>
    </row>
    <row r="826" spans="6:9">
      <c r="F826" s="3"/>
      <c r="G826" s="3"/>
      <c r="H826" s="3"/>
      <c r="I826" s="3"/>
    </row>
    <row r="827" spans="6:9">
      <c r="F827" s="3"/>
      <c r="G827" s="3"/>
      <c r="H827" s="3"/>
      <c r="I827" s="3"/>
    </row>
    <row r="828" spans="6:9">
      <c r="F828" s="3"/>
      <c r="G828" s="3"/>
      <c r="H828" s="3"/>
      <c r="I828" s="3"/>
    </row>
    <row r="829" spans="6:9">
      <c r="F829" s="3"/>
      <c r="G829" s="3"/>
      <c r="H829" s="3"/>
      <c r="I829" s="3"/>
    </row>
    <row r="830" spans="6:9">
      <c r="F830" s="3"/>
      <c r="G830" s="3"/>
      <c r="H830" s="3"/>
      <c r="I830" s="3"/>
    </row>
    <row r="831" spans="6:9">
      <c r="F831" s="3"/>
      <c r="G831" s="3"/>
      <c r="H831" s="3"/>
      <c r="I831" s="3"/>
    </row>
    <row r="832" spans="6:9">
      <c r="F832" s="3"/>
      <c r="G832" s="3"/>
      <c r="H832" s="3"/>
      <c r="I832" s="3"/>
    </row>
    <row r="833" spans="6:9">
      <c r="F833" s="3"/>
      <c r="G833" s="3"/>
      <c r="H833" s="3"/>
      <c r="I833" s="3"/>
    </row>
    <row r="834" spans="6:9">
      <c r="F834" s="3"/>
      <c r="G834" s="3"/>
      <c r="H834" s="3"/>
      <c r="I834" s="3"/>
    </row>
    <row r="835" spans="6:9">
      <c r="F835" s="3"/>
      <c r="G835" s="3"/>
      <c r="H835" s="3"/>
      <c r="I835" s="3"/>
    </row>
    <row r="836" spans="6:9">
      <c r="F836" s="3"/>
      <c r="G836" s="3"/>
      <c r="H836" s="3"/>
      <c r="I836" s="3"/>
    </row>
    <row r="837" spans="6:9">
      <c r="F837" s="3"/>
      <c r="G837" s="3"/>
      <c r="H837" s="3"/>
      <c r="I837" s="3"/>
    </row>
    <row r="838" spans="6:9">
      <c r="F838" s="3"/>
      <c r="G838" s="3"/>
      <c r="H838" s="3"/>
      <c r="I838" s="3"/>
    </row>
    <row r="839" spans="6:9">
      <c r="F839" s="3"/>
      <c r="G839" s="3"/>
      <c r="H839" s="3"/>
      <c r="I839" s="3"/>
    </row>
    <row r="840" spans="6:9">
      <c r="F840" s="3"/>
      <c r="G840" s="3"/>
      <c r="H840" s="3"/>
      <c r="I840" s="3"/>
    </row>
    <row r="841" spans="6:9">
      <c r="F841" s="3"/>
      <c r="G841" s="3"/>
      <c r="H841" s="3"/>
      <c r="I841" s="3"/>
    </row>
    <row r="842" spans="6:9">
      <c r="F842" s="3"/>
      <c r="G842" s="3"/>
      <c r="H842" s="3"/>
      <c r="I842" s="3"/>
    </row>
    <row r="843" spans="6:9">
      <c r="F843" s="3"/>
      <c r="G843" s="3"/>
      <c r="H843" s="3"/>
      <c r="I843" s="3"/>
    </row>
    <row r="844" spans="6:9">
      <c r="F844" s="3"/>
      <c r="G844" s="3"/>
      <c r="H844" s="3"/>
      <c r="I844" s="3"/>
    </row>
    <row r="845" spans="6:9">
      <c r="F845" s="3"/>
      <c r="G845" s="3"/>
      <c r="H845" s="3"/>
      <c r="I845" s="3"/>
    </row>
    <row r="846" spans="6:9">
      <c r="F846" s="3"/>
      <c r="G846" s="3"/>
      <c r="H846" s="3"/>
      <c r="I846" s="3"/>
    </row>
    <row r="847" spans="6:9">
      <c r="F847" s="3"/>
      <c r="G847" s="3"/>
      <c r="H847" s="3"/>
      <c r="I847" s="3"/>
    </row>
    <row r="848" spans="6:9">
      <c r="F848" s="3"/>
      <c r="G848" s="3"/>
      <c r="H848" s="3"/>
      <c r="I848" s="3"/>
    </row>
    <row r="849" spans="6:9">
      <c r="F849" s="3"/>
      <c r="G849" s="3"/>
      <c r="H849" s="3"/>
      <c r="I849" s="3"/>
    </row>
    <row r="850" spans="6:9">
      <c r="F850" s="3"/>
      <c r="G850" s="3"/>
      <c r="H850" s="3"/>
      <c r="I850" s="3"/>
    </row>
    <row r="851" spans="6:9">
      <c r="F851" s="3"/>
      <c r="G851" s="3"/>
      <c r="H851" s="3"/>
      <c r="I851" s="3"/>
    </row>
    <row r="852" spans="6:9">
      <c r="F852" s="3"/>
      <c r="G852" s="3"/>
      <c r="H852" s="3"/>
      <c r="I852" s="3"/>
    </row>
    <row r="853" spans="6:9">
      <c r="F853" s="3"/>
      <c r="G853" s="3"/>
      <c r="H853" s="3"/>
      <c r="I853" s="3"/>
    </row>
    <row r="854" spans="6:9">
      <c r="F854" s="3"/>
      <c r="G854" s="3"/>
      <c r="H854" s="3"/>
      <c r="I854" s="3"/>
    </row>
    <row r="855" spans="6:9">
      <c r="F855" s="3"/>
      <c r="G855" s="3"/>
      <c r="H855" s="3"/>
      <c r="I855" s="3"/>
    </row>
    <row r="856" spans="6:9">
      <c r="F856" s="3"/>
      <c r="G856" s="3"/>
      <c r="H856" s="3"/>
      <c r="I856" s="3"/>
    </row>
    <row r="857" spans="6:9">
      <c r="F857" s="3"/>
      <c r="G857" s="3"/>
      <c r="H857" s="3"/>
      <c r="I857" s="3"/>
    </row>
    <row r="858" spans="6:9">
      <c r="F858" s="3"/>
      <c r="G858" s="3"/>
      <c r="H858" s="3"/>
      <c r="I858" s="3"/>
    </row>
    <row r="859" spans="6:9">
      <c r="F859" s="3"/>
      <c r="G859" s="3"/>
      <c r="H859" s="3"/>
      <c r="I859" s="3"/>
    </row>
    <row r="860" spans="6:9">
      <c r="F860" s="3"/>
      <c r="G860" s="3"/>
      <c r="H860" s="3"/>
      <c r="I860" s="3"/>
    </row>
    <row r="861" spans="6:9">
      <c r="F861" s="3"/>
      <c r="G861" s="3"/>
      <c r="H861" s="3"/>
      <c r="I861" s="3"/>
    </row>
    <row r="862" spans="6:9">
      <c r="F862" s="3"/>
      <c r="G862" s="3"/>
      <c r="H862" s="3"/>
      <c r="I862" s="3"/>
    </row>
  </sheetData>
  <sheetProtection sheet="1" objects="1" scenarios="1"/>
  <mergeCells count="1">
    <mergeCell ref="B6:J6"/>
  </mergeCells>
  <phoneticPr fontId="7" type="noConversion"/>
  <dataValidations count="1">
    <dataValidation allowBlank="1" showInputMessage="1" showErrorMessage="1" sqref="D1:J9 C5:C9 A1:A1048576 B1:B9 B53:J1048576 K1:XFD1048576"/>
  </dataValidations>
  <pageMargins left="0" right="0" top="0.5" bottom="0.5" header="0" footer="0.25"/>
  <pageSetup paperSize="9" scale="8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2"/>
    <pageSetUpPr fitToPage="1"/>
  </sheetPr>
  <dimension ref="B1:K613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5.42578125" style="1" bestFit="1" customWidth="1"/>
    <col min="5" max="5" width="6.7109375" style="1" bestFit="1" customWidth="1"/>
    <col min="6" max="6" width="7.28515625" style="1" bestFit="1" customWidth="1"/>
    <col min="7" max="7" width="6" style="1" bestFit="1" customWidth="1"/>
    <col min="8" max="8" width="7.5703125" style="1" customWidth="1"/>
    <col min="9" max="9" width="8.28515625" style="1" bestFit="1" customWidth="1"/>
    <col min="10" max="10" width="8.85546875" style="1" bestFit="1" customWidth="1"/>
    <col min="11" max="11" width="7.5703125" style="1" bestFit="1" customWidth="1"/>
    <col min="12" max="16384" width="9.140625" style="1"/>
  </cols>
  <sheetData>
    <row r="1" spans="2:11">
      <c r="B1" s="45" t="s">
        <v>152</v>
      </c>
      <c r="C1" s="45" t="s" vm="1">
        <v>239</v>
      </c>
    </row>
    <row r="2" spans="2:11">
      <c r="B2" s="45" t="s">
        <v>151</v>
      </c>
      <c r="C2" s="45" t="s">
        <v>240</v>
      </c>
    </row>
    <row r="3" spans="2:11">
      <c r="B3" s="45" t="s">
        <v>153</v>
      </c>
      <c r="C3" s="45" t="s">
        <v>241</v>
      </c>
    </row>
    <row r="4" spans="2:11">
      <c r="B4" s="45" t="s">
        <v>154</v>
      </c>
      <c r="C4" s="45" t="s">
        <v>242</v>
      </c>
    </row>
    <row r="6" spans="2:11" ht="26.25" customHeight="1">
      <c r="B6" s="161" t="s">
        <v>185</v>
      </c>
      <c r="C6" s="162"/>
      <c r="D6" s="162"/>
      <c r="E6" s="162"/>
      <c r="F6" s="162"/>
      <c r="G6" s="162"/>
      <c r="H6" s="162"/>
      <c r="I6" s="162"/>
      <c r="J6" s="162"/>
      <c r="K6" s="163"/>
    </row>
    <row r="7" spans="2:11" s="3" customFormat="1" ht="63">
      <c r="B7" s="46" t="s">
        <v>122</v>
      </c>
      <c r="C7" s="48" t="s">
        <v>123</v>
      </c>
      <c r="D7" s="48" t="s">
        <v>14</v>
      </c>
      <c r="E7" s="48" t="s">
        <v>15</v>
      </c>
      <c r="F7" s="48" t="s">
        <v>62</v>
      </c>
      <c r="G7" s="48" t="s">
        <v>109</v>
      </c>
      <c r="H7" s="48" t="s">
        <v>59</v>
      </c>
      <c r="I7" s="48" t="s">
        <v>117</v>
      </c>
      <c r="J7" s="48" t="s">
        <v>155</v>
      </c>
      <c r="K7" s="63" t="s">
        <v>156</v>
      </c>
    </row>
    <row r="8" spans="2:11" s="3" customFormat="1" ht="21.75" customHeight="1">
      <c r="B8" s="14"/>
      <c r="C8" s="56"/>
      <c r="D8" s="15"/>
      <c r="E8" s="15"/>
      <c r="F8" s="15" t="s">
        <v>19</v>
      </c>
      <c r="G8" s="15"/>
      <c r="H8" s="15" t="s">
        <v>19</v>
      </c>
      <c r="I8" s="15" t="s">
        <v>217</v>
      </c>
      <c r="J8" s="31" t="s">
        <v>19</v>
      </c>
      <c r="K8" s="16" t="s">
        <v>19</v>
      </c>
    </row>
    <row r="9" spans="2:11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7</v>
      </c>
    </row>
    <row r="10" spans="2:11" s="4" customFormat="1" ht="18" customHeight="1">
      <c r="B10" s="120" t="s">
        <v>5088</v>
      </c>
      <c r="C10" s="102"/>
      <c r="D10" s="102"/>
      <c r="E10" s="102"/>
      <c r="F10" s="102"/>
      <c r="G10" s="102"/>
      <c r="H10" s="102"/>
      <c r="I10" s="121">
        <v>0</v>
      </c>
      <c r="J10" s="122">
        <v>0</v>
      </c>
      <c r="K10" s="122">
        <v>0</v>
      </c>
    </row>
    <row r="11" spans="2:11" ht="21" customHeight="1">
      <c r="B11" s="139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2:11">
      <c r="B12" s="139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2:11"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2:11"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2:11"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2:11"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2:11"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2:11"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2:11"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2:11"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2:11"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spans="2:11">
      <c r="B22" s="102"/>
      <c r="C22" s="102"/>
      <c r="D22" s="102"/>
      <c r="E22" s="102"/>
      <c r="F22" s="102"/>
      <c r="G22" s="102"/>
      <c r="H22" s="102"/>
      <c r="I22" s="102"/>
      <c r="J22" s="102"/>
      <c r="K22" s="102"/>
    </row>
    <row r="23" spans="2:11">
      <c r="B23" s="102"/>
      <c r="C23" s="102"/>
      <c r="D23" s="102"/>
      <c r="E23" s="102"/>
      <c r="F23" s="102"/>
      <c r="G23" s="102"/>
      <c r="H23" s="102"/>
      <c r="I23" s="102"/>
      <c r="J23" s="102"/>
      <c r="K23" s="102"/>
    </row>
    <row r="24" spans="2:11">
      <c r="B24" s="102"/>
      <c r="C24" s="102"/>
      <c r="D24" s="102"/>
      <c r="E24" s="102"/>
      <c r="F24" s="102"/>
      <c r="G24" s="102"/>
      <c r="H24" s="102"/>
      <c r="I24" s="102"/>
      <c r="J24" s="102"/>
      <c r="K24" s="102"/>
    </row>
    <row r="25" spans="2:11">
      <c r="B25" s="102"/>
      <c r="C25" s="102"/>
      <c r="D25" s="102"/>
      <c r="E25" s="102"/>
      <c r="F25" s="102"/>
      <c r="G25" s="102"/>
      <c r="H25" s="102"/>
      <c r="I25" s="102"/>
      <c r="J25" s="102"/>
      <c r="K25" s="102"/>
    </row>
    <row r="26" spans="2:11">
      <c r="B26" s="102"/>
      <c r="C26" s="102"/>
      <c r="D26" s="102"/>
      <c r="E26" s="102"/>
      <c r="F26" s="102"/>
      <c r="G26" s="102"/>
      <c r="H26" s="102"/>
      <c r="I26" s="102"/>
      <c r="J26" s="102"/>
      <c r="K26" s="102"/>
    </row>
    <row r="27" spans="2:11"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spans="2:11"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2:11"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2:11"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2:11"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spans="2:11"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2:11"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2:11"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2:11"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spans="2:11"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spans="2:11">
      <c r="B37" s="102"/>
      <c r="C37" s="102"/>
      <c r="D37" s="102"/>
      <c r="E37" s="102"/>
      <c r="F37" s="102"/>
      <c r="G37" s="102"/>
      <c r="H37" s="102"/>
      <c r="I37" s="102"/>
      <c r="J37" s="102"/>
      <c r="K37" s="102"/>
    </row>
    <row r="38" spans="2:11"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spans="2:11"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2:11"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2:11"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2:11"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2:11"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2:11"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2:11"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2:11"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spans="2:11"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spans="2:11"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  <row r="49" spans="2:11"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spans="2:11">
      <c r="B50" s="102"/>
      <c r="C50" s="102"/>
      <c r="D50" s="102"/>
      <c r="E50" s="102"/>
      <c r="F50" s="102"/>
      <c r="G50" s="102"/>
      <c r="H50" s="102"/>
      <c r="I50" s="102"/>
      <c r="J50" s="102"/>
      <c r="K50" s="102"/>
    </row>
    <row r="51" spans="2:11">
      <c r="B51" s="102"/>
      <c r="C51" s="102"/>
      <c r="D51" s="102"/>
      <c r="E51" s="102"/>
      <c r="F51" s="102"/>
      <c r="G51" s="102"/>
      <c r="H51" s="102"/>
      <c r="I51" s="102"/>
      <c r="J51" s="102"/>
      <c r="K51" s="102"/>
    </row>
    <row r="52" spans="2:11">
      <c r="B52" s="102"/>
      <c r="C52" s="102"/>
      <c r="D52" s="102"/>
      <c r="E52" s="102"/>
      <c r="F52" s="102"/>
      <c r="G52" s="102"/>
      <c r="H52" s="102"/>
      <c r="I52" s="102"/>
      <c r="J52" s="102"/>
      <c r="K52" s="102"/>
    </row>
    <row r="53" spans="2:11">
      <c r="B53" s="102"/>
      <c r="C53" s="102"/>
      <c r="D53" s="102"/>
      <c r="E53" s="102"/>
      <c r="F53" s="102"/>
      <c r="G53" s="102"/>
      <c r="H53" s="102"/>
      <c r="I53" s="102"/>
      <c r="J53" s="102"/>
      <c r="K53" s="102"/>
    </row>
    <row r="54" spans="2:11">
      <c r="B54" s="102"/>
      <c r="C54" s="102"/>
      <c r="D54" s="102"/>
      <c r="E54" s="102"/>
      <c r="F54" s="102"/>
      <c r="G54" s="102"/>
      <c r="H54" s="102"/>
      <c r="I54" s="102"/>
      <c r="J54" s="102"/>
      <c r="K54" s="102"/>
    </row>
    <row r="55" spans="2:11">
      <c r="B55" s="102"/>
      <c r="C55" s="102"/>
      <c r="D55" s="102"/>
      <c r="E55" s="102"/>
      <c r="F55" s="102"/>
      <c r="G55" s="102"/>
      <c r="H55" s="102"/>
      <c r="I55" s="102"/>
      <c r="J55" s="102"/>
      <c r="K55" s="102"/>
    </row>
    <row r="56" spans="2:11">
      <c r="B56" s="102"/>
      <c r="C56" s="102"/>
      <c r="D56" s="102"/>
      <c r="E56" s="102"/>
      <c r="F56" s="102"/>
      <c r="G56" s="102"/>
      <c r="H56" s="102"/>
      <c r="I56" s="102"/>
      <c r="J56" s="102"/>
      <c r="K56" s="102"/>
    </row>
    <row r="57" spans="2:11"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spans="2:11">
      <c r="B58" s="102"/>
      <c r="C58" s="102"/>
      <c r="D58" s="102"/>
      <c r="E58" s="102"/>
      <c r="F58" s="102"/>
      <c r="G58" s="102"/>
      <c r="H58" s="102"/>
      <c r="I58" s="102"/>
      <c r="J58" s="102"/>
      <c r="K58" s="102"/>
    </row>
    <row r="59" spans="2:11"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spans="2:11">
      <c r="B60" s="102"/>
      <c r="C60" s="102"/>
      <c r="D60" s="102"/>
      <c r="E60" s="102"/>
      <c r="F60" s="102"/>
      <c r="G60" s="102"/>
      <c r="H60" s="102"/>
      <c r="I60" s="102"/>
      <c r="J60" s="102"/>
      <c r="K60" s="102"/>
    </row>
    <row r="61" spans="2:11">
      <c r="B61" s="102"/>
      <c r="C61" s="102"/>
      <c r="D61" s="102"/>
      <c r="E61" s="102"/>
      <c r="F61" s="102"/>
      <c r="G61" s="102"/>
      <c r="H61" s="102"/>
      <c r="I61" s="102"/>
      <c r="J61" s="102"/>
      <c r="K61" s="102"/>
    </row>
    <row r="62" spans="2:11">
      <c r="B62" s="102"/>
      <c r="C62" s="102"/>
      <c r="D62" s="102"/>
      <c r="E62" s="102"/>
      <c r="F62" s="102"/>
      <c r="G62" s="102"/>
      <c r="H62" s="102"/>
      <c r="I62" s="102"/>
      <c r="J62" s="102"/>
      <c r="K62" s="102"/>
    </row>
    <row r="63" spans="2:11">
      <c r="B63" s="102"/>
      <c r="C63" s="102"/>
      <c r="D63" s="102"/>
      <c r="E63" s="102"/>
      <c r="F63" s="102"/>
      <c r="G63" s="102"/>
      <c r="H63" s="102"/>
      <c r="I63" s="102"/>
      <c r="J63" s="102"/>
      <c r="K63" s="102"/>
    </row>
    <row r="64" spans="2:11">
      <c r="B64" s="102"/>
      <c r="C64" s="102"/>
      <c r="D64" s="102"/>
      <c r="E64" s="102"/>
      <c r="F64" s="102"/>
      <c r="G64" s="102"/>
      <c r="H64" s="102"/>
      <c r="I64" s="102"/>
      <c r="J64" s="102"/>
      <c r="K64" s="102"/>
    </row>
    <row r="65" spans="2:11">
      <c r="B65" s="102"/>
      <c r="C65" s="102"/>
      <c r="D65" s="102"/>
      <c r="E65" s="102"/>
      <c r="F65" s="102"/>
      <c r="G65" s="102"/>
      <c r="H65" s="102"/>
      <c r="I65" s="102"/>
      <c r="J65" s="102"/>
      <c r="K65" s="102"/>
    </row>
    <row r="66" spans="2:11">
      <c r="B66" s="102"/>
      <c r="C66" s="102"/>
      <c r="D66" s="102"/>
      <c r="E66" s="102"/>
      <c r="F66" s="102"/>
      <c r="G66" s="102"/>
      <c r="H66" s="102"/>
      <c r="I66" s="102"/>
      <c r="J66" s="102"/>
      <c r="K66" s="102"/>
    </row>
    <row r="67" spans="2:11">
      <c r="B67" s="102"/>
      <c r="C67" s="102"/>
      <c r="D67" s="102"/>
      <c r="E67" s="102"/>
      <c r="F67" s="102"/>
      <c r="G67" s="102"/>
      <c r="H67" s="102"/>
      <c r="I67" s="102"/>
      <c r="J67" s="102"/>
      <c r="K67" s="102"/>
    </row>
    <row r="68" spans="2:11">
      <c r="B68" s="102"/>
      <c r="C68" s="102"/>
      <c r="D68" s="102"/>
      <c r="E68" s="102"/>
      <c r="F68" s="102"/>
      <c r="G68" s="102"/>
      <c r="H68" s="102"/>
      <c r="I68" s="102"/>
      <c r="J68" s="102"/>
      <c r="K68" s="102"/>
    </row>
    <row r="69" spans="2:11"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spans="2:11">
      <c r="B70" s="102"/>
      <c r="C70" s="102"/>
      <c r="D70" s="102"/>
      <c r="E70" s="102"/>
      <c r="F70" s="102"/>
      <c r="G70" s="102"/>
      <c r="H70" s="102"/>
      <c r="I70" s="102"/>
      <c r="J70" s="102"/>
      <c r="K70" s="102"/>
    </row>
    <row r="71" spans="2:11">
      <c r="B71" s="102"/>
      <c r="C71" s="102"/>
      <c r="D71" s="102"/>
      <c r="E71" s="102"/>
      <c r="F71" s="102"/>
      <c r="G71" s="102"/>
      <c r="H71" s="102"/>
      <c r="I71" s="102"/>
      <c r="J71" s="102"/>
      <c r="K71" s="102"/>
    </row>
    <row r="72" spans="2:11">
      <c r="B72" s="102"/>
      <c r="C72" s="102"/>
      <c r="D72" s="102"/>
      <c r="E72" s="102"/>
      <c r="F72" s="102"/>
      <c r="G72" s="102"/>
      <c r="H72" s="102"/>
      <c r="I72" s="102"/>
      <c r="J72" s="102"/>
      <c r="K72" s="102"/>
    </row>
    <row r="73" spans="2:11">
      <c r="B73" s="102"/>
      <c r="C73" s="102"/>
      <c r="D73" s="102"/>
      <c r="E73" s="102"/>
      <c r="F73" s="102"/>
      <c r="G73" s="102"/>
      <c r="H73" s="102"/>
      <c r="I73" s="102"/>
      <c r="J73" s="102"/>
      <c r="K73" s="102"/>
    </row>
    <row r="74" spans="2:11"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spans="2:11">
      <c r="B75" s="102"/>
      <c r="C75" s="102"/>
      <c r="D75" s="102"/>
      <c r="E75" s="102"/>
      <c r="F75" s="102"/>
      <c r="G75" s="102"/>
      <c r="H75" s="102"/>
      <c r="I75" s="102"/>
      <c r="J75" s="102"/>
      <c r="K75" s="102"/>
    </row>
    <row r="76" spans="2:11">
      <c r="B76" s="102"/>
      <c r="C76" s="102"/>
      <c r="D76" s="102"/>
      <c r="E76" s="102"/>
      <c r="F76" s="102"/>
      <c r="G76" s="102"/>
      <c r="H76" s="102"/>
      <c r="I76" s="102"/>
      <c r="J76" s="102"/>
      <c r="K76" s="102"/>
    </row>
    <row r="77" spans="2:11">
      <c r="B77" s="102"/>
      <c r="C77" s="102"/>
      <c r="D77" s="102"/>
      <c r="E77" s="102"/>
      <c r="F77" s="102"/>
      <c r="G77" s="102"/>
      <c r="H77" s="102"/>
      <c r="I77" s="102"/>
      <c r="J77" s="102"/>
      <c r="K77" s="102"/>
    </row>
    <row r="78" spans="2:11">
      <c r="B78" s="102"/>
      <c r="C78" s="102"/>
      <c r="D78" s="102"/>
      <c r="E78" s="102"/>
      <c r="F78" s="102"/>
      <c r="G78" s="102"/>
      <c r="H78" s="102"/>
      <c r="I78" s="102"/>
      <c r="J78" s="102"/>
      <c r="K78" s="102"/>
    </row>
    <row r="79" spans="2:11">
      <c r="B79" s="102"/>
      <c r="C79" s="102"/>
      <c r="D79" s="102"/>
      <c r="E79" s="102"/>
      <c r="F79" s="102"/>
      <c r="G79" s="102"/>
      <c r="H79" s="102"/>
      <c r="I79" s="102"/>
      <c r="J79" s="102"/>
      <c r="K79" s="102"/>
    </row>
    <row r="80" spans="2:11">
      <c r="B80" s="102"/>
      <c r="C80" s="102"/>
      <c r="D80" s="102"/>
      <c r="E80" s="102"/>
      <c r="F80" s="102"/>
      <c r="G80" s="102"/>
      <c r="H80" s="102"/>
      <c r="I80" s="102"/>
      <c r="J80" s="102"/>
      <c r="K80" s="102"/>
    </row>
    <row r="81" spans="2:11">
      <c r="B81" s="102"/>
      <c r="C81" s="102"/>
      <c r="D81" s="102"/>
      <c r="E81" s="102"/>
      <c r="F81" s="102"/>
      <c r="G81" s="102"/>
      <c r="H81" s="102"/>
      <c r="I81" s="102"/>
      <c r="J81" s="102"/>
      <c r="K81" s="102"/>
    </row>
    <row r="82" spans="2:11">
      <c r="B82" s="102"/>
      <c r="C82" s="102"/>
      <c r="D82" s="102"/>
      <c r="E82" s="102"/>
      <c r="F82" s="102"/>
      <c r="G82" s="102"/>
      <c r="H82" s="102"/>
      <c r="I82" s="102"/>
      <c r="J82" s="102"/>
      <c r="K82" s="102"/>
    </row>
    <row r="83" spans="2:11">
      <c r="B83" s="102"/>
      <c r="C83" s="102"/>
      <c r="D83" s="102"/>
      <c r="E83" s="102"/>
      <c r="F83" s="102"/>
      <c r="G83" s="102"/>
      <c r="H83" s="102"/>
      <c r="I83" s="102"/>
      <c r="J83" s="102"/>
      <c r="K83" s="102"/>
    </row>
    <row r="84" spans="2:11">
      <c r="B84" s="102"/>
      <c r="C84" s="102"/>
      <c r="D84" s="102"/>
      <c r="E84" s="102"/>
      <c r="F84" s="102"/>
      <c r="G84" s="102"/>
      <c r="H84" s="102"/>
      <c r="I84" s="102"/>
      <c r="J84" s="102"/>
      <c r="K84" s="102"/>
    </row>
    <row r="85" spans="2:11">
      <c r="B85" s="102"/>
      <c r="C85" s="102"/>
      <c r="D85" s="102"/>
      <c r="E85" s="102"/>
      <c r="F85" s="102"/>
      <c r="G85" s="102"/>
      <c r="H85" s="102"/>
      <c r="I85" s="102"/>
      <c r="J85" s="102"/>
      <c r="K85" s="102"/>
    </row>
    <row r="86" spans="2:11">
      <c r="B86" s="102"/>
      <c r="C86" s="102"/>
      <c r="D86" s="102"/>
      <c r="E86" s="102"/>
      <c r="F86" s="102"/>
      <c r="G86" s="102"/>
      <c r="H86" s="102"/>
      <c r="I86" s="102"/>
      <c r="J86" s="102"/>
      <c r="K86" s="102"/>
    </row>
    <row r="87" spans="2:11">
      <c r="B87" s="102"/>
      <c r="C87" s="102"/>
      <c r="D87" s="102"/>
      <c r="E87" s="102"/>
      <c r="F87" s="102"/>
      <c r="G87" s="102"/>
      <c r="H87" s="102"/>
      <c r="I87" s="102"/>
      <c r="J87" s="102"/>
      <c r="K87" s="102"/>
    </row>
    <row r="88" spans="2:11"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spans="2:11">
      <c r="B89" s="102"/>
      <c r="C89" s="102"/>
      <c r="D89" s="102"/>
      <c r="E89" s="102"/>
      <c r="F89" s="102"/>
      <c r="G89" s="102"/>
      <c r="H89" s="102"/>
      <c r="I89" s="102"/>
      <c r="J89" s="102"/>
      <c r="K89" s="102"/>
    </row>
    <row r="90" spans="2:11">
      <c r="B90" s="102"/>
      <c r="C90" s="102"/>
      <c r="D90" s="102"/>
      <c r="E90" s="102"/>
      <c r="F90" s="102"/>
      <c r="G90" s="102"/>
      <c r="H90" s="102"/>
      <c r="I90" s="102"/>
      <c r="J90" s="102"/>
      <c r="K90" s="102"/>
    </row>
    <row r="91" spans="2:11">
      <c r="B91" s="102"/>
      <c r="C91" s="102"/>
      <c r="D91" s="102"/>
      <c r="E91" s="102"/>
      <c r="F91" s="102"/>
      <c r="G91" s="102"/>
      <c r="H91" s="102"/>
      <c r="I91" s="102"/>
      <c r="J91" s="102"/>
      <c r="K91" s="102"/>
    </row>
    <row r="92" spans="2:11">
      <c r="B92" s="102"/>
      <c r="C92" s="102"/>
      <c r="D92" s="102"/>
      <c r="E92" s="102"/>
      <c r="F92" s="102"/>
      <c r="G92" s="102"/>
      <c r="H92" s="102"/>
      <c r="I92" s="102"/>
      <c r="J92" s="102"/>
      <c r="K92" s="102"/>
    </row>
    <row r="93" spans="2:11">
      <c r="B93" s="102"/>
      <c r="C93" s="102"/>
      <c r="D93" s="102"/>
      <c r="E93" s="102"/>
      <c r="F93" s="102"/>
      <c r="G93" s="102"/>
      <c r="H93" s="102"/>
      <c r="I93" s="102"/>
      <c r="J93" s="102"/>
      <c r="K93" s="102"/>
    </row>
    <row r="94" spans="2:11">
      <c r="B94" s="102"/>
      <c r="C94" s="102"/>
      <c r="D94" s="102"/>
      <c r="E94" s="102"/>
      <c r="F94" s="102"/>
      <c r="G94" s="102"/>
      <c r="H94" s="102"/>
      <c r="I94" s="102"/>
      <c r="J94" s="102"/>
      <c r="K94" s="102"/>
    </row>
    <row r="95" spans="2:11">
      <c r="B95" s="102"/>
      <c r="C95" s="102"/>
      <c r="D95" s="102"/>
      <c r="E95" s="102"/>
      <c r="F95" s="102"/>
      <c r="G95" s="102"/>
      <c r="H95" s="102"/>
      <c r="I95" s="102"/>
      <c r="J95" s="102"/>
      <c r="K95" s="102"/>
    </row>
    <row r="96" spans="2:11">
      <c r="B96" s="102"/>
      <c r="C96" s="102"/>
      <c r="D96" s="102"/>
      <c r="E96" s="102"/>
      <c r="F96" s="102"/>
      <c r="G96" s="102"/>
      <c r="H96" s="102"/>
      <c r="I96" s="102"/>
      <c r="J96" s="102"/>
      <c r="K96" s="102"/>
    </row>
    <row r="97" spans="2:11">
      <c r="B97" s="102"/>
      <c r="C97" s="102"/>
      <c r="D97" s="102"/>
      <c r="E97" s="102"/>
      <c r="F97" s="102"/>
      <c r="G97" s="102"/>
      <c r="H97" s="102"/>
      <c r="I97" s="102"/>
      <c r="J97" s="102"/>
      <c r="K97" s="102"/>
    </row>
    <row r="98" spans="2:11">
      <c r="B98" s="102"/>
      <c r="C98" s="102"/>
      <c r="D98" s="102"/>
      <c r="E98" s="102"/>
      <c r="F98" s="102"/>
      <c r="G98" s="102"/>
      <c r="H98" s="102"/>
      <c r="I98" s="102"/>
      <c r="J98" s="102"/>
      <c r="K98" s="102"/>
    </row>
    <row r="99" spans="2:11">
      <c r="B99" s="102"/>
      <c r="C99" s="102"/>
      <c r="D99" s="102"/>
      <c r="E99" s="102"/>
      <c r="F99" s="102"/>
      <c r="G99" s="102"/>
      <c r="H99" s="102"/>
      <c r="I99" s="102"/>
      <c r="J99" s="102"/>
      <c r="K99" s="102"/>
    </row>
    <row r="100" spans="2:11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</row>
    <row r="101" spans="2:11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</row>
    <row r="102" spans="2:11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</row>
    <row r="103" spans="2:11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</row>
    <row r="104" spans="2:11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</row>
    <row r="105" spans="2:11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</row>
    <row r="106" spans="2:11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</row>
    <row r="107" spans="2:11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</row>
    <row r="108" spans="2:11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</row>
    <row r="109" spans="2:11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</row>
    <row r="110" spans="2:11">
      <c r="B110" s="108"/>
      <c r="C110" s="108"/>
      <c r="D110" s="127"/>
      <c r="E110" s="127"/>
      <c r="F110" s="127"/>
      <c r="G110" s="127"/>
      <c r="H110" s="127"/>
      <c r="I110" s="109"/>
      <c r="J110" s="109"/>
      <c r="K110" s="109"/>
    </row>
    <row r="111" spans="2:11">
      <c r="B111" s="108"/>
      <c r="C111" s="108"/>
      <c r="D111" s="127"/>
      <c r="E111" s="127"/>
      <c r="F111" s="127"/>
      <c r="G111" s="127"/>
      <c r="H111" s="127"/>
      <c r="I111" s="109"/>
      <c r="J111" s="109"/>
      <c r="K111" s="109"/>
    </row>
    <row r="112" spans="2:11">
      <c r="B112" s="108"/>
      <c r="C112" s="108"/>
      <c r="D112" s="127"/>
      <c r="E112" s="127"/>
      <c r="F112" s="127"/>
      <c r="G112" s="127"/>
      <c r="H112" s="127"/>
      <c r="I112" s="109"/>
      <c r="J112" s="109"/>
      <c r="K112" s="109"/>
    </row>
    <row r="113" spans="2:11">
      <c r="B113" s="108"/>
      <c r="C113" s="108"/>
      <c r="D113" s="127"/>
      <c r="E113" s="127"/>
      <c r="F113" s="127"/>
      <c r="G113" s="127"/>
      <c r="H113" s="127"/>
      <c r="I113" s="109"/>
      <c r="J113" s="109"/>
      <c r="K113" s="109"/>
    </row>
    <row r="114" spans="2:11">
      <c r="B114" s="108"/>
      <c r="C114" s="108"/>
      <c r="D114" s="127"/>
      <c r="E114" s="127"/>
      <c r="F114" s="127"/>
      <c r="G114" s="127"/>
      <c r="H114" s="127"/>
      <c r="I114" s="109"/>
      <c r="J114" s="109"/>
      <c r="K114" s="109"/>
    </row>
    <row r="115" spans="2:11">
      <c r="B115" s="108"/>
      <c r="C115" s="108"/>
      <c r="D115" s="127"/>
      <c r="E115" s="127"/>
      <c r="F115" s="127"/>
      <c r="G115" s="127"/>
      <c r="H115" s="127"/>
      <c r="I115" s="109"/>
      <c r="J115" s="109"/>
      <c r="K115" s="109"/>
    </row>
    <row r="116" spans="2:11">
      <c r="B116" s="108"/>
      <c r="C116" s="108"/>
      <c r="D116" s="127"/>
      <c r="E116" s="127"/>
      <c r="F116" s="127"/>
      <c r="G116" s="127"/>
      <c r="H116" s="127"/>
      <c r="I116" s="109"/>
      <c r="J116" s="109"/>
      <c r="K116" s="109"/>
    </row>
    <row r="117" spans="2:11">
      <c r="B117" s="108"/>
      <c r="C117" s="108"/>
      <c r="D117" s="127"/>
      <c r="E117" s="127"/>
      <c r="F117" s="127"/>
      <c r="G117" s="127"/>
      <c r="H117" s="127"/>
      <c r="I117" s="109"/>
      <c r="J117" s="109"/>
      <c r="K117" s="109"/>
    </row>
    <row r="118" spans="2:11">
      <c r="B118" s="108"/>
      <c r="C118" s="108"/>
      <c r="D118" s="127"/>
      <c r="E118" s="127"/>
      <c r="F118" s="127"/>
      <c r="G118" s="127"/>
      <c r="H118" s="127"/>
      <c r="I118" s="109"/>
      <c r="J118" s="109"/>
      <c r="K118" s="109"/>
    </row>
    <row r="119" spans="2:11">
      <c r="B119" s="108"/>
      <c r="C119" s="108"/>
      <c r="D119" s="127"/>
      <c r="E119" s="127"/>
      <c r="F119" s="127"/>
      <c r="G119" s="127"/>
      <c r="H119" s="127"/>
      <c r="I119" s="109"/>
      <c r="J119" s="109"/>
      <c r="K119" s="109"/>
    </row>
    <row r="120" spans="2:11">
      <c r="B120" s="108"/>
      <c r="C120" s="108"/>
      <c r="D120" s="127"/>
      <c r="E120" s="127"/>
      <c r="F120" s="127"/>
      <c r="G120" s="127"/>
      <c r="H120" s="127"/>
      <c r="I120" s="109"/>
      <c r="J120" s="109"/>
      <c r="K120" s="109"/>
    </row>
    <row r="121" spans="2:11">
      <c r="B121" s="108"/>
      <c r="C121" s="108"/>
      <c r="D121" s="127"/>
      <c r="E121" s="127"/>
      <c r="F121" s="127"/>
      <c r="G121" s="127"/>
      <c r="H121" s="127"/>
      <c r="I121" s="109"/>
      <c r="J121" s="109"/>
      <c r="K121" s="109"/>
    </row>
    <row r="122" spans="2:11">
      <c r="B122" s="108"/>
      <c r="C122" s="108"/>
      <c r="D122" s="127"/>
      <c r="E122" s="127"/>
      <c r="F122" s="127"/>
      <c r="G122" s="127"/>
      <c r="H122" s="127"/>
      <c r="I122" s="109"/>
      <c r="J122" s="109"/>
      <c r="K122" s="109"/>
    </row>
    <row r="123" spans="2:11">
      <c r="B123" s="108"/>
      <c r="C123" s="108"/>
      <c r="D123" s="127"/>
      <c r="E123" s="127"/>
      <c r="F123" s="127"/>
      <c r="G123" s="127"/>
      <c r="H123" s="127"/>
      <c r="I123" s="109"/>
      <c r="J123" s="109"/>
      <c r="K123" s="109"/>
    </row>
    <row r="124" spans="2:11">
      <c r="B124" s="108"/>
      <c r="C124" s="108"/>
      <c r="D124" s="127"/>
      <c r="E124" s="127"/>
      <c r="F124" s="127"/>
      <c r="G124" s="127"/>
      <c r="H124" s="127"/>
      <c r="I124" s="109"/>
      <c r="J124" s="109"/>
      <c r="K124" s="109"/>
    </row>
    <row r="125" spans="2:11">
      <c r="B125" s="108"/>
      <c r="C125" s="108"/>
      <c r="D125" s="127"/>
      <c r="E125" s="127"/>
      <c r="F125" s="127"/>
      <c r="G125" s="127"/>
      <c r="H125" s="127"/>
      <c r="I125" s="109"/>
      <c r="J125" s="109"/>
      <c r="K125" s="109"/>
    </row>
    <row r="126" spans="2:11">
      <c r="B126" s="108"/>
      <c r="C126" s="108"/>
      <c r="D126" s="127"/>
      <c r="E126" s="127"/>
      <c r="F126" s="127"/>
      <c r="G126" s="127"/>
      <c r="H126" s="127"/>
      <c r="I126" s="109"/>
      <c r="J126" s="109"/>
      <c r="K126" s="109"/>
    </row>
    <row r="127" spans="2:11">
      <c r="B127" s="108"/>
      <c r="C127" s="108"/>
      <c r="D127" s="127"/>
      <c r="E127" s="127"/>
      <c r="F127" s="127"/>
      <c r="G127" s="127"/>
      <c r="H127" s="127"/>
      <c r="I127" s="109"/>
      <c r="J127" s="109"/>
      <c r="K127" s="109"/>
    </row>
    <row r="128" spans="2:11">
      <c r="B128" s="108"/>
      <c r="C128" s="108"/>
      <c r="D128" s="127"/>
      <c r="E128" s="127"/>
      <c r="F128" s="127"/>
      <c r="G128" s="127"/>
      <c r="H128" s="127"/>
      <c r="I128" s="109"/>
      <c r="J128" s="109"/>
      <c r="K128" s="109"/>
    </row>
    <row r="129" spans="2:11">
      <c r="B129" s="108"/>
      <c r="C129" s="108"/>
      <c r="D129" s="127"/>
      <c r="E129" s="127"/>
      <c r="F129" s="127"/>
      <c r="G129" s="127"/>
      <c r="H129" s="127"/>
      <c r="I129" s="109"/>
      <c r="J129" s="109"/>
      <c r="K129" s="109"/>
    </row>
    <row r="130" spans="2:11">
      <c r="B130" s="108"/>
      <c r="C130" s="108"/>
      <c r="D130" s="127"/>
      <c r="E130" s="127"/>
      <c r="F130" s="127"/>
      <c r="G130" s="127"/>
      <c r="H130" s="127"/>
      <c r="I130" s="109"/>
      <c r="J130" s="109"/>
      <c r="K130" s="109"/>
    </row>
    <row r="131" spans="2:11">
      <c r="B131" s="108"/>
      <c r="C131" s="108"/>
      <c r="D131" s="127"/>
      <c r="E131" s="127"/>
      <c r="F131" s="127"/>
      <c r="G131" s="127"/>
      <c r="H131" s="127"/>
      <c r="I131" s="109"/>
      <c r="J131" s="109"/>
      <c r="K131" s="109"/>
    </row>
    <row r="132" spans="2:11">
      <c r="B132" s="108"/>
      <c r="C132" s="108"/>
      <c r="D132" s="127"/>
      <c r="E132" s="127"/>
      <c r="F132" s="127"/>
      <c r="G132" s="127"/>
      <c r="H132" s="127"/>
      <c r="I132" s="109"/>
      <c r="J132" s="109"/>
      <c r="K132" s="109"/>
    </row>
    <row r="133" spans="2:11">
      <c r="B133" s="108"/>
      <c r="C133" s="108"/>
      <c r="D133" s="127"/>
      <c r="E133" s="127"/>
      <c r="F133" s="127"/>
      <c r="G133" s="127"/>
      <c r="H133" s="127"/>
      <c r="I133" s="109"/>
      <c r="J133" s="109"/>
      <c r="K133" s="109"/>
    </row>
    <row r="134" spans="2:11">
      <c r="B134" s="108"/>
      <c r="C134" s="108"/>
      <c r="D134" s="127"/>
      <c r="E134" s="127"/>
      <c r="F134" s="127"/>
      <c r="G134" s="127"/>
      <c r="H134" s="127"/>
      <c r="I134" s="109"/>
      <c r="J134" s="109"/>
      <c r="K134" s="109"/>
    </row>
    <row r="135" spans="2:11">
      <c r="B135" s="108"/>
      <c r="C135" s="108"/>
      <c r="D135" s="127"/>
      <c r="E135" s="127"/>
      <c r="F135" s="127"/>
      <c r="G135" s="127"/>
      <c r="H135" s="127"/>
      <c r="I135" s="109"/>
      <c r="J135" s="109"/>
      <c r="K135" s="109"/>
    </row>
    <row r="136" spans="2:11">
      <c r="B136" s="108"/>
      <c r="C136" s="108"/>
      <c r="D136" s="127"/>
      <c r="E136" s="127"/>
      <c r="F136" s="127"/>
      <c r="G136" s="127"/>
      <c r="H136" s="127"/>
      <c r="I136" s="109"/>
      <c r="J136" s="109"/>
      <c r="K136" s="109"/>
    </row>
    <row r="137" spans="2:11">
      <c r="B137" s="108"/>
      <c r="C137" s="108"/>
      <c r="D137" s="127"/>
      <c r="E137" s="127"/>
      <c r="F137" s="127"/>
      <c r="G137" s="127"/>
      <c r="H137" s="127"/>
      <c r="I137" s="109"/>
      <c r="J137" s="109"/>
      <c r="K137" s="109"/>
    </row>
    <row r="138" spans="2:11">
      <c r="B138" s="108"/>
      <c r="C138" s="108"/>
      <c r="D138" s="127"/>
      <c r="E138" s="127"/>
      <c r="F138" s="127"/>
      <c r="G138" s="127"/>
      <c r="H138" s="127"/>
      <c r="I138" s="109"/>
      <c r="J138" s="109"/>
      <c r="K138" s="109"/>
    </row>
    <row r="139" spans="2:11">
      <c r="B139" s="108"/>
      <c r="C139" s="108"/>
      <c r="D139" s="127"/>
      <c r="E139" s="127"/>
      <c r="F139" s="127"/>
      <c r="G139" s="127"/>
      <c r="H139" s="127"/>
      <c r="I139" s="109"/>
      <c r="J139" s="109"/>
      <c r="K139" s="109"/>
    </row>
    <row r="140" spans="2:11">
      <c r="B140" s="108"/>
      <c r="C140" s="108"/>
      <c r="D140" s="127"/>
      <c r="E140" s="127"/>
      <c r="F140" s="127"/>
      <c r="G140" s="127"/>
      <c r="H140" s="127"/>
      <c r="I140" s="109"/>
      <c r="J140" s="109"/>
      <c r="K140" s="109"/>
    </row>
    <row r="141" spans="2:11">
      <c r="B141" s="108"/>
      <c r="C141" s="108"/>
      <c r="D141" s="127"/>
      <c r="E141" s="127"/>
      <c r="F141" s="127"/>
      <c r="G141" s="127"/>
      <c r="H141" s="127"/>
      <c r="I141" s="109"/>
      <c r="J141" s="109"/>
      <c r="K141" s="109"/>
    </row>
    <row r="142" spans="2:11">
      <c r="B142" s="108"/>
      <c r="C142" s="108"/>
      <c r="D142" s="127"/>
      <c r="E142" s="127"/>
      <c r="F142" s="127"/>
      <c r="G142" s="127"/>
      <c r="H142" s="127"/>
      <c r="I142" s="109"/>
      <c r="J142" s="109"/>
      <c r="K142" s="109"/>
    </row>
    <row r="143" spans="2:11">
      <c r="B143" s="108"/>
      <c r="C143" s="108"/>
      <c r="D143" s="127"/>
      <c r="E143" s="127"/>
      <c r="F143" s="127"/>
      <c r="G143" s="127"/>
      <c r="H143" s="127"/>
      <c r="I143" s="109"/>
      <c r="J143" s="109"/>
      <c r="K143" s="109"/>
    </row>
    <row r="144" spans="2:11">
      <c r="B144" s="108"/>
      <c r="C144" s="108"/>
      <c r="D144" s="127"/>
      <c r="E144" s="127"/>
      <c r="F144" s="127"/>
      <c r="G144" s="127"/>
      <c r="H144" s="127"/>
      <c r="I144" s="109"/>
      <c r="J144" s="109"/>
      <c r="K144" s="109"/>
    </row>
    <row r="145" spans="2:11">
      <c r="B145" s="108"/>
      <c r="C145" s="108"/>
      <c r="D145" s="127"/>
      <c r="E145" s="127"/>
      <c r="F145" s="127"/>
      <c r="G145" s="127"/>
      <c r="H145" s="127"/>
      <c r="I145" s="109"/>
      <c r="J145" s="109"/>
      <c r="K145" s="109"/>
    </row>
    <row r="146" spans="2:11">
      <c r="B146" s="108"/>
      <c r="C146" s="108"/>
      <c r="D146" s="127"/>
      <c r="E146" s="127"/>
      <c r="F146" s="127"/>
      <c r="G146" s="127"/>
      <c r="H146" s="127"/>
      <c r="I146" s="109"/>
      <c r="J146" s="109"/>
      <c r="K146" s="109"/>
    </row>
    <row r="147" spans="2:11">
      <c r="B147" s="108"/>
      <c r="C147" s="108"/>
      <c r="D147" s="127"/>
      <c r="E147" s="127"/>
      <c r="F147" s="127"/>
      <c r="G147" s="127"/>
      <c r="H147" s="127"/>
      <c r="I147" s="109"/>
      <c r="J147" s="109"/>
      <c r="K147" s="109"/>
    </row>
    <row r="148" spans="2:11">
      <c r="B148" s="108"/>
      <c r="C148" s="108"/>
      <c r="D148" s="127"/>
      <c r="E148" s="127"/>
      <c r="F148" s="127"/>
      <c r="G148" s="127"/>
      <c r="H148" s="127"/>
      <c r="I148" s="109"/>
      <c r="J148" s="109"/>
      <c r="K148" s="109"/>
    </row>
    <row r="149" spans="2:11">
      <c r="B149" s="108"/>
      <c r="C149" s="108"/>
      <c r="D149" s="127"/>
      <c r="E149" s="127"/>
      <c r="F149" s="127"/>
      <c r="G149" s="127"/>
      <c r="H149" s="127"/>
      <c r="I149" s="109"/>
      <c r="J149" s="109"/>
      <c r="K149" s="109"/>
    </row>
    <row r="150" spans="2:11">
      <c r="B150" s="108"/>
      <c r="C150" s="108"/>
      <c r="D150" s="127"/>
      <c r="E150" s="127"/>
      <c r="F150" s="127"/>
      <c r="G150" s="127"/>
      <c r="H150" s="127"/>
      <c r="I150" s="109"/>
      <c r="J150" s="109"/>
      <c r="K150" s="109"/>
    </row>
    <row r="151" spans="2:11">
      <c r="B151" s="108"/>
      <c r="C151" s="108"/>
      <c r="D151" s="127"/>
      <c r="E151" s="127"/>
      <c r="F151" s="127"/>
      <c r="G151" s="127"/>
      <c r="H151" s="127"/>
      <c r="I151" s="109"/>
      <c r="J151" s="109"/>
      <c r="K151" s="109"/>
    </row>
    <row r="152" spans="2:11">
      <c r="B152" s="108"/>
      <c r="C152" s="108"/>
      <c r="D152" s="127"/>
      <c r="E152" s="127"/>
      <c r="F152" s="127"/>
      <c r="G152" s="127"/>
      <c r="H152" s="127"/>
      <c r="I152" s="109"/>
      <c r="J152" s="109"/>
      <c r="K152" s="109"/>
    </row>
    <row r="153" spans="2:11">
      <c r="B153" s="108"/>
      <c r="C153" s="108"/>
      <c r="D153" s="127"/>
      <c r="E153" s="127"/>
      <c r="F153" s="127"/>
      <c r="G153" s="127"/>
      <c r="H153" s="127"/>
      <c r="I153" s="109"/>
      <c r="J153" s="109"/>
      <c r="K153" s="109"/>
    </row>
    <row r="154" spans="2:11">
      <c r="B154" s="108"/>
      <c r="C154" s="108"/>
      <c r="D154" s="127"/>
      <c r="E154" s="127"/>
      <c r="F154" s="127"/>
      <c r="G154" s="127"/>
      <c r="H154" s="127"/>
      <c r="I154" s="109"/>
      <c r="J154" s="109"/>
      <c r="K154" s="109"/>
    </row>
    <row r="155" spans="2:11">
      <c r="B155" s="108"/>
      <c r="C155" s="108"/>
      <c r="D155" s="127"/>
      <c r="E155" s="127"/>
      <c r="F155" s="127"/>
      <c r="G155" s="127"/>
      <c r="H155" s="127"/>
      <c r="I155" s="109"/>
      <c r="J155" s="109"/>
      <c r="K155" s="109"/>
    </row>
    <row r="156" spans="2:11">
      <c r="B156" s="108"/>
      <c r="C156" s="108"/>
      <c r="D156" s="127"/>
      <c r="E156" s="127"/>
      <c r="F156" s="127"/>
      <c r="G156" s="127"/>
      <c r="H156" s="127"/>
      <c r="I156" s="109"/>
      <c r="J156" s="109"/>
      <c r="K156" s="109"/>
    </row>
    <row r="157" spans="2:11">
      <c r="B157" s="108"/>
      <c r="C157" s="108"/>
      <c r="D157" s="127"/>
      <c r="E157" s="127"/>
      <c r="F157" s="127"/>
      <c r="G157" s="127"/>
      <c r="H157" s="127"/>
      <c r="I157" s="109"/>
      <c r="J157" s="109"/>
      <c r="K157" s="109"/>
    </row>
    <row r="158" spans="2:11">
      <c r="B158" s="108"/>
      <c r="C158" s="108"/>
      <c r="D158" s="127"/>
      <c r="E158" s="127"/>
      <c r="F158" s="127"/>
      <c r="G158" s="127"/>
      <c r="H158" s="127"/>
      <c r="I158" s="109"/>
      <c r="J158" s="109"/>
      <c r="K158" s="109"/>
    </row>
    <row r="159" spans="2:11">
      <c r="B159" s="108"/>
      <c r="C159" s="108"/>
      <c r="D159" s="127"/>
      <c r="E159" s="127"/>
      <c r="F159" s="127"/>
      <c r="G159" s="127"/>
      <c r="H159" s="127"/>
      <c r="I159" s="109"/>
      <c r="J159" s="109"/>
      <c r="K159" s="109"/>
    </row>
    <row r="160" spans="2:11">
      <c r="B160" s="108"/>
      <c r="C160" s="108"/>
      <c r="D160" s="127"/>
      <c r="E160" s="127"/>
      <c r="F160" s="127"/>
      <c r="G160" s="127"/>
      <c r="H160" s="127"/>
      <c r="I160" s="109"/>
      <c r="J160" s="109"/>
      <c r="K160" s="109"/>
    </row>
    <row r="161" spans="2:11">
      <c r="B161" s="108"/>
      <c r="C161" s="108"/>
      <c r="D161" s="127"/>
      <c r="E161" s="127"/>
      <c r="F161" s="127"/>
      <c r="G161" s="127"/>
      <c r="H161" s="127"/>
      <c r="I161" s="109"/>
      <c r="J161" s="109"/>
      <c r="K161" s="109"/>
    </row>
    <row r="162" spans="2:11">
      <c r="B162" s="108"/>
      <c r="C162" s="108"/>
      <c r="D162" s="127"/>
      <c r="E162" s="127"/>
      <c r="F162" s="127"/>
      <c r="G162" s="127"/>
      <c r="H162" s="127"/>
      <c r="I162" s="109"/>
      <c r="J162" s="109"/>
      <c r="K162" s="109"/>
    </row>
    <row r="163" spans="2:11">
      <c r="B163" s="108"/>
      <c r="C163" s="108"/>
      <c r="D163" s="127"/>
      <c r="E163" s="127"/>
      <c r="F163" s="127"/>
      <c r="G163" s="127"/>
      <c r="H163" s="127"/>
      <c r="I163" s="109"/>
      <c r="J163" s="109"/>
      <c r="K163" s="109"/>
    </row>
    <row r="164" spans="2:11">
      <c r="B164" s="108"/>
      <c r="C164" s="108"/>
      <c r="D164" s="127"/>
      <c r="E164" s="127"/>
      <c r="F164" s="127"/>
      <c r="G164" s="127"/>
      <c r="H164" s="127"/>
      <c r="I164" s="109"/>
      <c r="J164" s="109"/>
      <c r="K164" s="109"/>
    </row>
    <row r="165" spans="2:11">
      <c r="B165" s="108"/>
      <c r="C165" s="108"/>
      <c r="D165" s="127"/>
      <c r="E165" s="127"/>
      <c r="F165" s="127"/>
      <c r="G165" s="127"/>
      <c r="H165" s="127"/>
      <c r="I165" s="109"/>
      <c r="J165" s="109"/>
      <c r="K165" s="109"/>
    </row>
    <row r="166" spans="2:11">
      <c r="B166" s="108"/>
      <c r="C166" s="108"/>
      <c r="D166" s="127"/>
      <c r="E166" s="127"/>
      <c r="F166" s="127"/>
      <c r="G166" s="127"/>
      <c r="H166" s="127"/>
      <c r="I166" s="109"/>
      <c r="J166" s="109"/>
      <c r="K166" s="109"/>
    </row>
    <row r="167" spans="2:11">
      <c r="B167" s="108"/>
      <c r="C167" s="108"/>
      <c r="D167" s="127"/>
      <c r="E167" s="127"/>
      <c r="F167" s="127"/>
      <c r="G167" s="127"/>
      <c r="H167" s="127"/>
      <c r="I167" s="109"/>
      <c r="J167" s="109"/>
      <c r="K167" s="109"/>
    </row>
    <row r="168" spans="2:11">
      <c r="B168" s="108"/>
      <c r="C168" s="108"/>
      <c r="D168" s="127"/>
      <c r="E168" s="127"/>
      <c r="F168" s="127"/>
      <c r="G168" s="127"/>
      <c r="H168" s="127"/>
      <c r="I168" s="109"/>
      <c r="J168" s="109"/>
      <c r="K168" s="109"/>
    </row>
    <row r="169" spans="2:11">
      <c r="B169" s="108"/>
      <c r="C169" s="108"/>
      <c r="D169" s="127"/>
      <c r="E169" s="127"/>
      <c r="F169" s="127"/>
      <c r="G169" s="127"/>
      <c r="H169" s="127"/>
      <c r="I169" s="109"/>
      <c r="J169" s="109"/>
      <c r="K169" s="109"/>
    </row>
    <row r="170" spans="2:11">
      <c r="B170" s="108"/>
      <c r="C170" s="108"/>
      <c r="D170" s="127"/>
      <c r="E170" s="127"/>
      <c r="F170" s="127"/>
      <c r="G170" s="127"/>
      <c r="H170" s="127"/>
      <c r="I170" s="109"/>
      <c r="J170" s="109"/>
      <c r="K170" s="109"/>
    </row>
    <row r="171" spans="2:11">
      <c r="B171" s="108"/>
      <c r="C171" s="108"/>
      <c r="D171" s="127"/>
      <c r="E171" s="127"/>
      <c r="F171" s="127"/>
      <c r="G171" s="127"/>
      <c r="H171" s="127"/>
      <c r="I171" s="109"/>
      <c r="J171" s="109"/>
      <c r="K171" s="109"/>
    </row>
    <row r="172" spans="2:11">
      <c r="B172" s="108"/>
      <c r="C172" s="108"/>
      <c r="D172" s="127"/>
      <c r="E172" s="127"/>
      <c r="F172" s="127"/>
      <c r="G172" s="127"/>
      <c r="H172" s="127"/>
      <c r="I172" s="109"/>
      <c r="J172" s="109"/>
      <c r="K172" s="109"/>
    </row>
    <row r="173" spans="2:11">
      <c r="B173" s="108"/>
      <c r="C173" s="108"/>
      <c r="D173" s="127"/>
      <c r="E173" s="127"/>
      <c r="F173" s="127"/>
      <c r="G173" s="127"/>
      <c r="H173" s="127"/>
      <c r="I173" s="109"/>
      <c r="J173" s="109"/>
      <c r="K173" s="109"/>
    </row>
    <row r="174" spans="2:11">
      <c r="B174" s="108"/>
      <c r="C174" s="108"/>
      <c r="D174" s="127"/>
      <c r="E174" s="127"/>
      <c r="F174" s="127"/>
      <c r="G174" s="127"/>
      <c r="H174" s="127"/>
      <c r="I174" s="109"/>
      <c r="J174" s="109"/>
      <c r="K174" s="109"/>
    </row>
    <row r="175" spans="2:11">
      <c r="B175" s="108"/>
      <c r="C175" s="108"/>
      <c r="D175" s="127"/>
      <c r="E175" s="127"/>
      <c r="F175" s="127"/>
      <c r="G175" s="127"/>
      <c r="H175" s="127"/>
      <c r="I175" s="109"/>
      <c r="J175" s="109"/>
      <c r="K175" s="109"/>
    </row>
    <row r="176" spans="2:11">
      <c r="B176" s="108"/>
      <c r="C176" s="108"/>
      <c r="D176" s="127"/>
      <c r="E176" s="127"/>
      <c r="F176" s="127"/>
      <c r="G176" s="127"/>
      <c r="H176" s="127"/>
      <c r="I176" s="109"/>
      <c r="J176" s="109"/>
      <c r="K176" s="109"/>
    </row>
    <row r="177" spans="2:11">
      <c r="B177" s="108"/>
      <c r="C177" s="108"/>
      <c r="D177" s="127"/>
      <c r="E177" s="127"/>
      <c r="F177" s="127"/>
      <c r="G177" s="127"/>
      <c r="H177" s="127"/>
      <c r="I177" s="109"/>
      <c r="J177" s="109"/>
      <c r="K177" s="109"/>
    </row>
    <row r="178" spans="2:11">
      <c r="B178" s="108"/>
      <c r="C178" s="108"/>
      <c r="D178" s="127"/>
      <c r="E178" s="127"/>
      <c r="F178" s="127"/>
      <c r="G178" s="127"/>
      <c r="H178" s="127"/>
      <c r="I178" s="109"/>
      <c r="J178" s="109"/>
      <c r="K178" s="109"/>
    </row>
    <row r="179" spans="2:11">
      <c r="B179" s="108"/>
      <c r="C179" s="108"/>
      <c r="D179" s="127"/>
      <c r="E179" s="127"/>
      <c r="F179" s="127"/>
      <c r="G179" s="127"/>
      <c r="H179" s="127"/>
      <c r="I179" s="109"/>
      <c r="J179" s="109"/>
      <c r="K179" s="109"/>
    </row>
    <row r="180" spans="2:11">
      <c r="B180" s="108"/>
      <c r="C180" s="108"/>
      <c r="D180" s="127"/>
      <c r="E180" s="127"/>
      <c r="F180" s="127"/>
      <c r="G180" s="127"/>
      <c r="H180" s="127"/>
      <c r="I180" s="109"/>
      <c r="J180" s="109"/>
      <c r="K180" s="109"/>
    </row>
    <row r="181" spans="2:11">
      <c r="B181" s="108"/>
      <c r="C181" s="108"/>
      <c r="D181" s="127"/>
      <c r="E181" s="127"/>
      <c r="F181" s="127"/>
      <c r="G181" s="127"/>
      <c r="H181" s="127"/>
      <c r="I181" s="109"/>
      <c r="J181" s="109"/>
      <c r="K181" s="109"/>
    </row>
    <row r="182" spans="2:11">
      <c r="B182" s="108"/>
      <c r="C182" s="108"/>
      <c r="D182" s="127"/>
      <c r="E182" s="127"/>
      <c r="F182" s="127"/>
      <c r="G182" s="127"/>
      <c r="H182" s="127"/>
      <c r="I182" s="109"/>
      <c r="J182" s="109"/>
      <c r="K182" s="109"/>
    </row>
    <row r="183" spans="2:11">
      <c r="B183" s="108"/>
      <c r="C183" s="108"/>
      <c r="D183" s="127"/>
      <c r="E183" s="127"/>
      <c r="F183" s="127"/>
      <c r="G183" s="127"/>
      <c r="H183" s="127"/>
      <c r="I183" s="109"/>
      <c r="J183" s="109"/>
      <c r="K183" s="109"/>
    </row>
    <row r="184" spans="2:11">
      <c r="B184" s="108"/>
      <c r="C184" s="108"/>
      <c r="D184" s="127"/>
      <c r="E184" s="127"/>
      <c r="F184" s="127"/>
      <c r="G184" s="127"/>
      <c r="H184" s="127"/>
      <c r="I184" s="109"/>
      <c r="J184" s="109"/>
      <c r="K184" s="109"/>
    </row>
    <row r="185" spans="2:11">
      <c r="B185" s="108"/>
      <c r="C185" s="108"/>
      <c r="D185" s="127"/>
      <c r="E185" s="127"/>
      <c r="F185" s="127"/>
      <c r="G185" s="127"/>
      <c r="H185" s="127"/>
      <c r="I185" s="109"/>
      <c r="J185" s="109"/>
      <c r="K185" s="109"/>
    </row>
    <row r="186" spans="2:11">
      <c r="B186" s="108"/>
      <c r="C186" s="108"/>
      <c r="D186" s="127"/>
      <c r="E186" s="127"/>
      <c r="F186" s="127"/>
      <c r="G186" s="127"/>
      <c r="H186" s="127"/>
      <c r="I186" s="109"/>
      <c r="J186" s="109"/>
      <c r="K186" s="109"/>
    </row>
    <row r="187" spans="2:11">
      <c r="B187" s="108"/>
      <c r="C187" s="108"/>
      <c r="D187" s="127"/>
      <c r="E187" s="127"/>
      <c r="F187" s="127"/>
      <c r="G187" s="127"/>
      <c r="H187" s="127"/>
      <c r="I187" s="109"/>
      <c r="J187" s="109"/>
      <c r="K187" s="109"/>
    </row>
    <row r="188" spans="2:11">
      <c r="B188" s="108"/>
      <c r="C188" s="108"/>
      <c r="D188" s="127"/>
      <c r="E188" s="127"/>
      <c r="F188" s="127"/>
      <c r="G188" s="127"/>
      <c r="H188" s="127"/>
      <c r="I188" s="109"/>
      <c r="J188" s="109"/>
      <c r="K188" s="109"/>
    </row>
    <row r="189" spans="2:11">
      <c r="B189" s="108"/>
      <c r="C189" s="108"/>
      <c r="D189" s="127"/>
      <c r="E189" s="127"/>
      <c r="F189" s="127"/>
      <c r="G189" s="127"/>
      <c r="H189" s="127"/>
      <c r="I189" s="109"/>
      <c r="J189" s="109"/>
      <c r="K189" s="109"/>
    </row>
    <row r="190" spans="2:11">
      <c r="B190" s="108"/>
      <c r="C190" s="108"/>
      <c r="D190" s="127"/>
      <c r="E190" s="127"/>
      <c r="F190" s="127"/>
      <c r="G190" s="127"/>
      <c r="H190" s="127"/>
      <c r="I190" s="109"/>
      <c r="J190" s="109"/>
      <c r="K190" s="109"/>
    </row>
    <row r="191" spans="2:11">
      <c r="B191" s="108"/>
      <c r="C191" s="108"/>
      <c r="D191" s="127"/>
      <c r="E191" s="127"/>
      <c r="F191" s="127"/>
      <c r="G191" s="127"/>
      <c r="H191" s="127"/>
      <c r="I191" s="109"/>
      <c r="J191" s="109"/>
      <c r="K191" s="109"/>
    </row>
    <row r="192" spans="2:11">
      <c r="B192" s="108"/>
      <c r="C192" s="108"/>
      <c r="D192" s="127"/>
      <c r="E192" s="127"/>
      <c r="F192" s="127"/>
      <c r="G192" s="127"/>
      <c r="H192" s="127"/>
      <c r="I192" s="109"/>
      <c r="J192" s="109"/>
      <c r="K192" s="109"/>
    </row>
    <row r="193" spans="2:11">
      <c r="B193" s="108"/>
      <c r="C193" s="108"/>
      <c r="D193" s="127"/>
      <c r="E193" s="127"/>
      <c r="F193" s="127"/>
      <c r="G193" s="127"/>
      <c r="H193" s="127"/>
      <c r="I193" s="109"/>
      <c r="J193" s="109"/>
      <c r="K193" s="109"/>
    </row>
    <row r="194" spans="2:11">
      <c r="B194" s="108"/>
      <c r="C194" s="108"/>
      <c r="D194" s="127"/>
      <c r="E194" s="127"/>
      <c r="F194" s="127"/>
      <c r="G194" s="127"/>
      <c r="H194" s="127"/>
      <c r="I194" s="109"/>
      <c r="J194" s="109"/>
      <c r="K194" s="109"/>
    </row>
    <row r="195" spans="2:11">
      <c r="B195" s="108"/>
      <c r="C195" s="108"/>
      <c r="D195" s="127"/>
      <c r="E195" s="127"/>
      <c r="F195" s="127"/>
      <c r="G195" s="127"/>
      <c r="H195" s="127"/>
      <c r="I195" s="109"/>
      <c r="J195" s="109"/>
      <c r="K195" s="109"/>
    </row>
    <row r="196" spans="2:11">
      <c r="B196" s="108"/>
      <c r="C196" s="108"/>
      <c r="D196" s="127"/>
      <c r="E196" s="127"/>
      <c r="F196" s="127"/>
      <c r="G196" s="127"/>
      <c r="H196" s="127"/>
      <c r="I196" s="109"/>
      <c r="J196" s="109"/>
      <c r="K196" s="109"/>
    </row>
    <row r="197" spans="2:11">
      <c r="B197" s="108"/>
      <c r="C197" s="108"/>
      <c r="D197" s="127"/>
      <c r="E197" s="127"/>
      <c r="F197" s="127"/>
      <c r="G197" s="127"/>
      <c r="H197" s="127"/>
      <c r="I197" s="109"/>
      <c r="J197" s="109"/>
      <c r="K197" s="109"/>
    </row>
    <row r="198" spans="2:11">
      <c r="B198" s="108"/>
      <c r="C198" s="108"/>
      <c r="D198" s="127"/>
      <c r="E198" s="127"/>
      <c r="F198" s="127"/>
      <c r="G198" s="127"/>
      <c r="H198" s="127"/>
      <c r="I198" s="109"/>
      <c r="J198" s="109"/>
      <c r="K198" s="109"/>
    </row>
    <row r="199" spans="2:11">
      <c r="B199" s="108"/>
      <c r="C199" s="108"/>
      <c r="D199" s="127"/>
      <c r="E199" s="127"/>
      <c r="F199" s="127"/>
      <c r="G199" s="127"/>
      <c r="H199" s="127"/>
      <c r="I199" s="109"/>
      <c r="J199" s="109"/>
      <c r="K199" s="109"/>
    </row>
    <row r="200" spans="2:11">
      <c r="B200" s="108"/>
      <c r="C200" s="108"/>
      <c r="D200" s="127"/>
      <c r="E200" s="127"/>
      <c r="F200" s="127"/>
      <c r="G200" s="127"/>
      <c r="H200" s="127"/>
      <c r="I200" s="109"/>
      <c r="J200" s="109"/>
      <c r="K200" s="109"/>
    </row>
    <row r="201" spans="2:11">
      <c r="B201" s="108"/>
      <c r="C201" s="108"/>
      <c r="D201" s="127"/>
      <c r="E201" s="127"/>
      <c r="F201" s="127"/>
      <c r="G201" s="127"/>
      <c r="H201" s="127"/>
      <c r="I201" s="109"/>
      <c r="J201" s="109"/>
      <c r="K201" s="109"/>
    </row>
    <row r="202" spans="2:11">
      <c r="B202" s="108"/>
      <c r="C202" s="108"/>
      <c r="D202" s="127"/>
      <c r="E202" s="127"/>
      <c r="F202" s="127"/>
      <c r="G202" s="127"/>
      <c r="H202" s="127"/>
      <c r="I202" s="109"/>
      <c r="J202" s="109"/>
      <c r="K202" s="109"/>
    </row>
    <row r="203" spans="2:11">
      <c r="B203" s="108"/>
      <c r="C203" s="108"/>
      <c r="D203" s="127"/>
      <c r="E203" s="127"/>
      <c r="F203" s="127"/>
      <c r="G203" s="127"/>
      <c r="H203" s="127"/>
      <c r="I203" s="109"/>
      <c r="J203" s="109"/>
      <c r="K203" s="109"/>
    </row>
    <row r="204" spans="2:11">
      <c r="B204" s="108"/>
      <c r="C204" s="108"/>
      <c r="D204" s="127"/>
      <c r="E204" s="127"/>
      <c r="F204" s="127"/>
      <c r="G204" s="127"/>
      <c r="H204" s="127"/>
      <c r="I204" s="109"/>
      <c r="J204" s="109"/>
      <c r="K204" s="109"/>
    </row>
    <row r="205" spans="2:11">
      <c r="B205" s="108"/>
      <c r="C205" s="108"/>
      <c r="D205" s="127"/>
      <c r="E205" s="127"/>
      <c r="F205" s="127"/>
      <c r="G205" s="127"/>
      <c r="H205" s="127"/>
      <c r="I205" s="109"/>
      <c r="J205" s="109"/>
      <c r="K205" s="109"/>
    </row>
    <row r="206" spans="2:11">
      <c r="B206" s="108"/>
      <c r="C206" s="108"/>
      <c r="D206" s="127"/>
      <c r="E206" s="127"/>
      <c r="F206" s="127"/>
      <c r="G206" s="127"/>
      <c r="H206" s="127"/>
      <c r="I206" s="109"/>
      <c r="J206" s="109"/>
      <c r="K206" s="109"/>
    </row>
    <row r="207" spans="2:11">
      <c r="B207" s="108"/>
      <c r="C207" s="108"/>
      <c r="D207" s="127"/>
      <c r="E207" s="127"/>
      <c r="F207" s="127"/>
      <c r="G207" s="127"/>
      <c r="H207" s="127"/>
      <c r="I207" s="109"/>
      <c r="J207" s="109"/>
      <c r="K207" s="109"/>
    </row>
    <row r="208" spans="2:11">
      <c r="B208" s="108"/>
      <c r="C208" s="108"/>
      <c r="D208" s="127"/>
      <c r="E208" s="127"/>
      <c r="F208" s="127"/>
      <c r="G208" s="127"/>
      <c r="H208" s="127"/>
      <c r="I208" s="109"/>
      <c r="J208" s="109"/>
      <c r="K208" s="109"/>
    </row>
    <row r="209" spans="2:11">
      <c r="B209" s="108"/>
      <c r="C209" s="108"/>
      <c r="D209" s="127"/>
      <c r="E209" s="127"/>
      <c r="F209" s="127"/>
      <c r="G209" s="127"/>
      <c r="H209" s="127"/>
      <c r="I209" s="109"/>
      <c r="J209" s="109"/>
      <c r="K209" s="109"/>
    </row>
    <row r="210" spans="2:11">
      <c r="B210" s="108"/>
      <c r="C210" s="108"/>
      <c r="D210" s="127"/>
      <c r="E210" s="127"/>
      <c r="F210" s="127"/>
      <c r="G210" s="127"/>
      <c r="H210" s="127"/>
      <c r="I210" s="109"/>
      <c r="J210" s="109"/>
      <c r="K210" s="109"/>
    </row>
    <row r="211" spans="2:11">
      <c r="B211" s="108"/>
      <c r="C211" s="108"/>
      <c r="D211" s="127"/>
      <c r="E211" s="127"/>
      <c r="F211" s="127"/>
      <c r="G211" s="127"/>
      <c r="H211" s="127"/>
      <c r="I211" s="109"/>
      <c r="J211" s="109"/>
      <c r="K211" s="109"/>
    </row>
    <row r="212" spans="2:11">
      <c r="B212" s="108"/>
      <c r="C212" s="108"/>
      <c r="D212" s="127"/>
      <c r="E212" s="127"/>
      <c r="F212" s="127"/>
      <c r="G212" s="127"/>
      <c r="H212" s="127"/>
      <c r="I212" s="109"/>
      <c r="J212" s="109"/>
      <c r="K212" s="109"/>
    </row>
    <row r="213" spans="2:11">
      <c r="B213" s="108"/>
      <c r="C213" s="108"/>
      <c r="D213" s="127"/>
      <c r="E213" s="127"/>
      <c r="F213" s="127"/>
      <c r="G213" s="127"/>
      <c r="H213" s="127"/>
      <c r="I213" s="109"/>
      <c r="J213" s="109"/>
      <c r="K213" s="109"/>
    </row>
    <row r="214" spans="2:11">
      <c r="B214" s="108"/>
      <c r="C214" s="108"/>
      <c r="D214" s="127"/>
      <c r="E214" s="127"/>
      <c r="F214" s="127"/>
      <c r="G214" s="127"/>
      <c r="H214" s="127"/>
      <c r="I214" s="109"/>
      <c r="J214" s="109"/>
      <c r="K214" s="109"/>
    </row>
    <row r="215" spans="2:11">
      <c r="B215" s="108"/>
      <c r="C215" s="108"/>
      <c r="D215" s="127"/>
      <c r="E215" s="127"/>
      <c r="F215" s="127"/>
      <c r="G215" s="127"/>
      <c r="H215" s="127"/>
      <c r="I215" s="109"/>
      <c r="J215" s="109"/>
      <c r="K215" s="109"/>
    </row>
    <row r="216" spans="2:11">
      <c r="B216" s="108"/>
      <c r="C216" s="108"/>
      <c r="D216" s="127"/>
      <c r="E216" s="127"/>
      <c r="F216" s="127"/>
      <c r="G216" s="127"/>
      <c r="H216" s="127"/>
      <c r="I216" s="109"/>
      <c r="J216" s="109"/>
      <c r="K216" s="109"/>
    </row>
    <row r="217" spans="2:11">
      <c r="B217" s="108"/>
      <c r="C217" s="108"/>
      <c r="D217" s="127"/>
      <c r="E217" s="127"/>
      <c r="F217" s="127"/>
      <c r="G217" s="127"/>
      <c r="H217" s="127"/>
      <c r="I217" s="109"/>
      <c r="J217" s="109"/>
      <c r="K217" s="109"/>
    </row>
    <row r="218" spans="2:11">
      <c r="B218" s="108"/>
      <c r="C218" s="108"/>
      <c r="D218" s="127"/>
      <c r="E218" s="127"/>
      <c r="F218" s="127"/>
      <c r="G218" s="127"/>
      <c r="H218" s="127"/>
      <c r="I218" s="109"/>
      <c r="J218" s="109"/>
      <c r="K218" s="109"/>
    </row>
    <row r="219" spans="2:11">
      <c r="B219" s="108"/>
      <c r="C219" s="108"/>
      <c r="D219" s="127"/>
      <c r="E219" s="127"/>
      <c r="F219" s="127"/>
      <c r="G219" s="127"/>
      <c r="H219" s="127"/>
      <c r="I219" s="109"/>
      <c r="J219" s="109"/>
      <c r="K219" s="109"/>
    </row>
    <row r="220" spans="2:11">
      <c r="B220" s="108"/>
      <c r="C220" s="108"/>
      <c r="D220" s="127"/>
      <c r="E220" s="127"/>
      <c r="F220" s="127"/>
      <c r="G220" s="127"/>
      <c r="H220" s="127"/>
      <c r="I220" s="109"/>
      <c r="J220" s="109"/>
      <c r="K220" s="109"/>
    </row>
    <row r="221" spans="2:11">
      <c r="B221" s="108"/>
      <c r="C221" s="108"/>
      <c r="D221" s="127"/>
      <c r="E221" s="127"/>
      <c r="F221" s="127"/>
      <c r="G221" s="127"/>
      <c r="H221" s="127"/>
      <c r="I221" s="109"/>
      <c r="J221" s="109"/>
      <c r="K221" s="109"/>
    </row>
    <row r="222" spans="2:11">
      <c r="B222" s="108"/>
      <c r="C222" s="108"/>
      <c r="D222" s="127"/>
      <c r="E222" s="127"/>
      <c r="F222" s="127"/>
      <c r="G222" s="127"/>
      <c r="H222" s="127"/>
      <c r="I222" s="109"/>
      <c r="J222" s="109"/>
      <c r="K222" s="109"/>
    </row>
    <row r="223" spans="2:11">
      <c r="B223" s="108"/>
      <c r="C223" s="108"/>
      <c r="D223" s="127"/>
      <c r="E223" s="127"/>
      <c r="F223" s="127"/>
      <c r="G223" s="127"/>
      <c r="H223" s="127"/>
      <c r="I223" s="109"/>
      <c r="J223" s="109"/>
      <c r="K223" s="109"/>
    </row>
    <row r="224" spans="2:11">
      <c r="B224" s="108"/>
      <c r="C224" s="108"/>
      <c r="D224" s="127"/>
      <c r="E224" s="127"/>
      <c r="F224" s="127"/>
      <c r="G224" s="127"/>
      <c r="H224" s="127"/>
      <c r="I224" s="109"/>
      <c r="J224" s="109"/>
      <c r="K224" s="109"/>
    </row>
    <row r="225" spans="2:11">
      <c r="B225" s="108"/>
      <c r="C225" s="108"/>
      <c r="D225" s="127"/>
      <c r="E225" s="127"/>
      <c r="F225" s="127"/>
      <c r="G225" s="127"/>
      <c r="H225" s="127"/>
      <c r="I225" s="109"/>
      <c r="J225" s="109"/>
      <c r="K225" s="109"/>
    </row>
    <row r="226" spans="2:11">
      <c r="B226" s="108"/>
      <c r="C226" s="108"/>
      <c r="D226" s="127"/>
      <c r="E226" s="127"/>
      <c r="F226" s="127"/>
      <c r="G226" s="127"/>
      <c r="H226" s="127"/>
      <c r="I226" s="109"/>
      <c r="J226" s="109"/>
      <c r="K226" s="109"/>
    </row>
    <row r="227" spans="2:11">
      <c r="B227" s="108"/>
      <c r="C227" s="108"/>
      <c r="D227" s="127"/>
      <c r="E227" s="127"/>
      <c r="F227" s="127"/>
      <c r="G227" s="127"/>
      <c r="H227" s="127"/>
      <c r="I227" s="109"/>
      <c r="J227" s="109"/>
      <c r="K227" s="109"/>
    </row>
    <row r="228" spans="2:11">
      <c r="B228" s="108"/>
      <c r="C228" s="108"/>
      <c r="D228" s="127"/>
      <c r="E228" s="127"/>
      <c r="F228" s="127"/>
      <c r="G228" s="127"/>
      <c r="H228" s="127"/>
      <c r="I228" s="109"/>
      <c r="J228" s="109"/>
      <c r="K228" s="109"/>
    </row>
    <row r="229" spans="2:11">
      <c r="B229" s="108"/>
      <c r="C229" s="108"/>
      <c r="D229" s="127"/>
      <c r="E229" s="127"/>
      <c r="F229" s="127"/>
      <c r="G229" s="127"/>
      <c r="H229" s="127"/>
      <c r="I229" s="109"/>
      <c r="J229" s="109"/>
      <c r="K229" s="109"/>
    </row>
    <row r="230" spans="2:11">
      <c r="B230" s="108"/>
      <c r="C230" s="108"/>
      <c r="D230" s="127"/>
      <c r="E230" s="127"/>
      <c r="F230" s="127"/>
      <c r="G230" s="127"/>
      <c r="H230" s="127"/>
      <c r="I230" s="109"/>
      <c r="J230" s="109"/>
      <c r="K230" s="109"/>
    </row>
    <row r="231" spans="2:11">
      <c r="B231" s="108"/>
      <c r="C231" s="108"/>
      <c r="D231" s="127"/>
      <c r="E231" s="127"/>
      <c r="F231" s="127"/>
      <c r="G231" s="127"/>
      <c r="H231" s="127"/>
      <c r="I231" s="109"/>
      <c r="J231" s="109"/>
      <c r="K231" s="109"/>
    </row>
    <row r="232" spans="2:11">
      <c r="B232" s="108"/>
      <c r="C232" s="108"/>
      <c r="D232" s="127"/>
      <c r="E232" s="127"/>
      <c r="F232" s="127"/>
      <c r="G232" s="127"/>
      <c r="H232" s="127"/>
      <c r="I232" s="109"/>
      <c r="J232" s="109"/>
      <c r="K232" s="109"/>
    </row>
    <row r="233" spans="2:11">
      <c r="B233" s="108"/>
      <c r="C233" s="108"/>
      <c r="D233" s="127"/>
      <c r="E233" s="127"/>
      <c r="F233" s="127"/>
      <c r="G233" s="127"/>
      <c r="H233" s="127"/>
      <c r="I233" s="109"/>
      <c r="J233" s="109"/>
      <c r="K233" s="109"/>
    </row>
    <row r="234" spans="2:11">
      <c r="B234" s="108"/>
      <c r="C234" s="108"/>
      <c r="D234" s="127"/>
      <c r="E234" s="127"/>
      <c r="F234" s="127"/>
      <c r="G234" s="127"/>
      <c r="H234" s="127"/>
      <c r="I234" s="109"/>
      <c r="J234" s="109"/>
      <c r="K234" s="109"/>
    </row>
    <row r="235" spans="2:11">
      <c r="B235" s="108"/>
      <c r="C235" s="108"/>
      <c r="D235" s="127"/>
      <c r="E235" s="127"/>
      <c r="F235" s="127"/>
      <c r="G235" s="127"/>
      <c r="H235" s="127"/>
      <c r="I235" s="109"/>
      <c r="J235" s="109"/>
      <c r="K235" s="109"/>
    </row>
    <row r="236" spans="2:11">
      <c r="B236" s="108"/>
      <c r="C236" s="108"/>
      <c r="D236" s="127"/>
      <c r="E236" s="127"/>
      <c r="F236" s="127"/>
      <c r="G236" s="127"/>
      <c r="H236" s="127"/>
      <c r="I236" s="109"/>
      <c r="J236" s="109"/>
      <c r="K236" s="109"/>
    </row>
    <row r="237" spans="2:11">
      <c r="B237" s="108"/>
      <c r="C237" s="108"/>
      <c r="D237" s="127"/>
      <c r="E237" s="127"/>
      <c r="F237" s="127"/>
      <c r="G237" s="127"/>
      <c r="H237" s="127"/>
      <c r="I237" s="109"/>
      <c r="J237" s="109"/>
      <c r="K237" s="109"/>
    </row>
    <row r="238" spans="2:11">
      <c r="B238" s="108"/>
      <c r="C238" s="108"/>
      <c r="D238" s="127"/>
      <c r="E238" s="127"/>
      <c r="F238" s="127"/>
      <c r="G238" s="127"/>
      <c r="H238" s="127"/>
      <c r="I238" s="109"/>
      <c r="J238" s="109"/>
      <c r="K238" s="109"/>
    </row>
    <row r="239" spans="2:11">
      <c r="B239" s="108"/>
      <c r="C239" s="108"/>
      <c r="D239" s="127"/>
      <c r="E239" s="127"/>
      <c r="F239" s="127"/>
      <c r="G239" s="127"/>
      <c r="H239" s="127"/>
      <c r="I239" s="109"/>
      <c r="J239" s="109"/>
      <c r="K239" s="109"/>
    </row>
    <row r="240" spans="2:11">
      <c r="B240" s="108"/>
      <c r="C240" s="108"/>
      <c r="D240" s="127"/>
      <c r="E240" s="127"/>
      <c r="F240" s="127"/>
      <c r="G240" s="127"/>
      <c r="H240" s="127"/>
      <c r="I240" s="109"/>
      <c r="J240" s="109"/>
      <c r="K240" s="109"/>
    </row>
    <row r="241" spans="2:11">
      <c r="B241" s="108"/>
      <c r="C241" s="108"/>
      <c r="D241" s="127"/>
      <c r="E241" s="127"/>
      <c r="F241" s="127"/>
      <c r="G241" s="127"/>
      <c r="H241" s="127"/>
      <c r="I241" s="109"/>
      <c r="J241" s="109"/>
      <c r="K241" s="109"/>
    </row>
    <row r="242" spans="2:11">
      <c r="B242" s="108"/>
      <c r="C242" s="108"/>
      <c r="D242" s="127"/>
      <c r="E242" s="127"/>
      <c r="F242" s="127"/>
      <c r="G242" s="127"/>
      <c r="H242" s="127"/>
      <c r="I242" s="109"/>
      <c r="J242" s="109"/>
      <c r="K242" s="109"/>
    </row>
    <row r="243" spans="2:11">
      <c r="B243" s="108"/>
      <c r="C243" s="108"/>
      <c r="D243" s="127"/>
      <c r="E243" s="127"/>
      <c r="F243" s="127"/>
      <c r="G243" s="127"/>
      <c r="H243" s="127"/>
      <c r="I243" s="109"/>
      <c r="J243" s="109"/>
      <c r="K243" s="109"/>
    </row>
    <row r="244" spans="2:11">
      <c r="B244" s="108"/>
      <c r="C244" s="108"/>
      <c r="D244" s="127"/>
      <c r="E244" s="127"/>
      <c r="F244" s="127"/>
      <c r="G244" s="127"/>
      <c r="H244" s="127"/>
      <c r="I244" s="109"/>
      <c r="J244" s="109"/>
      <c r="K244" s="109"/>
    </row>
    <row r="245" spans="2:11">
      <c r="B245" s="108"/>
      <c r="C245" s="108"/>
      <c r="D245" s="127"/>
      <c r="E245" s="127"/>
      <c r="F245" s="127"/>
      <c r="G245" s="127"/>
      <c r="H245" s="127"/>
      <c r="I245" s="109"/>
      <c r="J245" s="109"/>
      <c r="K245" s="109"/>
    </row>
    <row r="246" spans="2:11">
      <c r="B246" s="108"/>
      <c r="C246" s="108"/>
      <c r="D246" s="127"/>
      <c r="E246" s="127"/>
      <c r="F246" s="127"/>
      <c r="G246" s="127"/>
      <c r="H246" s="127"/>
      <c r="I246" s="109"/>
      <c r="J246" s="109"/>
      <c r="K246" s="109"/>
    </row>
    <row r="247" spans="2:11">
      <c r="B247" s="108"/>
      <c r="C247" s="108"/>
      <c r="D247" s="127"/>
      <c r="E247" s="127"/>
      <c r="F247" s="127"/>
      <c r="G247" s="127"/>
      <c r="H247" s="127"/>
      <c r="I247" s="109"/>
      <c r="J247" s="109"/>
      <c r="K247" s="109"/>
    </row>
    <row r="248" spans="2:11">
      <c r="B248" s="108"/>
      <c r="C248" s="108"/>
      <c r="D248" s="127"/>
      <c r="E248" s="127"/>
      <c r="F248" s="127"/>
      <c r="G248" s="127"/>
      <c r="H248" s="127"/>
      <c r="I248" s="109"/>
      <c r="J248" s="109"/>
      <c r="K248" s="109"/>
    </row>
    <row r="249" spans="2:11">
      <c r="B249" s="108"/>
      <c r="C249" s="108"/>
      <c r="D249" s="127"/>
      <c r="E249" s="127"/>
      <c r="F249" s="127"/>
      <c r="G249" s="127"/>
      <c r="H249" s="127"/>
      <c r="I249" s="109"/>
      <c r="J249" s="109"/>
      <c r="K249" s="109"/>
    </row>
    <row r="250" spans="2:11">
      <c r="B250" s="108"/>
      <c r="C250" s="108"/>
      <c r="D250" s="127"/>
      <c r="E250" s="127"/>
      <c r="F250" s="127"/>
      <c r="G250" s="127"/>
      <c r="H250" s="127"/>
      <c r="I250" s="109"/>
      <c r="J250" s="109"/>
      <c r="K250" s="109"/>
    </row>
    <row r="251" spans="2:11">
      <c r="B251" s="108"/>
      <c r="C251" s="108"/>
      <c r="D251" s="127"/>
      <c r="E251" s="127"/>
      <c r="F251" s="127"/>
      <c r="G251" s="127"/>
      <c r="H251" s="127"/>
      <c r="I251" s="109"/>
      <c r="J251" s="109"/>
      <c r="K251" s="109"/>
    </row>
    <row r="252" spans="2:11">
      <c r="B252" s="108"/>
      <c r="C252" s="108"/>
      <c r="D252" s="127"/>
      <c r="E252" s="127"/>
      <c r="F252" s="127"/>
      <c r="G252" s="127"/>
      <c r="H252" s="127"/>
      <c r="I252" s="109"/>
      <c r="J252" s="109"/>
      <c r="K252" s="109"/>
    </row>
    <row r="253" spans="2:11">
      <c r="B253" s="108"/>
      <c r="C253" s="108"/>
      <c r="D253" s="127"/>
      <c r="E253" s="127"/>
      <c r="F253" s="127"/>
      <c r="G253" s="127"/>
      <c r="H253" s="127"/>
      <c r="I253" s="109"/>
      <c r="J253" s="109"/>
      <c r="K253" s="109"/>
    </row>
    <row r="254" spans="2:11">
      <c r="B254" s="108"/>
      <c r="C254" s="108"/>
      <c r="D254" s="127"/>
      <c r="E254" s="127"/>
      <c r="F254" s="127"/>
      <c r="G254" s="127"/>
      <c r="H254" s="127"/>
      <c r="I254" s="109"/>
      <c r="J254" s="109"/>
      <c r="K254" s="109"/>
    </row>
    <row r="255" spans="2:11">
      <c r="B255" s="108"/>
      <c r="C255" s="108"/>
      <c r="D255" s="127"/>
      <c r="E255" s="127"/>
      <c r="F255" s="127"/>
      <c r="G255" s="127"/>
      <c r="H255" s="127"/>
      <c r="I255" s="109"/>
      <c r="J255" s="109"/>
      <c r="K255" s="109"/>
    </row>
    <row r="256" spans="2:11">
      <c r="B256" s="108"/>
      <c r="C256" s="108"/>
      <c r="D256" s="127"/>
      <c r="E256" s="127"/>
      <c r="F256" s="127"/>
      <c r="G256" s="127"/>
      <c r="H256" s="127"/>
      <c r="I256" s="109"/>
      <c r="J256" s="109"/>
      <c r="K256" s="109"/>
    </row>
    <row r="257" spans="2:11">
      <c r="B257" s="108"/>
      <c r="C257" s="108"/>
      <c r="D257" s="127"/>
      <c r="E257" s="127"/>
      <c r="F257" s="127"/>
      <c r="G257" s="127"/>
      <c r="H257" s="127"/>
      <c r="I257" s="109"/>
      <c r="J257" s="109"/>
      <c r="K257" s="109"/>
    </row>
    <row r="258" spans="2:11">
      <c r="B258" s="108"/>
      <c r="C258" s="108"/>
      <c r="D258" s="127"/>
      <c r="E258" s="127"/>
      <c r="F258" s="127"/>
      <c r="G258" s="127"/>
      <c r="H258" s="127"/>
      <c r="I258" s="109"/>
      <c r="J258" s="109"/>
      <c r="K258" s="109"/>
    </row>
    <row r="259" spans="2:11">
      <c r="B259" s="108"/>
      <c r="C259" s="108"/>
      <c r="D259" s="127"/>
      <c r="E259" s="127"/>
      <c r="F259" s="127"/>
      <c r="G259" s="127"/>
      <c r="H259" s="127"/>
      <c r="I259" s="109"/>
      <c r="J259" s="109"/>
      <c r="K259" s="109"/>
    </row>
    <row r="260" spans="2:11">
      <c r="B260" s="108"/>
      <c r="C260" s="108"/>
      <c r="D260" s="127"/>
      <c r="E260" s="127"/>
      <c r="F260" s="127"/>
      <c r="G260" s="127"/>
      <c r="H260" s="127"/>
      <c r="I260" s="109"/>
      <c r="J260" s="109"/>
      <c r="K260" s="109"/>
    </row>
    <row r="261" spans="2:11">
      <c r="B261" s="108"/>
      <c r="C261" s="108"/>
      <c r="D261" s="127"/>
      <c r="E261" s="127"/>
      <c r="F261" s="127"/>
      <c r="G261" s="127"/>
      <c r="H261" s="127"/>
      <c r="I261" s="109"/>
      <c r="J261" s="109"/>
      <c r="K261" s="109"/>
    </row>
    <row r="262" spans="2:11">
      <c r="B262" s="108"/>
      <c r="C262" s="108"/>
      <c r="D262" s="127"/>
      <c r="E262" s="127"/>
      <c r="F262" s="127"/>
      <c r="G262" s="127"/>
      <c r="H262" s="127"/>
      <c r="I262" s="109"/>
      <c r="J262" s="109"/>
      <c r="K262" s="109"/>
    </row>
    <row r="263" spans="2:11">
      <c r="B263" s="108"/>
      <c r="C263" s="108"/>
      <c r="D263" s="127"/>
      <c r="E263" s="127"/>
      <c r="F263" s="127"/>
      <c r="G263" s="127"/>
      <c r="H263" s="127"/>
      <c r="I263" s="109"/>
      <c r="J263" s="109"/>
      <c r="K263" s="109"/>
    </row>
    <row r="264" spans="2:11">
      <c r="B264" s="108"/>
      <c r="C264" s="108"/>
      <c r="D264" s="127"/>
      <c r="E264" s="127"/>
      <c r="F264" s="127"/>
      <c r="G264" s="127"/>
      <c r="H264" s="127"/>
      <c r="I264" s="109"/>
      <c r="J264" s="109"/>
      <c r="K264" s="109"/>
    </row>
    <row r="265" spans="2:11">
      <c r="B265" s="108"/>
      <c r="C265" s="108"/>
      <c r="D265" s="127"/>
      <c r="E265" s="127"/>
      <c r="F265" s="127"/>
      <c r="G265" s="127"/>
      <c r="H265" s="127"/>
      <c r="I265" s="109"/>
      <c r="J265" s="109"/>
      <c r="K265" s="109"/>
    </row>
    <row r="266" spans="2:11">
      <c r="B266" s="108"/>
      <c r="C266" s="108"/>
      <c r="D266" s="127"/>
      <c r="E266" s="127"/>
      <c r="F266" s="127"/>
      <c r="G266" s="127"/>
      <c r="H266" s="127"/>
      <c r="I266" s="109"/>
      <c r="J266" s="109"/>
      <c r="K266" s="109"/>
    </row>
    <row r="267" spans="2:11">
      <c r="B267" s="108"/>
      <c r="C267" s="108"/>
      <c r="D267" s="127"/>
      <c r="E267" s="127"/>
      <c r="F267" s="127"/>
      <c r="G267" s="127"/>
      <c r="H267" s="127"/>
      <c r="I267" s="109"/>
      <c r="J267" s="109"/>
      <c r="K267" s="109"/>
    </row>
    <row r="268" spans="2:11">
      <c r="B268" s="108"/>
      <c r="C268" s="108"/>
      <c r="D268" s="127"/>
      <c r="E268" s="127"/>
      <c r="F268" s="127"/>
      <c r="G268" s="127"/>
      <c r="H268" s="127"/>
      <c r="I268" s="109"/>
      <c r="J268" s="109"/>
      <c r="K268" s="109"/>
    </row>
    <row r="269" spans="2:11">
      <c r="B269" s="108"/>
      <c r="C269" s="108"/>
      <c r="D269" s="127"/>
      <c r="E269" s="127"/>
      <c r="F269" s="127"/>
      <c r="G269" s="127"/>
      <c r="H269" s="127"/>
      <c r="I269" s="109"/>
      <c r="J269" s="109"/>
      <c r="K269" s="109"/>
    </row>
    <row r="270" spans="2:11">
      <c r="B270" s="108"/>
      <c r="C270" s="108"/>
      <c r="D270" s="127"/>
      <c r="E270" s="127"/>
      <c r="F270" s="127"/>
      <c r="G270" s="127"/>
      <c r="H270" s="127"/>
      <c r="I270" s="109"/>
      <c r="J270" s="109"/>
      <c r="K270" s="109"/>
    </row>
    <row r="271" spans="2:11">
      <c r="B271" s="108"/>
      <c r="C271" s="108"/>
      <c r="D271" s="127"/>
      <c r="E271" s="127"/>
      <c r="F271" s="127"/>
      <c r="G271" s="127"/>
      <c r="H271" s="127"/>
      <c r="I271" s="109"/>
      <c r="J271" s="109"/>
      <c r="K271" s="109"/>
    </row>
    <row r="272" spans="2:11">
      <c r="B272" s="108"/>
      <c r="C272" s="108"/>
      <c r="D272" s="127"/>
      <c r="E272" s="127"/>
      <c r="F272" s="127"/>
      <c r="G272" s="127"/>
      <c r="H272" s="127"/>
      <c r="I272" s="109"/>
      <c r="J272" s="109"/>
      <c r="K272" s="109"/>
    </row>
    <row r="273" spans="2:11">
      <c r="B273" s="108"/>
      <c r="C273" s="108"/>
      <c r="D273" s="127"/>
      <c r="E273" s="127"/>
      <c r="F273" s="127"/>
      <c r="G273" s="127"/>
      <c r="H273" s="127"/>
      <c r="I273" s="109"/>
      <c r="J273" s="109"/>
      <c r="K273" s="109"/>
    </row>
    <row r="274" spans="2:11">
      <c r="B274" s="108"/>
      <c r="C274" s="108"/>
      <c r="D274" s="127"/>
      <c r="E274" s="127"/>
      <c r="F274" s="127"/>
      <c r="G274" s="127"/>
      <c r="H274" s="127"/>
      <c r="I274" s="109"/>
      <c r="J274" s="109"/>
      <c r="K274" s="109"/>
    </row>
    <row r="275" spans="2:11">
      <c r="B275" s="108"/>
      <c r="C275" s="108"/>
      <c r="D275" s="127"/>
      <c r="E275" s="127"/>
      <c r="F275" s="127"/>
      <c r="G275" s="127"/>
      <c r="H275" s="127"/>
      <c r="I275" s="109"/>
      <c r="J275" s="109"/>
      <c r="K275" s="109"/>
    </row>
    <row r="276" spans="2:11">
      <c r="B276" s="108"/>
      <c r="C276" s="108"/>
      <c r="D276" s="127"/>
      <c r="E276" s="127"/>
      <c r="F276" s="127"/>
      <c r="G276" s="127"/>
      <c r="H276" s="127"/>
      <c r="I276" s="109"/>
      <c r="J276" s="109"/>
      <c r="K276" s="109"/>
    </row>
    <row r="277" spans="2:11">
      <c r="B277" s="108"/>
      <c r="C277" s="108"/>
      <c r="D277" s="127"/>
      <c r="E277" s="127"/>
      <c r="F277" s="127"/>
      <c r="G277" s="127"/>
      <c r="H277" s="127"/>
      <c r="I277" s="109"/>
      <c r="J277" s="109"/>
      <c r="K277" s="109"/>
    </row>
    <row r="278" spans="2:11">
      <c r="B278" s="108"/>
      <c r="C278" s="108"/>
      <c r="D278" s="127"/>
      <c r="E278" s="127"/>
      <c r="F278" s="127"/>
      <c r="G278" s="127"/>
      <c r="H278" s="127"/>
      <c r="I278" s="109"/>
      <c r="J278" s="109"/>
      <c r="K278" s="109"/>
    </row>
    <row r="279" spans="2:11">
      <c r="B279" s="108"/>
      <c r="C279" s="108"/>
      <c r="D279" s="127"/>
      <c r="E279" s="127"/>
      <c r="F279" s="127"/>
      <c r="G279" s="127"/>
      <c r="H279" s="127"/>
      <c r="I279" s="109"/>
      <c r="J279" s="109"/>
      <c r="K279" s="109"/>
    </row>
    <row r="280" spans="2:11">
      <c r="B280" s="108"/>
      <c r="C280" s="108"/>
      <c r="D280" s="127"/>
      <c r="E280" s="127"/>
      <c r="F280" s="127"/>
      <c r="G280" s="127"/>
      <c r="H280" s="127"/>
      <c r="I280" s="109"/>
      <c r="J280" s="109"/>
      <c r="K280" s="109"/>
    </row>
    <row r="281" spans="2:11">
      <c r="B281" s="108"/>
      <c r="C281" s="108"/>
      <c r="D281" s="127"/>
      <c r="E281" s="127"/>
      <c r="F281" s="127"/>
      <c r="G281" s="127"/>
      <c r="H281" s="127"/>
      <c r="I281" s="109"/>
      <c r="J281" s="109"/>
      <c r="K281" s="109"/>
    </row>
    <row r="282" spans="2:11">
      <c r="B282" s="108"/>
      <c r="C282" s="108"/>
      <c r="D282" s="127"/>
      <c r="E282" s="127"/>
      <c r="F282" s="127"/>
      <c r="G282" s="127"/>
      <c r="H282" s="127"/>
      <c r="I282" s="109"/>
      <c r="J282" s="109"/>
      <c r="K282" s="109"/>
    </row>
    <row r="283" spans="2:11">
      <c r="B283" s="108"/>
      <c r="C283" s="108"/>
      <c r="D283" s="127"/>
      <c r="E283" s="127"/>
      <c r="F283" s="127"/>
      <c r="G283" s="127"/>
      <c r="H283" s="127"/>
      <c r="I283" s="109"/>
      <c r="J283" s="109"/>
      <c r="K283" s="109"/>
    </row>
    <row r="284" spans="2:11">
      <c r="B284" s="108"/>
      <c r="C284" s="108"/>
      <c r="D284" s="127"/>
      <c r="E284" s="127"/>
      <c r="F284" s="127"/>
      <c r="G284" s="127"/>
      <c r="H284" s="127"/>
      <c r="I284" s="109"/>
      <c r="J284" s="109"/>
      <c r="K284" s="109"/>
    </row>
    <row r="285" spans="2:11">
      <c r="B285" s="108"/>
      <c r="C285" s="108"/>
      <c r="D285" s="127"/>
      <c r="E285" s="127"/>
      <c r="F285" s="127"/>
      <c r="G285" s="127"/>
      <c r="H285" s="127"/>
      <c r="I285" s="109"/>
      <c r="J285" s="109"/>
      <c r="K285" s="109"/>
    </row>
    <row r="286" spans="2:11">
      <c r="B286" s="108"/>
      <c r="C286" s="108"/>
      <c r="D286" s="127"/>
      <c r="E286" s="127"/>
      <c r="F286" s="127"/>
      <c r="G286" s="127"/>
      <c r="H286" s="127"/>
      <c r="I286" s="109"/>
      <c r="J286" s="109"/>
      <c r="K286" s="109"/>
    </row>
    <row r="287" spans="2:11">
      <c r="B287" s="108"/>
      <c r="C287" s="108"/>
      <c r="D287" s="127"/>
      <c r="E287" s="127"/>
      <c r="F287" s="127"/>
      <c r="G287" s="127"/>
      <c r="H287" s="127"/>
      <c r="I287" s="109"/>
      <c r="J287" s="109"/>
      <c r="K287" s="109"/>
    </row>
    <row r="288" spans="2:11">
      <c r="B288" s="108"/>
      <c r="C288" s="108"/>
      <c r="D288" s="127"/>
      <c r="E288" s="127"/>
      <c r="F288" s="127"/>
      <c r="G288" s="127"/>
      <c r="H288" s="127"/>
      <c r="I288" s="109"/>
      <c r="J288" s="109"/>
      <c r="K288" s="109"/>
    </row>
    <row r="289" spans="2:11">
      <c r="B289" s="108"/>
      <c r="C289" s="108"/>
      <c r="D289" s="127"/>
      <c r="E289" s="127"/>
      <c r="F289" s="127"/>
      <c r="G289" s="127"/>
      <c r="H289" s="127"/>
      <c r="I289" s="109"/>
      <c r="J289" s="109"/>
      <c r="K289" s="109"/>
    </row>
    <row r="290" spans="2:11">
      <c r="B290" s="108"/>
      <c r="C290" s="108"/>
      <c r="D290" s="127"/>
      <c r="E290" s="127"/>
      <c r="F290" s="127"/>
      <c r="G290" s="127"/>
      <c r="H290" s="127"/>
      <c r="I290" s="109"/>
      <c r="J290" s="109"/>
      <c r="K290" s="109"/>
    </row>
    <row r="291" spans="2:11">
      <c r="B291" s="108"/>
      <c r="C291" s="108"/>
      <c r="D291" s="127"/>
      <c r="E291" s="127"/>
      <c r="F291" s="127"/>
      <c r="G291" s="127"/>
      <c r="H291" s="127"/>
      <c r="I291" s="109"/>
      <c r="J291" s="109"/>
      <c r="K291" s="109"/>
    </row>
    <row r="292" spans="2:11">
      <c r="B292" s="108"/>
      <c r="C292" s="108"/>
      <c r="D292" s="127"/>
      <c r="E292" s="127"/>
      <c r="F292" s="127"/>
      <c r="G292" s="127"/>
      <c r="H292" s="127"/>
      <c r="I292" s="109"/>
      <c r="J292" s="109"/>
      <c r="K292" s="109"/>
    </row>
    <row r="293" spans="2:11">
      <c r="B293" s="108"/>
      <c r="C293" s="108"/>
      <c r="D293" s="127"/>
      <c r="E293" s="127"/>
      <c r="F293" s="127"/>
      <c r="G293" s="127"/>
      <c r="H293" s="127"/>
      <c r="I293" s="109"/>
      <c r="J293" s="109"/>
      <c r="K293" s="109"/>
    </row>
    <row r="294" spans="2:11">
      <c r="B294" s="108"/>
      <c r="C294" s="108"/>
      <c r="D294" s="127"/>
      <c r="E294" s="127"/>
      <c r="F294" s="127"/>
      <c r="G294" s="127"/>
      <c r="H294" s="127"/>
      <c r="I294" s="109"/>
      <c r="J294" s="109"/>
      <c r="K294" s="109"/>
    </row>
    <row r="295" spans="2:11">
      <c r="B295" s="108"/>
      <c r="C295" s="108"/>
      <c r="D295" s="127"/>
      <c r="E295" s="127"/>
      <c r="F295" s="127"/>
      <c r="G295" s="127"/>
      <c r="H295" s="127"/>
      <c r="I295" s="109"/>
      <c r="J295" s="109"/>
      <c r="K295" s="109"/>
    </row>
    <row r="296" spans="2:11">
      <c r="B296" s="108"/>
      <c r="C296" s="108"/>
      <c r="D296" s="127"/>
      <c r="E296" s="127"/>
      <c r="F296" s="127"/>
      <c r="G296" s="127"/>
      <c r="H296" s="127"/>
      <c r="I296" s="109"/>
      <c r="J296" s="109"/>
      <c r="K296" s="109"/>
    </row>
    <row r="297" spans="2:11">
      <c r="B297" s="108"/>
      <c r="C297" s="108"/>
      <c r="D297" s="127"/>
      <c r="E297" s="127"/>
      <c r="F297" s="127"/>
      <c r="G297" s="127"/>
      <c r="H297" s="127"/>
      <c r="I297" s="109"/>
      <c r="J297" s="109"/>
      <c r="K297" s="109"/>
    </row>
    <row r="298" spans="2:11">
      <c r="B298" s="108"/>
      <c r="C298" s="108"/>
      <c r="D298" s="127"/>
      <c r="E298" s="127"/>
      <c r="F298" s="127"/>
      <c r="G298" s="127"/>
      <c r="H298" s="127"/>
      <c r="I298" s="109"/>
      <c r="J298" s="109"/>
      <c r="K298" s="109"/>
    </row>
    <row r="299" spans="2:11">
      <c r="B299" s="108"/>
      <c r="C299" s="108"/>
      <c r="D299" s="127"/>
      <c r="E299" s="127"/>
      <c r="F299" s="127"/>
      <c r="G299" s="127"/>
      <c r="H299" s="127"/>
      <c r="I299" s="109"/>
      <c r="J299" s="109"/>
      <c r="K299" s="109"/>
    </row>
    <row r="300" spans="2:11">
      <c r="B300" s="108"/>
      <c r="C300" s="108"/>
      <c r="D300" s="127"/>
      <c r="E300" s="127"/>
      <c r="F300" s="127"/>
      <c r="G300" s="127"/>
      <c r="H300" s="127"/>
      <c r="I300" s="109"/>
      <c r="J300" s="109"/>
      <c r="K300" s="109"/>
    </row>
    <row r="301" spans="2:11">
      <c r="B301" s="108"/>
      <c r="C301" s="108"/>
      <c r="D301" s="127"/>
      <c r="E301" s="127"/>
      <c r="F301" s="127"/>
      <c r="G301" s="127"/>
      <c r="H301" s="127"/>
      <c r="I301" s="109"/>
      <c r="J301" s="109"/>
      <c r="K301" s="109"/>
    </row>
    <row r="302" spans="2:11">
      <c r="B302" s="108"/>
      <c r="C302" s="108"/>
      <c r="D302" s="127"/>
      <c r="E302" s="127"/>
      <c r="F302" s="127"/>
      <c r="G302" s="127"/>
      <c r="H302" s="127"/>
      <c r="I302" s="109"/>
      <c r="J302" s="109"/>
      <c r="K302" s="109"/>
    </row>
    <row r="303" spans="2:11">
      <c r="B303" s="108"/>
      <c r="C303" s="108"/>
      <c r="D303" s="127"/>
      <c r="E303" s="127"/>
      <c r="F303" s="127"/>
      <c r="G303" s="127"/>
      <c r="H303" s="127"/>
      <c r="I303" s="109"/>
      <c r="J303" s="109"/>
      <c r="K303" s="109"/>
    </row>
    <row r="304" spans="2:11">
      <c r="B304" s="108"/>
      <c r="C304" s="108"/>
      <c r="D304" s="127"/>
      <c r="E304" s="127"/>
      <c r="F304" s="127"/>
      <c r="G304" s="127"/>
      <c r="H304" s="127"/>
      <c r="I304" s="109"/>
      <c r="J304" s="109"/>
      <c r="K304" s="109"/>
    </row>
    <row r="305" spans="2:11">
      <c r="B305" s="108"/>
      <c r="C305" s="108"/>
      <c r="D305" s="127"/>
      <c r="E305" s="127"/>
      <c r="F305" s="127"/>
      <c r="G305" s="127"/>
      <c r="H305" s="127"/>
      <c r="I305" s="109"/>
      <c r="J305" s="109"/>
      <c r="K305" s="109"/>
    </row>
    <row r="306" spans="2:11">
      <c r="B306" s="108"/>
      <c r="C306" s="108"/>
      <c r="D306" s="127"/>
      <c r="E306" s="127"/>
      <c r="F306" s="127"/>
      <c r="G306" s="127"/>
      <c r="H306" s="127"/>
      <c r="I306" s="109"/>
      <c r="J306" s="109"/>
      <c r="K306" s="109"/>
    </row>
    <row r="307" spans="2:11">
      <c r="B307" s="108"/>
      <c r="C307" s="108"/>
      <c r="D307" s="127"/>
      <c r="E307" s="127"/>
      <c r="F307" s="127"/>
      <c r="G307" s="127"/>
      <c r="H307" s="127"/>
      <c r="I307" s="109"/>
      <c r="J307" s="109"/>
      <c r="K307" s="109"/>
    </row>
    <row r="308" spans="2:11">
      <c r="B308" s="108"/>
      <c r="C308" s="108"/>
      <c r="D308" s="127"/>
      <c r="E308" s="127"/>
      <c r="F308" s="127"/>
      <c r="G308" s="127"/>
      <c r="H308" s="127"/>
      <c r="I308" s="109"/>
      <c r="J308" s="109"/>
      <c r="K308" s="109"/>
    </row>
    <row r="309" spans="2:11">
      <c r="B309" s="108"/>
      <c r="C309" s="108"/>
      <c r="D309" s="127"/>
      <c r="E309" s="127"/>
      <c r="F309" s="127"/>
      <c r="G309" s="127"/>
      <c r="H309" s="127"/>
      <c r="I309" s="109"/>
      <c r="J309" s="109"/>
      <c r="K309" s="109"/>
    </row>
    <row r="310" spans="2:11">
      <c r="B310" s="108"/>
      <c r="C310" s="108"/>
      <c r="D310" s="127"/>
      <c r="E310" s="127"/>
      <c r="F310" s="127"/>
      <c r="G310" s="127"/>
      <c r="H310" s="127"/>
      <c r="I310" s="109"/>
      <c r="J310" s="109"/>
      <c r="K310" s="109"/>
    </row>
    <row r="311" spans="2:11">
      <c r="B311" s="108"/>
      <c r="C311" s="108"/>
      <c r="D311" s="127"/>
      <c r="E311" s="127"/>
      <c r="F311" s="127"/>
      <c r="G311" s="127"/>
      <c r="H311" s="127"/>
      <c r="I311" s="109"/>
      <c r="J311" s="109"/>
      <c r="K311" s="109"/>
    </row>
    <row r="312" spans="2:11">
      <c r="B312" s="108"/>
      <c r="C312" s="108"/>
      <c r="D312" s="127"/>
      <c r="E312" s="127"/>
      <c r="F312" s="127"/>
      <c r="G312" s="127"/>
      <c r="H312" s="127"/>
      <c r="I312" s="109"/>
      <c r="J312" s="109"/>
      <c r="K312" s="109"/>
    </row>
    <row r="313" spans="2:11">
      <c r="D313" s="3"/>
      <c r="E313" s="3"/>
      <c r="F313" s="3"/>
      <c r="G313" s="3"/>
      <c r="H313" s="3"/>
    </row>
    <row r="314" spans="2:11">
      <c r="D314" s="3"/>
      <c r="E314" s="3"/>
      <c r="F314" s="3"/>
      <c r="G314" s="3"/>
      <c r="H314" s="3"/>
    </row>
    <row r="315" spans="2:11">
      <c r="D315" s="3"/>
      <c r="E315" s="3"/>
      <c r="F315" s="3"/>
      <c r="G315" s="3"/>
      <c r="H315" s="3"/>
    </row>
    <row r="316" spans="2:11">
      <c r="D316" s="3"/>
      <c r="E316" s="3"/>
      <c r="F316" s="3"/>
      <c r="G316" s="3"/>
      <c r="H316" s="3"/>
    </row>
    <row r="317" spans="2:11">
      <c r="D317" s="3"/>
      <c r="E317" s="3"/>
      <c r="F317" s="3"/>
      <c r="G317" s="3"/>
      <c r="H317" s="3"/>
    </row>
    <row r="318" spans="2:11">
      <c r="D318" s="3"/>
      <c r="E318" s="3"/>
      <c r="F318" s="3"/>
      <c r="G318" s="3"/>
      <c r="H318" s="3"/>
    </row>
    <row r="319" spans="2:11">
      <c r="D319" s="3"/>
      <c r="E319" s="3"/>
      <c r="F319" s="3"/>
      <c r="G319" s="3"/>
      <c r="H319" s="3"/>
    </row>
    <row r="320" spans="2:11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E608" s="20"/>
      <c r="G608" s="20"/>
    </row>
    <row r="609" spans="5:7">
      <c r="E609" s="20"/>
      <c r="G609" s="20"/>
    </row>
    <row r="610" spans="5:7">
      <c r="E610" s="20"/>
      <c r="G610" s="20"/>
    </row>
    <row r="611" spans="5:7">
      <c r="E611" s="20"/>
      <c r="G611" s="20"/>
    </row>
    <row r="612" spans="5:7">
      <c r="E612" s="20"/>
      <c r="G612" s="20"/>
    </row>
    <row r="613" spans="5:7">
      <c r="E613" s="20"/>
      <c r="G613" s="20"/>
    </row>
  </sheetData>
  <sheetProtection sheet="1" objects="1" scenarios="1"/>
  <mergeCells count="1">
    <mergeCell ref="B6:K6"/>
  </mergeCells>
  <dataValidations count="1">
    <dataValidation allowBlank="1" showInputMessage="1" showErrorMessage="1" sqref="C5:C1048576 A1:B1048576 D1:XFD1048576"/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>
    <tabColor indexed="52"/>
    <pageSetUpPr fitToPage="1"/>
  </sheetPr>
  <dimension ref="B1:K617"/>
  <sheetViews>
    <sheetView rightToLeft="1" workbookViewId="0"/>
  </sheetViews>
  <sheetFormatPr defaultColWidth="9.140625" defaultRowHeight="18"/>
  <cols>
    <col min="1" max="1" width="6.28515625" style="1" customWidth="1"/>
    <col min="2" max="2" width="28" style="2" bestFit="1" customWidth="1"/>
    <col min="3" max="3" width="41.7109375" style="1" bestFit="1" customWidth="1"/>
    <col min="4" max="4" width="5.42578125" style="1" bestFit="1" customWidth="1"/>
    <col min="5" max="5" width="6.7109375" style="1" bestFit="1" customWidth="1"/>
    <col min="6" max="6" width="7.28515625" style="1" bestFit="1" customWidth="1"/>
    <col min="7" max="7" width="9" style="1" bestFit="1" customWidth="1"/>
    <col min="8" max="8" width="7.5703125" style="1" customWidth="1"/>
    <col min="9" max="9" width="13.85546875" style="1" bestFit="1" customWidth="1"/>
    <col min="10" max="10" width="8.85546875" style="1" customWidth="1"/>
    <col min="11" max="11" width="11" style="1" bestFit="1" customWidth="1"/>
    <col min="12" max="16384" width="9.140625" style="1"/>
  </cols>
  <sheetData>
    <row r="1" spans="2:11">
      <c r="B1" s="45" t="s">
        <v>152</v>
      </c>
      <c r="C1" s="45" t="s" vm="1">
        <v>239</v>
      </c>
    </row>
    <row r="2" spans="2:11">
      <c r="B2" s="45" t="s">
        <v>151</v>
      </c>
      <c r="C2" s="45" t="s">
        <v>240</v>
      </c>
    </row>
    <row r="3" spans="2:11">
      <c r="B3" s="45" t="s">
        <v>153</v>
      </c>
      <c r="C3" s="45" t="s">
        <v>241</v>
      </c>
    </row>
    <row r="4" spans="2:11">
      <c r="B4" s="45" t="s">
        <v>154</v>
      </c>
      <c r="C4" s="45" t="s">
        <v>242</v>
      </c>
    </row>
    <row r="6" spans="2:11" ht="26.25" customHeight="1">
      <c r="B6" s="161" t="s">
        <v>186</v>
      </c>
      <c r="C6" s="162"/>
      <c r="D6" s="162"/>
      <c r="E6" s="162"/>
      <c r="F6" s="162"/>
      <c r="G6" s="162"/>
      <c r="H6" s="162"/>
      <c r="I6" s="162"/>
      <c r="J6" s="162"/>
      <c r="K6" s="163"/>
    </row>
    <row r="7" spans="2:11" s="3" customFormat="1" ht="63">
      <c r="B7" s="46" t="s">
        <v>122</v>
      </c>
      <c r="C7" s="48" t="s">
        <v>49</v>
      </c>
      <c r="D7" s="48" t="s">
        <v>14</v>
      </c>
      <c r="E7" s="48" t="s">
        <v>15</v>
      </c>
      <c r="F7" s="48" t="s">
        <v>62</v>
      </c>
      <c r="G7" s="48" t="s">
        <v>109</v>
      </c>
      <c r="H7" s="48" t="s">
        <v>59</v>
      </c>
      <c r="I7" s="48" t="s">
        <v>117</v>
      </c>
      <c r="J7" s="48" t="s">
        <v>155</v>
      </c>
      <c r="K7" s="50" t="s">
        <v>156</v>
      </c>
    </row>
    <row r="8" spans="2:11" s="3" customFormat="1" ht="21.75" customHeight="1">
      <c r="B8" s="14"/>
      <c r="C8" s="15"/>
      <c r="D8" s="15"/>
      <c r="E8" s="15"/>
      <c r="F8" s="15" t="s">
        <v>19</v>
      </c>
      <c r="G8" s="15"/>
      <c r="H8" s="15" t="s">
        <v>19</v>
      </c>
      <c r="I8" s="15" t="s">
        <v>217</v>
      </c>
      <c r="J8" s="31" t="s">
        <v>19</v>
      </c>
      <c r="K8" s="16" t="s">
        <v>19</v>
      </c>
    </row>
    <row r="9" spans="2:11" s="4" customFormat="1" ht="18" customHeight="1">
      <c r="B9" s="17"/>
      <c r="C9" s="19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9" t="s">
        <v>8</v>
      </c>
    </row>
    <row r="10" spans="2:11" s="4" customFormat="1" ht="18" customHeight="1">
      <c r="B10" s="120" t="s">
        <v>5089</v>
      </c>
      <c r="C10" s="102"/>
      <c r="D10" s="102"/>
      <c r="E10" s="102"/>
      <c r="F10" s="102"/>
      <c r="G10" s="102"/>
      <c r="H10" s="102"/>
      <c r="I10" s="151">
        <f>I11</f>
        <v>-4652.8642595290003</v>
      </c>
      <c r="J10" s="122">
        <f>IFERROR(I10/$I$10,0)</f>
        <v>1</v>
      </c>
      <c r="K10" s="122">
        <f>I10/'סכום נכסי הקרן'!$C$42</f>
        <v>-4.5471083096198934E-5</v>
      </c>
    </row>
    <row r="11" spans="2:11" s="4" customFormat="1" ht="18" customHeight="1">
      <c r="B11" s="152" t="s">
        <v>207</v>
      </c>
      <c r="C11" s="152"/>
      <c r="D11" s="102"/>
      <c r="E11" s="102"/>
      <c r="F11" s="102"/>
      <c r="G11" s="102"/>
      <c r="H11" s="102"/>
      <c r="I11" s="151">
        <f>SUM(I12:I13)</f>
        <v>-4652.8642595290003</v>
      </c>
      <c r="J11" s="122">
        <f>IFERROR(I11/$I$10,0)</f>
        <v>1</v>
      </c>
      <c r="K11" s="122">
        <f>I11/'סכום נכסי הקרן'!$C$42</f>
        <v>-4.5471083096198934E-5</v>
      </c>
    </row>
    <row r="12" spans="2:11" ht="21" customHeight="1">
      <c r="B12" s="153" t="s">
        <v>702</v>
      </c>
      <c r="C12" s="153" t="s">
        <v>703</v>
      </c>
      <c r="D12" s="153" t="s">
        <v>705</v>
      </c>
      <c r="E12" s="153"/>
      <c r="F12" s="154">
        <v>0</v>
      </c>
      <c r="G12" s="153" t="s">
        <v>139</v>
      </c>
      <c r="H12" s="154">
        <v>0</v>
      </c>
      <c r="I12" s="155">
        <v>-2118.2246247080002</v>
      </c>
      <c r="J12" s="122">
        <f t="shared" ref="J12:J13" si="0">IFERROR(I12/$I$10,0)</f>
        <v>0.45525175602746332</v>
      </c>
      <c r="K12" s="122">
        <f>I12/'סכום נכסי הקרן'!$C$42</f>
        <v>-2.0700790428015268E-5</v>
      </c>
    </row>
    <row r="13" spans="2:11">
      <c r="B13" s="153" t="s">
        <v>1602</v>
      </c>
      <c r="C13" s="102" t="s">
        <v>1603</v>
      </c>
      <c r="D13" s="153" t="s">
        <v>705</v>
      </c>
      <c r="E13" s="153"/>
      <c r="F13" s="154">
        <v>0</v>
      </c>
      <c r="G13" s="153" t="s">
        <v>139</v>
      </c>
      <c r="H13" s="154">
        <v>0</v>
      </c>
      <c r="I13" s="155">
        <v>-2534.6396348210001</v>
      </c>
      <c r="J13" s="122">
        <f t="shared" si="0"/>
        <v>0.54474824397253663</v>
      </c>
      <c r="K13" s="122">
        <f>I13/'סכום נכסי הקרן'!$C$42</f>
        <v>-2.4770292668183665E-5</v>
      </c>
    </row>
    <row r="14" spans="2:11">
      <c r="B14" s="109"/>
      <c r="C14" s="109"/>
      <c r="D14" s="109"/>
      <c r="E14" s="109"/>
      <c r="F14" s="109"/>
      <c r="G14" s="109"/>
      <c r="H14" s="109"/>
      <c r="I14" s="109"/>
      <c r="J14" s="109"/>
      <c r="K14" s="109"/>
    </row>
    <row r="15" spans="2:11">
      <c r="B15" s="109"/>
      <c r="C15" s="109"/>
      <c r="D15" s="109"/>
      <c r="E15" s="109"/>
      <c r="F15" s="109"/>
      <c r="G15" s="109"/>
      <c r="H15" s="109"/>
      <c r="I15" s="109"/>
      <c r="J15" s="109"/>
      <c r="K15" s="109"/>
    </row>
    <row r="16" spans="2:11">
      <c r="B16" s="10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2:11"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2:11"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2:11"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2:11"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2:11"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spans="2:11">
      <c r="B22" s="102"/>
      <c r="C22" s="102"/>
      <c r="D22" s="102"/>
      <c r="E22" s="102"/>
      <c r="F22" s="102"/>
      <c r="G22" s="102"/>
      <c r="H22" s="102"/>
      <c r="I22" s="102"/>
      <c r="J22" s="102"/>
      <c r="K22" s="102"/>
    </row>
    <row r="23" spans="2:11">
      <c r="B23" s="102"/>
      <c r="C23" s="102"/>
      <c r="D23" s="102"/>
      <c r="E23" s="102"/>
      <c r="F23" s="102"/>
      <c r="G23" s="102"/>
      <c r="H23" s="102"/>
      <c r="I23" s="102"/>
      <c r="J23" s="102"/>
      <c r="K23" s="102"/>
    </row>
    <row r="24" spans="2:11">
      <c r="B24" s="102"/>
      <c r="C24" s="102"/>
      <c r="D24" s="102"/>
      <c r="E24" s="102"/>
      <c r="F24" s="102"/>
      <c r="G24" s="102"/>
      <c r="H24" s="102"/>
      <c r="I24" s="102"/>
      <c r="J24" s="102"/>
      <c r="K24" s="102"/>
    </row>
    <row r="25" spans="2:11">
      <c r="B25" s="102"/>
      <c r="C25" s="102"/>
      <c r="D25" s="102"/>
      <c r="E25" s="102"/>
      <c r="F25" s="102"/>
      <c r="G25" s="102"/>
      <c r="H25" s="102"/>
      <c r="I25" s="102"/>
      <c r="J25" s="102"/>
      <c r="K25" s="102"/>
    </row>
    <row r="26" spans="2:11">
      <c r="B26" s="102"/>
      <c r="C26" s="102"/>
      <c r="D26" s="102"/>
      <c r="E26" s="102"/>
      <c r="F26" s="102"/>
      <c r="G26" s="102"/>
      <c r="H26" s="102"/>
      <c r="I26" s="102"/>
      <c r="J26" s="102"/>
      <c r="K26" s="102"/>
    </row>
    <row r="27" spans="2:11"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spans="2:11"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spans="2:11"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spans="2:11"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spans="2:11"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spans="2:11"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spans="2:11"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spans="2:11"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spans="2:11"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spans="2:11"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spans="2:11">
      <c r="B37" s="102"/>
      <c r="C37" s="102"/>
      <c r="D37" s="102"/>
      <c r="E37" s="102"/>
      <c r="F37" s="102"/>
      <c r="G37" s="102"/>
      <c r="H37" s="102"/>
      <c r="I37" s="102"/>
      <c r="J37" s="102"/>
      <c r="K37" s="102"/>
    </row>
    <row r="38" spans="2:11"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spans="2:11"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spans="2:11"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spans="2:11"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spans="2:11"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spans="2:11"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spans="2:11"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spans="2:11"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spans="2:11"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spans="2:11"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spans="2:11"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  <row r="49" spans="2:11"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spans="2:11">
      <c r="B50" s="102"/>
      <c r="C50" s="102"/>
      <c r="D50" s="102"/>
      <c r="E50" s="102"/>
      <c r="F50" s="102"/>
      <c r="G50" s="102"/>
      <c r="H50" s="102"/>
      <c r="I50" s="102"/>
      <c r="J50" s="102"/>
      <c r="K50" s="102"/>
    </row>
    <row r="51" spans="2:11">
      <c r="B51" s="102"/>
      <c r="C51" s="102"/>
      <c r="D51" s="102"/>
      <c r="E51" s="102"/>
      <c r="F51" s="102"/>
      <c r="G51" s="102"/>
      <c r="H51" s="102"/>
      <c r="I51" s="102"/>
      <c r="J51" s="102"/>
      <c r="K51" s="102"/>
    </row>
    <row r="52" spans="2:11">
      <c r="B52" s="102"/>
      <c r="C52" s="102"/>
      <c r="D52" s="102"/>
      <c r="E52" s="102"/>
      <c r="F52" s="102"/>
      <c r="G52" s="102"/>
      <c r="H52" s="102"/>
      <c r="I52" s="102"/>
      <c r="J52" s="102"/>
      <c r="K52" s="102"/>
    </row>
    <row r="53" spans="2:11">
      <c r="B53" s="102"/>
      <c r="C53" s="102"/>
      <c r="D53" s="102"/>
      <c r="E53" s="102"/>
      <c r="F53" s="102"/>
      <c r="G53" s="102"/>
      <c r="H53" s="102"/>
      <c r="I53" s="102"/>
      <c r="J53" s="102"/>
      <c r="K53" s="102"/>
    </row>
    <row r="54" spans="2:11">
      <c r="B54" s="102"/>
      <c r="C54" s="102"/>
      <c r="D54" s="102"/>
      <c r="E54" s="102"/>
      <c r="F54" s="102"/>
      <c r="G54" s="102"/>
      <c r="H54" s="102"/>
      <c r="I54" s="102"/>
      <c r="J54" s="102"/>
      <c r="K54" s="102"/>
    </row>
    <row r="55" spans="2:11">
      <c r="B55" s="102"/>
      <c r="C55" s="102"/>
      <c r="D55" s="102"/>
      <c r="E55" s="102"/>
      <c r="F55" s="102"/>
      <c r="G55" s="102"/>
      <c r="H55" s="102"/>
      <c r="I55" s="102"/>
      <c r="J55" s="102"/>
      <c r="K55" s="102"/>
    </row>
    <row r="56" spans="2:11">
      <c r="B56" s="102"/>
      <c r="C56" s="102"/>
      <c r="D56" s="102"/>
      <c r="E56" s="102"/>
      <c r="F56" s="102"/>
      <c r="G56" s="102"/>
      <c r="H56" s="102"/>
      <c r="I56" s="102"/>
      <c r="J56" s="102"/>
      <c r="K56" s="102"/>
    </row>
    <row r="57" spans="2:11"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spans="2:11">
      <c r="B58" s="102"/>
      <c r="C58" s="102"/>
      <c r="D58" s="102"/>
      <c r="E58" s="102"/>
      <c r="F58" s="102"/>
      <c r="G58" s="102"/>
      <c r="H58" s="102"/>
      <c r="I58" s="102"/>
      <c r="J58" s="102"/>
      <c r="K58" s="102"/>
    </row>
    <row r="59" spans="2:11"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spans="2:11">
      <c r="B60" s="102"/>
      <c r="C60" s="102"/>
      <c r="D60" s="102"/>
      <c r="E60" s="102"/>
      <c r="F60" s="102"/>
      <c r="G60" s="102"/>
      <c r="H60" s="102"/>
      <c r="I60" s="102"/>
      <c r="J60" s="102"/>
      <c r="K60" s="102"/>
    </row>
    <row r="61" spans="2:11">
      <c r="B61" s="102"/>
      <c r="C61" s="102"/>
      <c r="D61" s="102"/>
      <c r="E61" s="102"/>
      <c r="F61" s="102"/>
      <c r="G61" s="102"/>
      <c r="H61" s="102"/>
      <c r="I61" s="102"/>
      <c r="J61" s="102"/>
      <c r="K61" s="102"/>
    </row>
    <row r="62" spans="2:11">
      <c r="B62" s="102"/>
      <c r="C62" s="102"/>
      <c r="D62" s="102"/>
      <c r="E62" s="102"/>
      <c r="F62" s="102"/>
      <c r="G62" s="102"/>
      <c r="H62" s="102"/>
      <c r="I62" s="102"/>
      <c r="J62" s="102"/>
      <c r="K62" s="102"/>
    </row>
    <row r="63" spans="2:11">
      <c r="B63" s="102"/>
      <c r="C63" s="102"/>
      <c r="D63" s="102"/>
      <c r="E63" s="102"/>
      <c r="F63" s="102"/>
      <c r="G63" s="102"/>
      <c r="H63" s="102"/>
      <c r="I63" s="102"/>
      <c r="J63" s="102"/>
      <c r="K63" s="102"/>
    </row>
    <row r="64" spans="2:11">
      <c r="B64" s="102"/>
      <c r="C64" s="102"/>
      <c r="D64" s="102"/>
      <c r="E64" s="102"/>
      <c r="F64" s="102"/>
      <c r="G64" s="102"/>
      <c r="H64" s="102"/>
      <c r="I64" s="102"/>
      <c r="J64" s="102"/>
      <c r="K64" s="102"/>
    </row>
    <row r="65" spans="2:11">
      <c r="B65" s="102"/>
      <c r="C65" s="102"/>
      <c r="D65" s="102"/>
      <c r="E65" s="102"/>
      <c r="F65" s="102"/>
      <c r="G65" s="102"/>
      <c r="H65" s="102"/>
      <c r="I65" s="102"/>
      <c r="J65" s="102"/>
      <c r="K65" s="102"/>
    </row>
    <row r="66" spans="2:11">
      <c r="B66" s="102"/>
      <c r="C66" s="102"/>
      <c r="D66" s="102"/>
      <c r="E66" s="102"/>
      <c r="F66" s="102"/>
      <c r="G66" s="102"/>
      <c r="H66" s="102"/>
      <c r="I66" s="102"/>
      <c r="J66" s="102"/>
      <c r="K66" s="102"/>
    </row>
    <row r="67" spans="2:11">
      <c r="B67" s="102"/>
      <c r="C67" s="102"/>
      <c r="D67" s="102"/>
      <c r="E67" s="102"/>
      <c r="F67" s="102"/>
      <c r="G67" s="102"/>
      <c r="H67" s="102"/>
      <c r="I67" s="102"/>
      <c r="J67" s="102"/>
      <c r="K67" s="102"/>
    </row>
    <row r="68" spans="2:11">
      <c r="B68" s="102"/>
      <c r="C68" s="102"/>
      <c r="D68" s="102"/>
      <c r="E68" s="102"/>
      <c r="F68" s="102"/>
      <c r="G68" s="102"/>
      <c r="H68" s="102"/>
      <c r="I68" s="102"/>
      <c r="J68" s="102"/>
      <c r="K68" s="102"/>
    </row>
    <row r="69" spans="2:11"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spans="2:11">
      <c r="B70" s="102"/>
      <c r="C70" s="102"/>
      <c r="D70" s="102"/>
      <c r="E70" s="102"/>
      <c r="F70" s="102"/>
      <c r="G70" s="102"/>
      <c r="H70" s="102"/>
      <c r="I70" s="102"/>
      <c r="J70" s="102"/>
      <c r="K70" s="102"/>
    </row>
    <row r="71" spans="2:11">
      <c r="B71" s="102"/>
      <c r="C71" s="102"/>
      <c r="D71" s="102"/>
      <c r="E71" s="102"/>
      <c r="F71" s="102"/>
      <c r="G71" s="102"/>
      <c r="H71" s="102"/>
      <c r="I71" s="102"/>
      <c r="J71" s="102"/>
      <c r="K71" s="102"/>
    </row>
    <row r="72" spans="2:11">
      <c r="B72" s="102"/>
      <c r="C72" s="102"/>
      <c r="D72" s="102"/>
      <c r="E72" s="102"/>
      <c r="F72" s="102"/>
      <c r="G72" s="102"/>
      <c r="H72" s="102"/>
      <c r="I72" s="102"/>
      <c r="J72" s="102"/>
      <c r="K72" s="102"/>
    </row>
    <row r="73" spans="2:11">
      <c r="B73" s="102"/>
      <c r="C73" s="102"/>
      <c r="D73" s="102"/>
      <c r="E73" s="102"/>
      <c r="F73" s="102"/>
      <c r="G73" s="102"/>
      <c r="H73" s="102"/>
      <c r="I73" s="102"/>
      <c r="J73" s="102"/>
      <c r="K73" s="102"/>
    </row>
    <row r="74" spans="2:11"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spans="2:11">
      <c r="B75" s="102"/>
      <c r="C75" s="102"/>
      <c r="D75" s="102"/>
      <c r="E75" s="102"/>
      <c r="F75" s="102"/>
      <c r="G75" s="102"/>
      <c r="H75" s="102"/>
      <c r="I75" s="102"/>
      <c r="J75" s="102"/>
      <c r="K75" s="102"/>
    </row>
    <row r="76" spans="2:11">
      <c r="B76" s="102"/>
      <c r="C76" s="102"/>
      <c r="D76" s="102"/>
      <c r="E76" s="102"/>
      <c r="F76" s="102"/>
      <c r="G76" s="102"/>
      <c r="H76" s="102"/>
      <c r="I76" s="102"/>
      <c r="J76" s="102"/>
      <c r="K76" s="102"/>
    </row>
    <row r="77" spans="2:11">
      <c r="B77" s="102"/>
      <c r="C77" s="102"/>
      <c r="D77" s="102"/>
      <c r="E77" s="102"/>
      <c r="F77" s="102"/>
      <c r="G77" s="102"/>
      <c r="H77" s="102"/>
      <c r="I77" s="102"/>
      <c r="J77" s="102"/>
      <c r="K77" s="102"/>
    </row>
    <row r="78" spans="2:11">
      <c r="B78" s="102"/>
      <c r="C78" s="102"/>
      <c r="D78" s="102"/>
      <c r="E78" s="102"/>
      <c r="F78" s="102"/>
      <c r="G78" s="102"/>
      <c r="H78" s="102"/>
      <c r="I78" s="102"/>
      <c r="J78" s="102"/>
      <c r="K78" s="102"/>
    </row>
    <row r="79" spans="2:11">
      <c r="B79" s="102"/>
      <c r="C79" s="102"/>
      <c r="D79" s="102"/>
      <c r="E79" s="102"/>
      <c r="F79" s="102"/>
      <c r="G79" s="102"/>
      <c r="H79" s="102"/>
      <c r="I79" s="102"/>
      <c r="J79" s="102"/>
      <c r="K79" s="102"/>
    </row>
    <row r="80" spans="2:11">
      <c r="B80" s="102"/>
      <c r="C80" s="102"/>
      <c r="D80" s="102"/>
      <c r="E80" s="102"/>
      <c r="F80" s="102"/>
      <c r="G80" s="102"/>
      <c r="H80" s="102"/>
      <c r="I80" s="102"/>
      <c r="J80" s="102"/>
      <c r="K80" s="102"/>
    </row>
    <row r="81" spans="2:11">
      <c r="B81" s="102"/>
      <c r="C81" s="102"/>
      <c r="D81" s="102"/>
      <c r="E81" s="102"/>
      <c r="F81" s="102"/>
      <c r="G81" s="102"/>
      <c r="H81" s="102"/>
      <c r="I81" s="102"/>
      <c r="J81" s="102"/>
      <c r="K81" s="102"/>
    </row>
    <row r="82" spans="2:11">
      <c r="B82" s="102"/>
      <c r="C82" s="102"/>
      <c r="D82" s="102"/>
      <c r="E82" s="102"/>
      <c r="F82" s="102"/>
      <c r="G82" s="102"/>
      <c r="H82" s="102"/>
      <c r="I82" s="102"/>
      <c r="J82" s="102"/>
      <c r="K82" s="102"/>
    </row>
    <row r="83" spans="2:11">
      <c r="B83" s="102"/>
      <c r="C83" s="102"/>
      <c r="D83" s="102"/>
      <c r="E83" s="102"/>
      <c r="F83" s="102"/>
      <c r="G83" s="102"/>
      <c r="H83" s="102"/>
      <c r="I83" s="102"/>
      <c r="J83" s="102"/>
      <c r="K83" s="102"/>
    </row>
    <row r="84" spans="2:11">
      <c r="B84" s="102"/>
      <c r="C84" s="102"/>
      <c r="D84" s="102"/>
      <c r="E84" s="102"/>
      <c r="F84" s="102"/>
      <c r="G84" s="102"/>
      <c r="H84" s="102"/>
      <c r="I84" s="102"/>
      <c r="J84" s="102"/>
      <c r="K84" s="102"/>
    </row>
    <row r="85" spans="2:11">
      <c r="B85" s="102"/>
      <c r="C85" s="102"/>
      <c r="D85" s="102"/>
      <c r="E85" s="102"/>
      <c r="F85" s="102"/>
      <c r="G85" s="102"/>
      <c r="H85" s="102"/>
      <c r="I85" s="102"/>
      <c r="J85" s="102"/>
      <c r="K85" s="102"/>
    </row>
    <row r="86" spans="2:11">
      <c r="B86" s="102"/>
      <c r="C86" s="102"/>
      <c r="D86" s="102"/>
      <c r="E86" s="102"/>
      <c r="F86" s="102"/>
      <c r="G86" s="102"/>
      <c r="H86" s="102"/>
      <c r="I86" s="102"/>
      <c r="J86" s="102"/>
      <c r="K86" s="102"/>
    </row>
    <row r="87" spans="2:11">
      <c r="B87" s="102"/>
      <c r="C87" s="102"/>
      <c r="D87" s="102"/>
      <c r="E87" s="102"/>
      <c r="F87" s="102"/>
      <c r="G87" s="102"/>
      <c r="H87" s="102"/>
      <c r="I87" s="102"/>
      <c r="J87" s="102"/>
      <c r="K87" s="102"/>
    </row>
    <row r="88" spans="2:11"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spans="2:11">
      <c r="B89" s="102"/>
      <c r="C89" s="102"/>
      <c r="D89" s="102"/>
      <c r="E89" s="102"/>
      <c r="F89" s="102"/>
      <c r="G89" s="102"/>
      <c r="H89" s="102"/>
      <c r="I89" s="102"/>
      <c r="J89" s="102"/>
      <c r="K89" s="102"/>
    </row>
    <row r="90" spans="2:11">
      <c r="B90" s="102"/>
      <c r="C90" s="102"/>
      <c r="D90" s="102"/>
      <c r="E90" s="102"/>
      <c r="F90" s="102"/>
      <c r="G90" s="102"/>
      <c r="H90" s="102"/>
      <c r="I90" s="102"/>
      <c r="J90" s="102"/>
      <c r="K90" s="102"/>
    </row>
    <row r="91" spans="2:11">
      <c r="B91" s="102"/>
      <c r="C91" s="102"/>
      <c r="D91" s="102"/>
      <c r="E91" s="102"/>
      <c r="F91" s="102"/>
      <c r="G91" s="102"/>
      <c r="H91" s="102"/>
      <c r="I91" s="102"/>
      <c r="J91" s="102"/>
      <c r="K91" s="102"/>
    </row>
    <row r="92" spans="2:11">
      <c r="B92" s="102"/>
      <c r="C92" s="102"/>
      <c r="D92" s="102"/>
      <c r="E92" s="102"/>
      <c r="F92" s="102"/>
      <c r="G92" s="102"/>
      <c r="H92" s="102"/>
      <c r="I92" s="102"/>
      <c r="J92" s="102"/>
      <c r="K92" s="102"/>
    </row>
    <row r="93" spans="2:11">
      <c r="B93" s="102"/>
      <c r="C93" s="102"/>
      <c r="D93" s="102"/>
      <c r="E93" s="102"/>
      <c r="F93" s="102"/>
      <c r="G93" s="102"/>
      <c r="H93" s="102"/>
      <c r="I93" s="102"/>
      <c r="J93" s="102"/>
      <c r="K93" s="102"/>
    </row>
    <row r="94" spans="2:11">
      <c r="B94" s="102"/>
      <c r="C94" s="102"/>
      <c r="D94" s="102"/>
      <c r="E94" s="102"/>
      <c r="F94" s="102"/>
      <c r="G94" s="102"/>
      <c r="H94" s="102"/>
      <c r="I94" s="102"/>
      <c r="J94" s="102"/>
      <c r="K94" s="102"/>
    </row>
    <row r="95" spans="2:11">
      <c r="B95" s="102"/>
      <c r="C95" s="102"/>
      <c r="D95" s="102"/>
      <c r="E95" s="102"/>
      <c r="F95" s="102"/>
      <c r="G95" s="102"/>
      <c r="H95" s="102"/>
      <c r="I95" s="102"/>
      <c r="J95" s="102"/>
      <c r="K95" s="102"/>
    </row>
    <row r="96" spans="2:11">
      <c r="B96" s="102"/>
      <c r="C96" s="102"/>
      <c r="D96" s="102"/>
      <c r="E96" s="102"/>
      <c r="F96" s="102"/>
      <c r="G96" s="102"/>
      <c r="H96" s="102"/>
      <c r="I96" s="102"/>
      <c r="J96" s="102"/>
      <c r="K96" s="102"/>
    </row>
    <row r="97" spans="2:11">
      <c r="B97" s="102"/>
      <c r="C97" s="102"/>
      <c r="D97" s="102"/>
      <c r="E97" s="102"/>
      <c r="F97" s="102"/>
      <c r="G97" s="102"/>
      <c r="H97" s="102"/>
      <c r="I97" s="102"/>
      <c r="J97" s="102"/>
      <c r="K97" s="102"/>
    </row>
    <row r="98" spans="2:11">
      <c r="B98" s="102"/>
      <c r="C98" s="102"/>
      <c r="D98" s="102"/>
      <c r="E98" s="102"/>
      <c r="F98" s="102"/>
      <c r="G98" s="102"/>
      <c r="H98" s="102"/>
      <c r="I98" s="102"/>
      <c r="J98" s="102"/>
      <c r="K98" s="102"/>
    </row>
    <row r="99" spans="2:11">
      <c r="B99" s="102"/>
      <c r="C99" s="102"/>
      <c r="D99" s="102"/>
      <c r="E99" s="102"/>
      <c r="F99" s="102"/>
      <c r="G99" s="102"/>
      <c r="H99" s="102"/>
      <c r="I99" s="102"/>
      <c r="J99" s="102"/>
      <c r="K99" s="102"/>
    </row>
    <row r="100" spans="2:11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</row>
    <row r="101" spans="2:11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</row>
    <row r="102" spans="2:11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</row>
    <row r="103" spans="2:11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</row>
    <row r="104" spans="2:11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</row>
    <row r="105" spans="2:11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</row>
    <row r="106" spans="2:11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</row>
    <row r="107" spans="2:11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</row>
    <row r="108" spans="2:11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</row>
    <row r="109" spans="2:11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</row>
    <row r="110" spans="2:11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</row>
    <row r="111" spans="2:11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</row>
    <row r="112" spans="2:11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</row>
    <row r="113" spans="2:11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</row>
    <row r="114" spans="2:11">
      <c r="B114" s="108"/>
      <c r="C114" s="109"/>
      <c r="D114" s="127"/>
      <c r="E114" s="127"/>
      <c r="F114" s="127"/>
      <c r="G114" s="127"/>
      <c r="H114" s="127"/>
      <c r="I114" s="109"/>
      <c r="J114" s="109"/>
      <c r="K114" s="109"/>
    </row>
    <row r="115" spans="2:11">
      <c r="B115" s="108"/>
      <c r="C115" s="109"/>
      <c r="D115" s="127"/>
      <c r="E115" s="127"/>
      <c r="F115" s="127"/>
      <c r="G115" s="127"/>
      <c r="H115" s="127"/>
      <c r="I115" s="109"/>
      <c r="J115" s="109"/>
      <c r="K115" s="109"/>
    </row>
    <row r="116" spans="2:11">
      <c r="B116" s="108"/>
      <c r="C116" s="109"/>
      <c r="D116" s="127"/>
      <c r="E116" s="127"/>
      <c r="F116" s="127"/>
      <c r="G116" s="127"/>
      <c r="H116" s="127"/>
      <c r="I116" s="109"/>
      <c r="J116" s="109"/>
      <c r="K116" s="109"/>
    </row>
    <row r="117" spans="2:11">
      <c r="B117" s="108"/>
      <c r="C117" s="109"/>
      <c r="D117" s="127"/>
      <c r="E117" s="127"/>
      <c r="F117" s="127"/>
      <c r="G117" s="127"/>
      <c r="H117" s="127"/>
      <c r="I117" s="109"/>
      <c r="J117" s="109"/>
      <c r="K117" s="109"/>
    </row>
    <row r="118" spans="2:11">
      <c r="B118" s="108"/>
      <c r="C118" s="109"/>
      <c r="D118" s="127"/>
      <c r="E118" s="127"/>
      <c r="F118" s="127"/>
      <c r="G118" s="127"/>
      <c r="H118" s="127"/>
      <c r="I118" s="109"/>
      <c r="J118" s="109"/>
      <c r="K118" s="109"/>
    </row>
    <row r="119" spans="2:11">
      <c r="B119" s="108"/>
      <c r="C119" s="109"/>
      <c r="D119" s="127"/>
      <c r="E119" s="127"/>
      <c r="F119" s="127"/>
      <c r="G119" s="127"/>
      <c r="H119" s="127"/>
      <c r="I119" s="109"/>
      <c r="J119" s="109"/>
      <c r="K119" s="109"/>
    </row>
    <row r="120" spans="2:11">
      <c r="B120" s="108"/>
      <c r="C120" s="109"/>
      <c r="D120" s="127"/>
      <c r="E120" s="127"/>
      <c r="F120" s="127"/>
      <c r="G120" s="127"/>
      <c r="H120" s="127"/>
      <c r="I120" s="109"/>
      <c r="J120" s="109"/>
      <c r="K120" s="109"/>
    </row>
    <row r="121" spans="2:11">
      <c r="B121" s="108"/>
      <c r="C121" s="109"/>
      <c r="D121" s="127"/>
      <c r="E121" s="127"/>
      <c r="F121" s="127"/>
      <c r="G121" s="127"/>
      <c r="H121" s="127"/>
      <c r="I121" s="109"/>
      <c r="J121" s="109"/>
      <c r="K121" s="109"/>
    </row>
    <row r="122" spans="2:11">
      <c r="B122" s="108"/>
      <c r="C122" s="109"/>
      <c r="D122" s="127"/>
      <c r="E122" s="127"/>
      <c r="F122" s="127"/>
      <c r="G122" s="127"/>
      <c r="H122" s="127"/>
      <c r="I122" s="109"/>
      <c r="J122" s="109"/>
      <c r="K122" s="109"/>
    </row>
    <row r="123" spans="2:11">
      <c r="B123" s="108"/>
      <c r="C123" s="109"/>
      <c r="D123" s="127"/>
      <c r="E123" s="127"/>
      <c r="F123" s="127"/>
      <c r="G123" s="127"/>
      <c r="H123" s="127"/>
      <c r="I123" s="109"/>
      <c r="J123" s="109"/>
      <c r="K123" s="109"/>
    </row>
    <row r="124" spans="2:11">
      <c r="B124" s="108"/>
      <c r="C124" s="109"/>
      <c r="D124" s="127"/>
      <c r="E124" s="127"/>
      <c r="F124" s="127"/>
      <c r="G124" s="127"/>
      <c r="H124" s="127"/>
      <c r="I124" s="109"/>
      <c r="J124" s="109"/>
      <c r="K124" s="109"/>
    </row>
    <row r="125" spans="2:11">
      <c r="B125" s="108"/>
      <c r="C125" s="109"/>
      <c r="D125" s="127"/>
      <c r="E125" s="127"/>
      <c r="F125" s="127"/>
      <c r="G125" s="127"/>
      <c r="H125" s="127"/>
      <c r="I125" s="109"/>
      <c r="J125" s="109"/>
      <c r="K125" s="109"/>
    </row>
    <row r="126" spans="2:11">
      <c r="B126" s="108"/>
      <c r="C126" s="109"/>
      <c r="D126" s="127"/>
      <c r="E126" s="127"/>
      <c r="F126" s="127"/>
      <c r="G126" s="127"/>
      <c r="H126" s="127"/>
      <c r="I126" s="109"/>
      <c r="J126" s="109"/>
      <c r="K126" s="109"/>
    </row>
    <row r="127" spans="2:11">
      <c r="B127" s="108"/>
      <c r="C127" s="109"/>
      <c r="D127" s="127"/>
      <c r="E127" s="127"/>
      <c r="F127" s="127"/>
      <c r="G127" s="127"/>
      <c r="H127" s="127"/>
      <c r="I127" s="109"/>
      <c r="J127" s="109"/>
      <c r="K127" s="109"/>
    </row>
    <row r="128" spans="2:11">
      <c r="B128" s="108"/>
      <c r="C128" s="109"/>
      <c r="D128" s="127"/>
      <c r="E128" s="127"/>
      <c r="F128" s="127"/>
      <c r="G128" s="127"/>
      <c r="H128" s="127"/>
      <c r="I128" s="109"/>
      <c r="J128" s="109"/>
      <c r="K128" s="109"/>
    </row>
    <row r="129" spans="2:11">
      <c r="B129" s="108"/>
      <c r="C129" s="109"/>
      <c r="D129" s="127"/>
      <c r="E129" s="127"/>
      <c r="F129" s="127"/>
      <c r="G129" s="127"/>
      <c r="H129" s="127"/>
      <c r="I129" s="109"/>
      <c r="J129" s="109"/>
      <c r="K129" s="109"/>
    </row>
    <row r="130" spans="2:11">
      <c r="B130" s="108"/>
      <c r="C130" s="109"/>
      <c r="D130" s="127"/>
      <c r="E130" s="127"/>
      <c r="F130" s="127"/>
      <c r="G130" s="127"/>
      <c r="H130" s="127"/>
      <c r="I130" s="109"/>
      <c r="J130" s="109"/>
      <c r="K130" s="109"/>
    </row>
    <row r="131" spans="2:11">
      <c r="B131" s="108"/>
      <c r="C131" s="109"/>
      <c r="D131" s="127"/>
      <c r="E131" s="127"/>
      <c r="F131" s="127"/>
      <c r="G131" s="127"/>
      <c r="H131" s="127"/>
      <c r="I131" s="109"/>
      <c r="J131" s="109"/>
      <c r="K131" s="109"/>
    </row>
    <row r="132" spans="2:11">
      <c r="B132" s="108"/>
      <c r="C132" s="109"/>
      <c r="D132" s="127"/>
      <c r="E132" s="127"/>
      <c r="F132" s="127"/>
      <c r="G132" s="127"/>
      <c r="H132" s="127"/>
      <c r="I132" s="109"/>
      <c r="J132" s="109"/>
      <c r="K132" s="109"/>
    </row>
    <row r="133" spans="2:11">
      <c r="B133" s="108"/>
      <c r="C133" s="109"/>
      <c r="D133" s="127"/>
      <c r="E133" s="127"/>
      <c r="F133" s="127"/>
      <c r="G133" s="127"/>
      <c r="H133" s="127"/>
      <c r="I133" s="109"/>
      <c r="J133" s="109"/>
      <c r="K133" s="109"/>
    </row>
    <row r="134" spans="2:11">
      <c r="B134" s="108"/>
      <c r="C134" s="109"/>
      <c r="D134" s="127"/>
      <c r="E134" s="127"/>
      <c r="F134" s="127"/>
      <c r="G134" s="127"/>
      <c r="H134" s="127"/>
      <c r="I134" s="109"/>
      <c r="J134" s="109"/>
      <c r="K134" s="109"/>
    </row>
    <row r="135" spans="2:11">
      <c r="B135" s="108"/>
      <c r="C135" s="109"/>
      <c r="D135" s="127"/>
      <c r="E135" s="127"/>
      <c r="F135" s="127"/>
      <c r="G135" s="127"/>
      <c r="H135" s="127"/>
      <c r="I135" s="109"/>
      <c r="J135" s="109"/>
      <c r="K135" s="109"/>
    </row>
    <row r="136" spans="2:11">
      <c r="B136" s="108"/>
      <c r="C136" s="109"/>
      <c r="D136" s="127"/>
      <c r="E136" s="127"/>
      <c r="F136" s="127"/>
      <c r="G136" s="127"/>
      <c r="H136" s="127"/>
      <c r="I136" s="109"/>
      <c r="J136" s="109"/>
      <c r="K136" s="109"/>
    </row>
    <row r="137" spans="2:11">
      <c r="B137" s="108"/>
      <c r="C137" s="109"/>
      <c r="D137" s="127"/>
      <c r="E137" s="127"/>
      <c r="F137" s="127"/>
      <c r="G137" s="127"/>
      <c r="H137" s="127"/>
      <c r="I137" s="109"/>
      <c r="J137" s="109"/>
      <c r="K137" s="109"/>
    </row>
    <row r="138" spans="2:11">
      <c r="B138" s="108"/>
      <c r="C138" s="109"/>
      <c r="D138" s="127"/>
      <c r="E138" s="127"/>
      <c r="F138" s="127"/>
      <c r="G138" s="127"/>
      <c r="H138" s="127"/>
      <c r="I138" s="109"/>
      <c r="J138" s="109"/>
      <c r="K138" s="109"/>
    </row>
    <row r="139" spans="2:11">
      <c r="B139" s="108"/>
      <c r="C139" s="109"/>
      <c r="D139" s="127"/>
      <c r="E139" s="127"/>
      <c r="F139" s="127"/>
      <c r="G139" s="127"/>
      <c r="H139" s="127"/>
      <c r="I139" s="109"/>
      <c r="J139" s="109"/>
      <c r="K139" s="109"/>
    </row>
    <row r="140" spans="2:11">
      <c r="B140" s="108"/>
      <c r="C140" s="109"/>
      <c r="D140" s="127"/>
      <c r="E140" s="127"/>
      <c r="F140" s="127"/>
      <c r="G140" s="127"/>
      <c r="H140" s="127"/>
      <c r="I140" s="109"/>
      <c r="J140" s="109"/>
      <c r="K140" s="109"/>
    </row>
    <row r="141" spans="2:11">
      <c r="B141" s="108"/>
      <c r="C141" s="109"/>
      <c r="D141" s="127"/>
      <c r="E141" s="127"/>
      <c r="F141" s="127"/>
      <c r="G141" s="127"/>
      <c r="H141" s="127"/>
      <c r="I141" s="109"/>
      <c r="J141" s="109"/>
      <c r="K141" s="109"/>
    </row>
    <row r="142" spans="2:11">
      <c r="B142" s="108"/>
      <c r="C142" s="109"/>
      <c r="D142" s="127"/>
      <c r="E142" s="127"/>
      <c r="F142" s="127"/>
      <c r="G142" s="127"/>
      <c r="H142" s="127"/>
      <c r="I142" s="109"/>
      <c r="J142" s="109"/>
      <c r="K142" s="109"/>
    </row>
    <row r="143" spans="2:11">
      <c r="B143" s="108"/>
      <c r="C143" s="109"/>
      <c r="D143" s="127"/>
      <c r="E143" s="127"/>
      <c r="F143" s="127"/>
      <c r="G143" s="127"/>
      <c r="H143" s="127"/>
      <c r="I143" s="109"/>
      <c r="J143" s="109"/>
      <c r="K143" s="109"/>
    </row>
    <row r="144" spans="2:11">
      <c r="B144" s="108"/>
      <c r="C144" s="109"/>
      <c r="D144" s="127"/>
      <c r="E144" s="127"/>
      <c r="F144" s="127"/>
      <c r="G144" s="127"/>
      <c r="H144" s="127"/>
      <c r="I144" s="109"/>
      <c r="J144" s="109"/>
      <c r="K144" s="109"/>
    </row>
    <row r="145" spans="2:11">
      <c r="B145" s="108"/>
      <c r="C145" s="109"/>
      <c r="D145" s="127"/>
      <c r="E145" s="127"/>
      <c r="F145" s="127"/>
      <c r="G145" s="127"/>
      <c r="H145" s="127"/>
      <c r="I145" s="109"/>
      <c r="J145" s="109"/>
      <c r="K145" s="109"/>
    </row>
    <row r="146" spans="2:11">
      <c r="B146" s="108"/>
      <c r="C146" s="109"/>
      <c r="D146" s="127"/>
      <c r="E146" s="127"/>
      <c r="F146" s="127"/>
      <c r="G146" s="127"/>
      <c r="H146" s="127"/>
      <c r="I146" s="109"/>
      <c r="J146" s="109"/>
      <c r="K146" s="109"/>
    </row>
    <row r="147" spans="2:11">
      <c r="B147" s="108"/>
      <c r="C147" s="109"/>
      <c r="D147" s="127"/>
      <c r="E147" s="127"/>
      <c r="F147" s="127"/>
      <c r="G147" s="127"/>
      <c r="H147" s="127"/>
      <c r="I147" s="109"/>
      <c r="J147" s="109"/>
      <c r="K147" s="109"/>
    </row>
    <row r="148" spans="2:11">
      <c r="B148" s="108"/>
      <c r="C148" s="109"/>
      <c r="D148" s="127"/>
      <c r="E148" s="127"/>
      <c r="F148" s="127"/>
      <c r="G148" s="127"/>
      <c r="H148" s="127"/>
      <c r="I148" s="109"/>
      <c r="J148" s="109"/>
      <c r="K148" s="109"/>
    </row>
    <row r="149" spans="2:11">
      <c r="B149" s="108"/>
      <c r="C149" s="109"/>
      <c r="D149" s="127"/>
      <c r="E149" s="127"/>
      <c r="F149" s="127"/>
      <c r="G149" s="127"/>
      <c r="H149" s="127"/>
      <c r="I149" s="109"/>
      <c r="J149" s="109"/>
      <c r="K149" s="109"/>
    </row>
    <row r="150" spans="2:11">
      <c r="B150" s="108"/>
      <c r="C150" s="109"/>
      <c r="D150" s="127"/>
      <c r="E150" s="127"/>
      <c r="F150" s="127"/>
      <c r="G150" s="127"/>
      <c r="H150" s="127"/>
      <c r="I150" s="109"/>
      <c r="J150" s="109"/>
      <c r="K150" s="109"/>
    </row>
    <row r="151" spans="2:11">
      <c r="B151" s="108"/>
      <c r="C151" s="109"/>
      <c r="D151" s="127"/>
      <c r="E151" s="127"/>
      <c r="F151" s="127"/>
      <c r="G151" s="127"/>
      <c r="H151" s="127"/>
      <c r="I151" s="109"/>
      <c r="J151" s="109"/>
      <c r="K151" s="109"/>
    </row>
    <row r="152" spans="2:11">
      <c r="B152" s="108"/>
      <c r="C152" s="109"/>
      <c r="D152" s="127"/>
      <c r="E152" s="127"/>
      <c r="F152" s="127"/>
      <c r="G152" s="127"/>
      <c r="H152" s="127"/>
      <c r="I152" s="109"/>
      <c r="J152" s="109"/>
      <c r="K152" s="109"/>
    </row>
    <row r="153" spans="2:11">
      <c r="B153" s="108"/>
      <c r="C153" s="109"/>
      <c r="D153" s="127"/>
      <c r="E153" s="127"/>
      <c r="F153" s="127"/>
      <c r="G153" s="127"/>
      <c r="H153" s="127"/>
      <c r="I153" s="109"/>
      <c r="J153" s="109"/>
      <c r="K153" s="109"/>
    </row>
    <row r="154" spans="2:11">
      <c r="B154" s="108"/>
      <c r="C154" s="109"/>
      <c r="D154" s="127"/>
      <c r="E154" s="127"/>
      <c r="F154" s="127"/>
      <c r="G154" s="127"/>
      <c r="H154" s="127"/>
      <c r="I154" s="109"/>
      <c r="J154" s="109"/>
      <c r="K154" s="109"/>
    </row>
    <row r="155" spans="2:11">
      <c r="B155" s="108"/>
      <c r="C155" s="109"/>
      <c r="D155" s="127"/>
      <c r="E155" s="127"/>
      <c r="F155" s="127"/>
      <c r="G155" s="127"/>
      <c r="H155" s="127"/>
      <c r="I155" s="109"/>
      <c r="J155" s="109"/>
      <c r="K155" s="109"/>
    </row>
    <row r="156" spans="2:11">
      <c r="B156" s="108"/>
      <c r="C156" s="109"/>
      <c r="D156" s="127"/>
      <c r="E156" s="127"/>
      <c r="F156" s="127"/>
      <c r="G156" s="127"/>
      <c r="H156" s="127"/>
      <c r="I156" s="109"/>
      <c r="J156" s="109"/>
      <c r="K156" s="109"/>
    </row>
    <row r="157" spans="2:11">
      <c r="B157" s="108"/>
      <c r="C157" s="109"/>
      <c r="D157" s="127"/>
      <c r="E157" s="127"/>
      <c r="F157" s="127"/>
      <c r="G157" s="127"/>
      <c r="H157" s="127"/>
      <c r="I157" s="109"/>
      <c r="J157" s="109"/>
      <c r="K157" s="109"/>
    </row>
    <row r="158" spans="2:11">
      <c r="B158" s="108"/>
      <c r="C158" s="109"/>
      <c r="D158" s="127"/>
      <c r="E158" s="127"/>
      <c r="F158" s="127"/>
      <c r="G158" s="127"/>
      <c r="H158" s="127"/>
      <c r="I158" s="109"/>
      <c r="J158" s="109"/>
      <c r="K158" s="109"/>
    </row>
    <row r="159" spans="2:11">
      <c r="B159" s="108"/>
      <c r="C159" s="109"/>
      <c r="D159" s="127"/>
      <c r="E159" s="127"/>
      <c r="F159" s="127"/>
      <c r="G159" s="127"/>
      <c r="H159" s="127"/>
      <c r="I159" s="109"/>
      <c r="J159" s="109"/>
      <c r="K159" s="109"/>
    </row>
    <row r="160" spans="2:11">
      <c r="B160" s="108"/>
      <c r="C160" s="109"/>
      <c r="D160" s="127"/>
      <c r="E160" s="127"/>
      <c r="F160" s="127"/>
      <c r="G160" s="127"/>
      <c r="H160" s="127"/>
      <c r="I160" s="109"/>
      <c r="J160" s="109"/>
      <c r="K160" s="109"/>
    </row>
    <row r="161" spans="2:11">
      <c r="B161" s="108"/>
      <c r="C161" s="109"/>
      <c r="D161" s="127"/>
      <c r="E161" s="127"/>
      <c r="F161" s="127"/>
      <c r="G161" s="127"/>
      <c r="H161" s="127"/>
      <c r="I161" s="109"/>
      <c r="J161" s="109"/>
      <c r="K161" s="109"/>
    </row>
    <row r="162" spans="2:11">
      <c r="B162" s="108"/>
      <c r="C162" s="109"/>
      <c r="D162" s="127"/>
      <c r="E162" s="127"/>
      <c r="F162" s="127"/>
      <c r="G162" s="127"/>
      <c r="H162" s="127"/>
      <c r="I162" s="109"/>
      <c r="J162" s="109"/>
      <c r="K162" s="109"/>
    </row>
    <row r="163" spans="2:11">
      <c r="B163" s="108"/>
      <c r="C163" s="109"/>
      <c r="D163" s="127"/>
      <c r="E163" s="127"/>
      <c r="F163" s="127"/>
      <c r="G163" s="127"/>
      <c r="H163" s="127"/>
      <c r="I163" s="109"/>
      <c r="J163" s="109"/>
      <c r="K163" s="109"/>
    </row>
    <row r="164" spans="2:11">
      <c r="B164" s="108"/>
      <c r="C164" s="109"/>
      <c r="D164" s="127"/>
      <c r="E164" s="127"/>
      <c r="F164" s="127"/>
      <c r="G164" s="127"/>
      <c r="H164" s="127"/>
      <c r="I164" s="109"/>
      <c r="J164" s="109"/>
      <c r="K164" s="109"/>
    </row>
    <row r="165" spans="2:11">
      <c r="B165" s="108"/>
      <c r="C165" s="109"/>
      <c r="D165" s="127"/>
      <c r="E165" s="127"/>
      <c r="F165" s="127"/>
      <c r="G165" s="127"/>
      <c r="H165" s="127"/>
      <c r="I165" s="109"/>
      <c r="J165" s="109"/>
      <c r="K165" s="109"/>
    </row>
    <row r="166" spans="2:11">
      <c r="B166" s="108"/>
      <c r="C166" s="109"/>
      <c r="D166" s="127"/>
      <c r="E166" s="127"/>
      <c r="F166" s="127"/>
      <c r="G166" s="127"/>
      <c r="H166" s="127"/>
      <c r="I166" s="109"/>
      <c r="J166" s="109"/>
      <c r="K166" s="109"/>
    </row>
    <row r="167" spans="2:11">
      <c r="B167" s="108"/>
      <c r="C167" s="109"/>
      <c r="D167" s="127"/>
      <c r="E167" s="127"/>
      <c r="F167" s="127"/>
      <c r="G167" s="127"/>
      <c r="H167" s="127"/>
      <c r="I167" s="109"/>
      <c r="J167" s="109"/>
      <c r="K167" s="109"/>
    </row>
    <row r="168" spans="2:11">
      <c r="B168" s="108"/>
      <c r="C168" s="109"/>
      <c r="D168" s="127"/>
      <c r="E168" s="127"/>
      <c r="F168" s="127"/>
      <c r="G168" s="127"/>
      <c r="H168" s="127"/>
      <c r="I168" s="109"/>
      <c r="J168" s="109"/>
      <c r="K168" s="109"/>
    </row>
    <row r="169" spans="2:11">
      <c r="B169" s="108"/>
      <c r="C169" s="109"/>
      <c r="D169" s="127"/>
      <c r="E169" s="127"/>
      <c r="F169" s="127"/>
      <c r="G169" s="127"/>
      <c r="H169" s="127"/>
      <c r="I169" s="109"/>
      <c r="J169" s="109"/>
      <c r="K169" s="109"/>
    </row>
    <row r="170" spans="2:11">
      <c r="B170" s="108"/>
      <c r="C170" s="109"/>
      <c r="D170" s="127"/>
      <c r="E170" s="127"/>
      <c r="F170" s="127"/>
      <c r="G170" s="127"/>
      <c r="H170" s="127"/>
      <c r="I170" s="109"/>
      <c r="J170" s="109"/>
      <c r="K170" s="109"/>
    </row>
    <row r="171" spans="2:11">
      <c r="B171" s="108"/>
      <c r="C171" s="109"/>
      <c r="D171" s="127"/>
      <c r="E171" s="127"/>
      <c r="F171" s="127"/>
      <c r="G171" s="127"/>
      <c r="H171" s="127"/>
      <c r="I171" s="109"/>
      <c r="J171" s="109"/>
      <c r="K171" s="109"/>
    </row>
    <row r="172" spans="2:11">
      <c r="B172" s="108"/>
      <c r="C172" s="109"/>
      <c r="D172" s="127"/>
      <c r="E172" s="127"/>
      <c r="F172" s="127"/>
      <c r="G172" s="127"/>
      <c r="H172" s="127"/>
      <c r="I172" s="109"/>
      <c r="J172" s="109"/>
      <c r="K172" s="109"/>
    </row>
    <row r="173" spans="2:11">
      <c r="B173" s="108"/>
      <c r="C173" s="109"/>
      <c r="D173" s="127"/>
      <c r="E173" s="127"/>
      <c r="F173" s="127"/>
      <c r="G173" s="127"/>
      <c r="H173" s="127"/>
      <c r="I173" s="109"/>
      <c r="J173" s="109"/>
      <c r="K173" s="109"/>
    </row>
    <row r="174" spans="2:11">
      <c r="B174" s="108"/>
      <c r="C174" s="109"/>
      <c r="D174" s="127"/>
      <c r="E174" s="127"/>
      <c r="F174" s="127"/>
      <c r="G174" s="127"/>
      <c r="H174" s="127"/>
      <c r="I174" s="109"/>
      <c r="J174" s="109"/>
      <c r="K174" s="109"/>
    </row>
    <row r="175" spans="2:11">
      <c r="B175" s="108"/>
      <c r="C175" s="109"/>
      <c r="D175" s="127"/>
      <c r="E175" s="127"/>
      <c r="F175" s="127"/>
      <c r="G175" s="127"/>
      <c r="H175" s="127"/>
      <c r="I175" s="109"/>
      <c r="J175" s="109"/>
      <c r="K175" s="109"/>
    </row>
    <row r="176" spans="2:11">
      <c r="B176" s="108"/>
      <c r="C176" s="109"/>
      <c r="D176" s="127"/>
      <c r="E176" s="127"/>
      <c r="F176" s="127"/>
      <c r="G176" s="127"/>
      <c r="H176" s="127"/>
      <c r="I176" s="109"/>
      <c r="J176" s="109"/>
      <c r="K176" s="109"/>
    </row>
    <row r="177" spans="2:11">
      <c r="B177" s="108"/>
      <c r="C177" s="109"/>
      <c r="D177" s="127"/>
      <c r="E177" s="127"/>
      <c r="F177" s="127"/>
      <c r="G177" s="127"/>
      <c r="H177" s="127"/>
      <c r="I177" s="109"/>
      <c r="J177" s="109"/>
      <c r="K177" s="109"/>
    </row>
    <row r="178" spans="2:11">
      <c r="B178" s="108"/>
      <c r="C178" s="109"/>
      <c r="D178" s="127"/>
      <c r="E178" s="127"/>
      <c r="F178" s="127"/>
      <c r="G178" s="127"/>
      <c r="H178" s="127"/>
      <c r="I178" s="109"/>
      <c r="J178" s="109"/>
      <c r="K178" s="109"/>
    </row>
    <row r="179" spans="2:11">
      <c r="B179" s="108"/>
      <c r="C179" s="109"/>
      <c r="D179" s="127"/>
      <c r="E179" s="127"/>
      <c r="F179" s="127"/>
      <c r="G179" s="127"/>
      <c r="H179" s="127"/>
      <c r="I179" s="109"/>
      <c r="J179" s="109"/>
      <c r="K179" s="109"/>
    </row>
    <row r="180" spans="2:11">
      <c r="B180" s="108"/>
      <c r="C180" s="109"/>
      <c r="D180" s="127"/>
      <c r="E180" s="127"/>
      <c r="F180" s="127"/>
      <c r="G180" s="127"/>
      <c r="H180" s="127"/>
      <c r="I180" s="109"/>
      <c r="J180" s="109"/>
      <c r="K180" s="109"/>
    </row>
    <row r="181" spans="2:11">
      <c r="B181" s="108"/>
      <c r="C181" s="109"/>
      <c r="D181" s="127"/>
      <c r="E181" s="127"/>
      <c r="F181" s="127"/>
      <c r="G181" s="127"/>
      <c r="H181" s="127"/>
      <c r="I181" s="109"/>
      <c r="J181" s="109"/>
      <c r="K181" s="109"/>
    </row>
    <row r="182" spans="2:11">
      <c r="B182" s="108"/>
      <c r="C182" s="109"/>
      <c r="D182" s="127"/>
      <c r="E182" s="127"/>
      <c r="F182" s="127"/>
      <c r="G182" s="127"/>
      <c r="H182" s="127"/>
      <c r="I182" s="109"/>
      <c r="J182" s="109"/>
      <c r="K182" s="109"/>
    </row>
    <row r="183" spans="2:11">
      <c r="B183" s="108"/>
      <c r="C183" s="109"/>
      <c r="D183" s="127"/>
      <c r="E183" s="127"/>
      <c r="F183" s="127"/>
      <c r="G183" s="127"/>
      <c r="H183" s="127"/>
      <c r="I183" s="109"/>
      <c r="J183" s="109"/>
      <c r="K183" s="109"/>
    </row>
    <row r="184" spans="2:11">
      <c r="B184" s="108"/>
      <c r="C184" s="109"/>
      <c r="D184" s="127"/>
      <c r="E184" s="127"/>
      <c r="F184" s="127"/>
      <c r="G184" s="127"/>
      <c r="H184" s="127"/>
      <c r="I184" s="109"/>
      <c r="J184" s="109"/>
      <c r="K184" s="109"/>
    </row>
    <row r="185" spans="2:11">
      <c r="B185" s="108"/>
      <c r="C185" s="109"/>
      <c r="D185" s="127"/>
      <c r="E185" s="127"/>
      <c r="F185" s="127"/>
      <c r="G185" s="127"/>
      <c r="H185" s="127"/>
      <c r="I185" s="109"/>
      <c r="J185" s="109"/>
      <c r="K185" s="109"/>
    </row>
    <row r="186" spans="2:11">
      <c r="B186" s="108"/>
      <c r="C186" s="109"/>
      <c r="D186" s="127"/>
      <c r="E186" s="127"/>
      <c r="F186" s="127"/>
      <c r="G186" s="127"/>
      <c r="H186" s="127"/>
      <c r="I186" s="109"/>
      <c r="J186" s="109"/>
      <c r="K186" s="109"/>
    </row>
    <row r="187" spans="2:11">
      <c r="B187" s="108"/>
      <c r="C187" s="109"/>
      <c r="D187" s="127"/>
      <c r="E187" s="127"/>
      <c r="F187" s="127"/>
      <c r="G187" s="127"/>
      <c r="H187" s="127"/>
      <c r="I187" s="109"/>
      <c r="J187" s="109"/>
      <c r="K187" s="109"/>
    </row>
    <row r="188" spans="2:11">
      <c r="B188" s="108"/>
      <c r="C188" s="109"/>
      <c r="D188" s="127"/>
      <c r="E188" s="127"/>
      <c r="F188" s="127"/>
      <c r="G188" s="127"/>
      <c r="H188" s="127"/>
      <c r="I188" s="109"/>
      <c r="J188" s="109"/>
      <c r="K188" s="109"/>
    </row>
    <row r="189" spans="2:11">
      <c r="B189" s="108"/>
      <c r="C189" s="109"/>
      <c r="D189" s="127"/>
      <c r="E189" s="127"/>
      <c r="F189" s="127"/>
      <c r="G189" s="127"/>
      <c r="H189" s="127"/>
      <c r="I189" s="109"/>
      <c r="J189" s="109"/>
      <c r="K189" s="109"/>
    </row>
    <row r="190" spans="2:11">
      <c r="B190" s="108"/>
      <c r="C190" s="109"/>
      <c r="D190" s="127"/>
      <c r="E190" s="127"/>
      <c r="F190" s="127"/>
      <c r="G190" s="127"/>
      <c r="H190" s="127"/>
      <c r="I190" s="109"/>
      <c r="J190" s="109"/>
      <c r="K190" s="109"/>
    </row>
    <row r="191" spans="2:11">
      <c r="B191" s="108"/>
      <c r="C191" s="109"/>
      <c r="D191" s="127"/>
      <c r="E191" s="127"/>
      <c r="F191" s="127"/>
      <c r="G191" s="127"/>
      <c r="H191" s="127"/>
      <c r="I191" s="109"/>
      <c r="J191" s="109"/>
      <c r="K191" s="109"/>
    </row>
    <row r="192" spans="2:11">
      <c r="B192" s="108"/>
      <c r="C192" s="109"/>
      <c r="D192" s="127"/>
      <c r="E192" s="127"/>
      <c r="F192" s="127"/>
      <c r="G192" s="127"/>
      <c r="H192" s="127"/>
      <c r="I192" s="109"/>
      <c r="J192" s="109"/>
      <c r="K192" s="109"/>
    </row>
    <row r="193" spans="2:11">
      <c r="B193" s="108"/>
      <c r="C193" s="109"/>
      <c r="D193" s="127"/>
      <c r="E193" s="127"/>
      <c r="F193" s="127"/>
      <c r="G193" s="127"/>
      <c r="H193" s="127"/>
      <c r="I193" s="109"/>
      <c r="J193" s="109"/>
      <c r="K193" s="109"/>
    </row>
    <row r="194" spans="2:11">
      <c r="B194" s="108"/>
      <c r="C194" s="109"/>
      <c r="D194" s="127"/>
      <c r="E194" s="127"/>
      <c r="F194" s="127"/>
      <c r="G194" s="127"/>
      <c r="H194" s="127"/>
      <c r="I194" s="109"/>
      <c r="J194" s="109"/>
      <c r="K194" s="109"/>
    </row>
    <row r="195" spans="2:11">
      <c r="B195" s="108"/>
      <c r="C195" s="109"/>
      <c r="D195" s="127"/>
      <c r="E195" s="127"/>
      <c r="F195" s="127"/>
      <c r="G195" s="127"/>
      <c r="H195" s="127"/>
      <c r="I195" s="109"/>
      <c r="J195" s="109"/>
      <c r="K195" s="109"/>
    </row>
    <row r="196" spans="2:11">
      <c r="B196" s="108"/>
      <c r="C196" s="109"/>
      <c r="D196" s="127"/>
      <c r="E196" s="127"/>
      <c r="F196" s="127"/>
      <c r="G196" s="127"/>
      <c r="H196" s="127"/>
      <c r="I196" s="109"/>
      <c r="J196" s="109"/>
      <c r="K196" s="109"/>
    </row>
    <row r="197" spans="2:11">
      <c r="B197" s="108"/>
      <c r="C197" s="109"/>
      <c r="D197" s="127"/>
      <c r="E197" s="127"/>
      <c r="F197" s="127"/>
      <c r="G197" s="127"/>
      <c r="H197" s="127"/>
      <c r="I197" s="109"/>
      <c r="J197" s="109"/>
      <c r="K197" s="109"/>
    </row>
    <row r="198" spans="2:11">
      <c r="B198" s="108"/>
      <c r="C198" s="109"/>
      <c r="D198" s="127"/>
      <c r="E198" s="127"/>
      <c r="F198" s="127"/>
      <c r="G198" s="127"/>
      <c r="H198" s="127"/>
      <c r="I198" s="109"/>
      <c r="J198" s="109"/>
      <c r="K198" s="109"/>
    </row>
    <row r="199" spans="2:11">
      <c r="B199" s="108"/>
      <c r="C199" s="109"/>
      <c r="D199" s="127"/>
      <c r="E199" s="127"/>
      <c r="F199" s="127"/>
      <c r="G199" s="127"/>
      <c r="H199" s="127"/>
      <c r="I199" s="109"/>
      <c r="J199" s="109"/>
      <c r="K199" s="109"/>
    </row>
    <row r="200" spans="2:11">
      <c r="B200" s="108"/>
      <c r="C200" s="109"/>
      <c r="D200" s="127"/>
      <c r="E200" s="127"/>
      <c r="F200" s="127"/>
      <c r="G200" s="127"/>
      <c r="H200" s="127"/>
      <c r="I200" s="109"/>
      <c r="J200" s="109"/>
      <c r="K200" s="109"/>
    </row>
    <row r="201" spans="2:11">
      <c r="B201" s="108"/>
      <c r="C201" s="109"/>
      <c r="D201" s="127"/>
      <c r="E201" s="127"/>
      <c r="F201" s="127"/>
      <c r="G201" s="127"/>
      <c r="H201" s="127"/>
      <c r="I201" s="109"/>
      <c r="J201" s="109"/>
      <c r="K201" s="109"/>
    </row>
    <row r="202" spans="2:11">
      <c r="B202" s="108"/>
      <c r="C202" s="109"/>
      <c r="D202" s="127"/>
      <c r="E202" s="127"/>
      <c r="F202" s="127"/>
      <c r="G202" s="127"/>
      <c r="H202" s="127"/>
      <c r="I202" s="109"/>
      <c r="J202" s="109"/>
      <c r="K202" s="109"/>
    </row>
    <row r="203" spans="2:11">
      <c r="B203" s="108"/>
      <c r="C203" s="109"/>
      <c r="D203" s="127"/>
      <c r="E203" s="127"/>
      <c r="F203" s="127"/>
      <c r="G203" s="127"/>
      <c r="H203" s="127"/>
      <c r="I203" s="109"/>
      <c r="J203" s="109"/>
      <c r="K203" s="109"/>
    </row>
    <row r="204" spans="2:11">
      <c r="B204" s="108"/>
      <c r="C204" s="109"/>
      <c r="D204" s="127"/>
      <c r="E204" s="127"/>
      <c r="F204" s="127"/>
      <c r="G204" s="127"/>
      <c r="H204" s="127"/>
      <c r="I204" s="109"/>
      <c r="J204" s="109"/>
      <c r="K204" s="109"/>
    </row>
    <row r="205" spans="2:11">
      <c r="B205" s="108"/>
      <c r="C205" s="109"/>
      <c r="D205" s="127"/>
      <c r="E205" s="127"/>
      <c r="F205" s="127"/>
      <c r="G205" s="127"/>
      <c r="H205" s="127"/>
      <c r="I205" s="109"/>
      <c r="J205" s="109"/>
      <c r="K205" s="109"/>
    </row>
    <row r="206" spans="2:11">
      <c r="B206" s="108"/>
      <c r="C206" s="109"/>
      <c r="D206" s="127"/>
      <c r="E206" s="127"/>
      <c r="F206" s="127"/>
      <c r="G206" s="127"/>
      <c r="H206" s="127"/>
      <c r="I206" s="109"/>
      <c r="J206" s="109"/>
      <c r="K206" s="109"/>
    </row>
    <row r="207" spans="2:11">
      <c r="B207" s="108"/>
      <c r="C207" s="109"/>
      <c r="D207" s="127"/>
      <c r="E207" s="127"/>
      <c r="F207" s="127"/>
      <c r="G207" s="127"/>
      <c r="H207" s="127"/>
      <c r="I207" s="109"/>
      <c r="J207" s="109"/>
      <c r="K207" s="109"/>
    </row>
    <row r="208" spans="2:11">
      <c r="B208" s="108"/>
      <c r="C208" s="109"/>
      <c r="D208" s="127"/>
      <c r="E208" s="127"/>
      <c r="F208" s="127"/>
      <c r="G208" s="127"/>
      <c r="H208" s="127"/>
      <c r="I208" s="109"/>
      <c r="J208" s="109"/>
      <c r="K208" s="109"/>
    </row>
    <row r="209" spans="2:11">
      <c r="B209" s="108"/>
      <c r="C209" s="109"/>
      <c r="D209" s="127"/>
      <c r="E209" s="127"/>
      <c r="F209" s="127"/>
      <c r="G209" s="127"/>
      <c r="H209" s="127"/>
      <c r="I209" s="109"/>
      <c r="J209" s="109"/>
      <c r="K209" s="109"/>
    </row>
    <row r="210" spans="2:11">
      <c r="B210" s="108"/>
      <c r="C210" s="109"/>
      <c r="D210" s="127"/>
      <c r="E210" s="127"/>
      <c r="F210" s="127"/>
      <c r="G210" s="127"/>
      <c r="H210" s="127"/>
      <c r="I210" s="109"/>
      <c r="J210" s="109"/>
      <c r="K210" s="109"/>
    </row>
    <row r="211" spans="2:11">
      <c r="B211" s="108"/>
      <c r="C211" s="109"/>
      <c r="D211" s="127"/>
      <c r="E211" s="127"/>
      <c r="F211" s="127"/>
      <c r="G211" s="127"/>
      <c r="H211" s="127"/>
      <c r="I211" s="109"/>
      <c r="J211" s="109"/>
      <c r="K211" s="109"/>
    </row>
    <row r="212" spans="2:11">
      <c r="B212" s="108"/>
      <c r="C212" s="109"/>
      <c r="D212" s="127"/>
      <c r="E212" s="127"/>
      <c r="F212" s="127"/>
      <c r="G212" s="127"/>
      <c r="H212" s="127"/>
      <c r="I212" s="109"/>
      <c r="J212" s="109"/>
      <c r="K212" s="109"/>
    </row>
    <row r="213" spans="2:11">
      <c r="B213" s="108"/>
      <c r="C213" s="109"/>
      <c r="D213" s="127"/>
      <c r="E213" s="127"/>
      <c r="F213" s="127"/>
      <c r="G213" s="127"/>
      <c r="H213" s="127"/>
      <c r="I213" s="109"/>
      <c r="J213" s="109"/>
      <c r="K213" s="109"/>
    </row>
    <row r="214" spans="2:11">
      <c r="B214" s="108"/>
      <c r="C214" s="109"/>
      <c r="D214" s="127"/>
      <c r="E214" s="127"/>
      <c r="F214" s="127"/>
      <c r="G214" s="127"/>
      <c r="H214" s="127"/>
      <c r="I214" s="109"/>
      <c r="J214" s="109"/>
      <c r="K214" s="109"/>
    </row>
    <row r="215" spans="2:11">
      <c r="B215" s="108"/>
      <c r="C215" s="109"/>
      <c r="D215" s="127"/>
      <c r="E215" s="127"/>
      <c r="F215" s="127"/>
      <c r="G215" s="127"/>
      <c r="H215" s="127"/>
      <c r="I215" s="109"/>
      <c r="J215" s="109"/>
      <c r="K215" s="109"/>
    </row>
    <row r="216" spans="2:11">
      <c r="B216" s="108"/>
      <c r="C216" s="109"/>
      <c r="D216" s="127"/>
      <c r="E216" s="127"/>
      <c r="F216" s="127"/>
      <c r="G216" s="127"/>
      <c r="H216" s="127"/>
      <c r="I216" s="109"/>
      <c r="J216" s="109"/>
      <c r="K216" s="109"/>
    </row>
    <row r="217" spans="2:11">
      <c r="B217" s="108"/>
      <c r="C217" s="109"/>
      <c r="D217" s="127"/>
      <c r="E217" s="127"/>
      <c r="F217" s="127"/>
      <c r="G217" s="127"/>
      <c r="H217" s="127"/>
      <c r="I217" s="109"/>
      <c r="J217" s="109"/>
      <c r="K217" s="109"/>
    </row>
    <row r="218" spans="2:11">
      <c r="B218" s="108"/>
      <c r="C218" s="109"/>
      <c r="D218" s="127"/>
      <c r="E218" s="127"/>
      <c r="F218" s="127"/>
      <c r="G218" s="127"/>
      <c r="H218" s="127"/>
      <c r="I218" s="109"/>
      <c r="J218" s="109"/>
      <c r="K218" s="109"/>
    </row>
    <row r="219" spans="2:11">
      <c r="B219" s="108"/>
      <c r="C219" s="109"/>
      <c r="D219" s="127"/>
      <c r="E219" s="127"/>
      <c r="F219" s="127"/>
      <c r="G219" s="127"/>
      <c r="H219" s="127"/>
      <c r="I219" s="109"/>
      <c r="J219" s="109"/>
      <c r="K219" s="109"/>
    </row>
    <row r="220" spans="2:11">
      <c r="B220" s="108"/>
      <c r="C220" s="109"/>
      <c r="D220" s="127"/>
      <c r="E220" s="127"/>
      <c r="F220" s="127"/>
      <c r="G220" s="127"/>
      <c r="H220" s="127"/>
      <c r="I220" s="109"/>
      <c r="J220" s="109"/>
      <c r="K220" s="109"/>
    </row>
    <row r="221" spans="2:11">
      <c r="B221" s="108"/>
      <c r="C221" s="109"/>
      <c r="D221" s="127"/>
      <c r="E221" s="127"/>
      <c r="F221" s="127"/>
      <c r="G221" s="127"/>
      <c r="H221" s="127"/>
      <c r="I221" s="109"/>
      <c r="J221" s="109"/>
      <c r="K221" s="109"/>
    </row>
    <row r="222" spans="2:11">
      <c r="B222" s="108"/>
      <c r="C222" s="109"/>
      <c r="D222" s="127"/>
      <c r="E222" s="127"/>
      <c r="F222" s="127"/>
      <c r="G222" s="127"/>
      <c r="H222" s="127"/>
      <c r="I222" s="109"/>
      <c r="J222" s="109"/>
      <c r="K222" s="109"/>
    </row>
    <row r="223" spans="2:11">
      <c r="B223" s="108"/>
      <c r="C223" s="109"/>
      <c r="D223" s="127"/>
      <c r="E223" s="127"/>
      <c r="F223" s="127"/>
      <c r="G223" s="127"/>
      <c r="H223" s="127"/>
      <c r="I223" s="109"/>
      <c r="J223" s="109"/>
      <c r="K223" s="109"/>
    </row>
    <row r="224" spans="2:11">
      <c r="B224" s="108"/>
      <c r="C224" s="109"/>
      <c r="D224" s="127"/>
      <c r="E224" s="127"/>
      <c r="F224" s="127"/>
      <c r="G224" s="127"/>
      <c r="H224" s="127"/>
      <c r="I224" s="109"/>
      <c r="J224" s="109"/>
      <c r="K224" s="109"/>
    </row>
    <row r="225" spans="2:11">
      <c r="B225" s="108"/>
      <c r="C225" s="109"/>
      <c r="D225" s="127"/>
      <c r="E225" s="127"/>
      <c r="F225" s="127"/>
      <c r="G225" s="127"/>
      <c r="H225" s="127"/>
      <c r="I225" s="109"/>
      <c r="J225" s="109"/>
      <c r="K225" s="109"/>
    </row>
    <row r="226" spans="2:11">
      <c r="B226" s="108"/>
      <c r="C226" s="109"/>
      <c r="D226" s="127"/>
      <c r="E226" s="127"/>
      <c r="F226" s="127"/>
      <c r="G226" s="127"/>
      <c r="H226" s="127"/>
      <c r="I226" s="109"/>
      <c r="J226" s="109"/>
      <c r="K226" s="109"/>
    </row>
    <row r="227" spans="2:11">
      <c r="B227" s="108"/>
      <c r="C227" s="109"/>
      <c r="D227" s="127"/>
      <c r="E227" s="127"/>
      <c r="F227" s="127"/>
      <c r="G227" s="127"/>
      <c r="H227" s="127"/>
      <c r="I227" s="109"/>
      <c r="J227" s="109"/>
      <c r="K227" s="109"/>
    </row>
    <row r="228" spans="2:11">
      <c r="B228" s="108"/>
      <c r="C228" s="109"/>
      <c r="D228" s="127"/>
      <c r="E228" s="127"/>
      <c r="F228" s="127"/>
      <c r="G228" s="127"/>
      <c r="H228" s="127"/>
      <c r="I228" s="109"/>
      <c r="J228" s="109"/>
      <c r="K228" s="109"/>
    </row>
    <row r="229" spans="2:11">
      <c r="B229" s="108"/>
      <c r="C229" s="109"/>
      <c r="D229" s="127"/>
      <c r="E229" s="127"/>
      <c r="F229" s="127"/>
      <c r="G229" s="127"/>
      <c r="H229" s="127"/>
      <c r="I229" s="109"/>
      <c r="J229" s="109"/>
      <c r="K229" s="109"/>
    </row>
    <row r="230" spans="2:11">
      <c r="B230" s="108"/>
      <c r="C230" s="109"/>
      <c r="D230" s="127"/>
      <c r="E230" s="127"/>
      <c r="F230" s="127"/>
      <c r="G230" s="127"/>
      <c r="H230" s="127"/>
      <c r="I230" s="109"/>
      <c r="J230" s="109"/>
      <c r="K230" s="109"/>
    </row>
    <row r="231" spans="2:11">
      <c r="B231" s="108"/>
      <c r="C231" s="109"/>
      <c r="D231" s="127"/>
      <c r="E231" s="127"/>
      <c r="F231" s="127"/>
      <c r="G231" s="127"/>
      <c r="H231" s="127"/>
      <c r="I231" s="109"/>
      <c r="J231" s="109"/>
      <c r="K231" s="109"/>
    </row>
    <row r="232" spans="2:11">
      <c r="B232" s="108"/>
      <c r="C232" s="109"/>
      <c r="D232" s="127"/>
      <c r="E232" s="127"/>
      <c r="F232" s="127"/>
      <c r="G232" s="127"/>
      <c r="H232" s="127"/>
      <c r="I232" s="109"/>
      <c r="J232" s="109"/>
      <c r="K232" s="109"/>
    </row>
    <row r="233" spans="2:11">
      <c r="B233" s="108"/>
      <c r="C233" s="109"/>
      <c r="D233" s="127"/>
      <c r="E233" s="127"/>
      <c r="F233" s="127"/>
      <c r="G233" s="127"/>
      <c r="H233" s="127"/>
      <c r="I233" s="109"/>
      <c r="J233" s="109"/>
      <c r="K233" s="109"/>
    </row>
    <row r="234" spans="2:11">
      <c r="B234" s="108"/>
      <c r="C234" s="109"/>
      <c r="D234" s="127"/>
      <c r="E234" s="127"/>
      <c r="F234" s="127"/>
      <c r="G234" s="127"/>
      <c r="H234" s="127"/>
      <c r="I234" s="109"/>
      <c r="J234" s="109"/>
      <c r="K234" s="109"/>
    </row>
    <row r="235" spans="2:11">
      <c r="B235" s="108"/>
      <c r="C235" s="109"/>
      <c r="D235" s="127"/>
      <c r="E235" s="127"/>
      <c r="F235" s="127"/>
      <c r="G235" s="127"/>
      <c r="H235" s="127"/>
      <c r="I235" s="109"/>
      <c r="J235" s="109"/>
      <c r="K235" s="109"/>
    </row>
    <row r="236" spans="2:11">
      <c r="B236" s="108"/>
      <c r="C236" s="109"/>
      <c r="D236" s="127"/>
      <c r="E236" s="127"/>
      <c r="F236" s="127"/>
      <c r="G236" s="127"/>
      <c r="H236" s="127"/>
      <c r="I236" s="109"/>
      <c r="J236" s="109"/>
      <c r="K236" s="109"/>
    </row>
    <row r="237" spans="2:11">
      <c r="B237" s="108"/>
      <c r="C237" s="109"/>
      <c r="D237" s="127"/>
      <c r="E237" s="127"/>
      <c r="F237" s="127"/>
      <c r="G237" s="127"/>
      <c r="H237" s="127"/>
      <c r="I237" s="109"/>
      <c r="J237" s="109"/>
      <c r="K237" s="109"/>
    </row>
    <row r="238" spans="2:11">
      <c r="B238" s="108"/>
      <c r="C238" s="109"/>
      <c r="D238" s="127"/>
      <c r="E238" s="127"/>
      <c r="F238" s="127"/>
      <c r="G238" s="127"/>
      <c r="H238" s="127"/>
      <c r="I238" s="109"/>
      <c r="J238" s="109"/>
      <c r="K238" s="109"/>
    </row>
    <row r="239" spans="2:11">
      <c r="B239" s="108"/>
      <c r="C239" s="109"/>
      <c r="D239" s="127"/>
      <c r="E239" s="127"/>
      <c r="F239" s="127"/>
      <c r="G239" s="127"/>
      <c r="H239" s="127"/>
      <c r="I239" s="109"/>
      <c r="J239" s="109"/>
      <c r="K239" s="109"/>
    </row>
    <row r="240" spans="2:11">
      <c r="B240" s="108"/>
      <c r="C240" s="109"/>
      <c r="D240" s="127"/>
      <c r="E240" s="127"/>
      <c r="F240" s="127"/>
      <c r="G240" s="127"/>
      <c r="H240" s="127"/>
      <c r="I240" s="109"/>
      <c r="J240" s="109"/>
      <c r="K240" s="109"/>
    </row>
    <row r="241" spans="2:11">
      <c r="B241" s="108"/>
      <c r="C241" s="109"/>
      <c r="D241" s="127"/>
      <c r="E241" s="127"/>
      <c r="F241" s="127"/>
      <c r="G241" s="127"/>
      <c r="H241" s="127"/>
      <c r="I241" s="109"/>
      <c r="J241" s="109"/>
      <c r="K241" s="109"/>
    </row>
    <row r="242" spans="2:11">
      <c r="B242" s="108"/>
      <c r="C242" s="109"/>
      <c r="D242" s="127"/>
      <c r="E242" s="127"/>
      <c r="F242" s="127"/>
      <c r="G242" s="127"/>
      <c r="H242" s="127"/>
      <c r="I242" s="109"/>
      <c r="J242" s="109"/>
      <c r="K242" s="109"/>
    </row>
    <row r="243" spans="2:11">
      <c r="B243" s="108"/>
      <c r="C243" s="109"/>
      <c r="D243" s="127"/>
      <c r="E243" s="127"/>
      <c r="F243" s="127"/>
      <c r="G243" s="127"/>
      <c r="H243" s="127"/>
      <c r="I243" s="109"/>
      <c r="J243" s="109"/>
      <c r="K243" s="109"/>
    </row>
    <row r="244" spans="2:11">
      <c r="B244" s="108"/>
      <c r="C244" s="109"/>
      <c r="D244" s="127"/>
      <c r="E244" s="127"/>
      <c r="F244" s="127"/>
      <c r="G244" s="127"/>
      <c r="H244" s="127"/>
      <c r="I244" s="109"/>
      <c r="J244" s="109"/>
      <c r="K244" s="109"/>
    </row>
    <row r="245" spans="2:11">
      <c r="B245" s="108"/>
      <c r="C245" s="109"/>
      <c r="D245" s="127"/>
      <c r="E245" s="127"/>
      <c r="F245" s="127"/>
      <c r="G245" s="127"/>
      <c r="H245" s="127"/>
      <c r="I245" s="109"/>
      <c r="J245" s="109"/>
      <c r="K245" s="109"/>
    </row>
    <row r="246" spans="2:11">
      <c r="B246" s="108"/>
      <c r="C246" s="109"/>
      <c r="D246" s="127"/>
      <c r="E246" s="127"/>
      <c r="F246" s="127"/>
      <c r="G246" s="127"/>
      <c r="H246" s="127"/>
      <c r="I246" s="109"/>
      <c r="J246" s="109"/>
      <c r="K246" s="109"/>
    </row>
    <row r="247" spans="2:11">
      <c r="B247" s="108"/>
      <c r="C247" s="109"/>
      <c r="D247" s="127"/>
      <c r="E247" s="127"/>
      <c r="F247" s="127"/>
      <c r="G247" s="127"/>
      <c r="H247" s="127"/>
      <c r="I247" s="109"/>
      <c r="J247" s="109"/>
      <c r="K247" s="109"/>
    </row>
    <row r="248" spans="2:11">
      <c r="B248" s="108"/>
      <c r="C248" s="109"/>
      <c r="D248" s="127"/>
      <c r="E248" s="127"/>
      <c r="F248" s="127"/>
      <c r="G248" s="127"/>
      <c r="H248" s="127"/>
      <c r="I248" s="109"/>
      <c r="J248" s="109"/>
      <c r="K248" s="109"/>
    </row>
    <row r="249" spans="2:11">
      <c r="B249" s="108"/>
      <c r="C249" s="109"/>
      <c r="D249" s="127"/>
      <c r="E249" s="127"/>
      <c r="F249" s="127"/>
      <c r="G249" s="127"/>
      <c r="H249" s="127"/>
      <c r="I249" s="109"/>
      <c r="J249" s="109"/>
      <c r="K249" s="109"/>
    </row>
    <row r="250" spans="2:11">
      <c r="B250" s="108"/>
      <c r="C250" s="109"/>
      <c r="D250" s="127"/>
      <c r="E250" s="127"/>
      <c r="F250" s="127"/>
      <c r="G250" s="127"/>
      <c r="H250" s="127"/>
      <c r="I250" s="109"/>
      <c r="J250" s="109"/>
      <c r="K250" s="109"/>
    </row>
    <row r="251" spans="2:11">
      <c r="B251" s="108"/>
      <c r="C251" s="109"/>
      <c r="D251" s="127"/>
      <c r="E251" s="127"/>
      <c r="F251" s="127"/>
      <c r="G251" s="127"/>
      <c r="H251" s="127"/>
      <c r="I251" s="109"/>
      <c r="J251" s="109"/>
      <c r="K251" s="109"/>
    </row>
    <row r="252" spans="2:11">
      <c r="B252" s="108"/>
      <c r="C252" s="109"/>
      <c r="D252" s="127"/>
      <c r="E252" s="127"/>
      <c r="F252" s="127"/>
      <c r="G252" s="127"/>
      <c r="H252" s="127"/>
      <c r="I252" s="109"/>
      <c r="J252" s="109"/>
      <c r="K252" s="109"/>
    </row>
    <row r="253" spans="2:11">
      <c r="B253" s="108"/>
      <c r="C253" s="109"/>
      <c r="D253" s="127"/>
      <c r="E253" s="127"/>
      <c r="F253" s="127"/>
      <c r="G253" s="127"/>
      <c r="H253" s="127"/>
      <c r="I253" s="109"/>
      <c r="J253" s="109"/>
      <c r="K253" s="109"/>
    </row>
    <row r="254" spans="2:11">
      <c r="B254" s="108"/>
      <c r="C254" s="109"/>
      <c r="D254" s="127"/>
      <c r="E254" s="127"/>
      <c r="F254" s="127"/>
      <c r="G254" s="127"/>
      <c r="H254" s="127"/>
      <c r="I254" s="109"/>
      <c r="J254" s="109"/>
      <c r="K254" s="109"/>
    </row>
    <row r="255" spans="2:11">
      <c r="B255" s="108"/>
      <c r="C255" s="109"/>
      <c r="D255" s="127"/>
      <c r="E255" s="127"/>
      <c r="F255" s="127"/>
      <c r="G255" s="127"/>
      <c r="H255" s="127"/>
      <c r="I255" s="109"/>
      <c r="J255" s="109"/>
      <c r="K255" s="109"/>
    </row>
    <row r="256" spans="2:11">
      <c r="B256" s="108"/>
      <c r="C256" s="109"/>
      <c r="D256" s="127"/>
      <c r="E256" s="127"/>
      <c r="F256" s="127"/>
      <c r="G256" s="127"/>
      <c r="H256" s="127"/>
      <c r="I256" s="109"/>
      <c r="J256" s="109"/>
      <c r="K256" s="109"/>
    </row>
    <row r="257" spans="2:11">
      <c r="B257" s="108"/>
      <c r="C257" s="109"/>
      <c r="D257" s="127"/>
      <c r="E257" s="127"/>
      <c r="F257" s="127"/>
      <c r="G257" s="127"/>
      <c r="H257" s="127"/>
      <c r="I257" s="109"/>
      <c r="J257" s="109"/>
      <c r="K257" s="109"/>
    </row>
    <row r="258" spans="2:11">
      <c r="B258" s="108"/>
      <c r="C258" s="109"/>
      <c r="D258" s="127"/>
      <c r="E258" s="127"/>
      <c r="F258" s="127"/>
      <c r="G258" s="127"/>
      <c r="H258" s="127"/>
      <c r="I258" s="109"/>
      <c r="J258" s="109"/>
      <c r="K258" s="109"/>
    </row>
    <row r="259" spans="2:11">
      <c r="B259" s="108"/>
      <c r="C259" s="109"/>
      <c r="D259" s="127"/>
      <c r="E259" s="127"/>
      <c r="F259" s="127"/>
      <c r="G259" s="127"/>
      <c r="H259" s="127"/>
      <c r="I259" s="109"/>
      <c r="J259" s="109"/>
      <c r="K259" s="109"/>
    </row>
    <row r="260" spans="2:11">
      <c r="B260" s="108"/>
      <c r="C260" s="109"/>
      <c r="D260" s="127"/>
      <c r="E260" s="127"/>
      <c r="F260" s="127"/>
      <c r="G260" s="127"/>
      <c r="H260" s="127"/>
      <c r="I260" s="109"/>
      <c r="J260" s="109"/>
      <c r="K260" s="109"/>
    </row>
    <row r="261" spans="2:11">
      <c r="B261" s="108"/>
      <c r="C261" s="109"/>
      <c r="D261" s="127"/>
      <c r="E261" s="127"/>
      <c r="F261" s="127"/>
      <c r="G261" s="127"/>
      <c r="H261" s="127"/>
      <c r="I261" s="109"/>
      <c r="J261" s="109"/>
      <c r="K261" s="109"/>
    </row>
    <row r="262" spans="2:11">
      <c r="B262" s="108"/>
      <c r="C262" s="109"/>
      <c r="D262" s="127"/>
      <c r="E262" s="127"/>
      <c r="F262" s="127"/>
      <c r="G262" s="127"/>
      <c r="H262" s="127"/>
      <c r="I262" s="109"/>
      <c r="J262" s="109"/>
      <c r="K262" s="109"/>
    </row>
    <row r="263" spans="2:11">
      <c r="B263" s="108"/>
      <c r="C263" s="109"/>
      <c r="D263" s="127"/>
      <c r="E263" s="127"/>
      <c r="F263" s="127"/>
      <c r="G263" s="127"/>
      <c r="H263" s="127"/>
      <c r="I263" s="109"/>
      <c r="J263" s="109"/>
      <c r="K263" s="109"/>
    </row>
    <row r="264" spans="2:11">
      <c r="B264" s="108"/>
      <c r="C264" s="109"/>
      <c r="D264" s="127"/>
      <c r="E264" s="127"/>
      <c r="F264" s="127"/>
      <c r="G264" s="127"/>
      <c r="H264" s="127"/>
      <c r="I264" s="109"/>
      <c r="J264" s="109"/>
      <c r="K264" s="109"/>
    </row>
    <row r="265" spans="2:11">
      <c r="B265" s="108"/>
      <c r="C265" s="109"/>
      <c r="D265" s="127"/>
      <c r="E265" s="127"/>
      <c r="F265" s="127"/>
      <c r="G265" s="127"/>
      <c r="H265" s="127"/>
      <c r="I265" s="109"/>
      <c r="J265" s="109"/>
      <c r="K265" s="109"/>
    </row>
    <row r="266" spans="2:11">
      <c r="B266" s="108"/>
      <c r="C266" s="109"/>
      <c r="D266" s="127"/>
      <c r="E266" s="127"/>
      <c r="F266" s="127"/>
      <c r="G266" s="127"/>
      <c r="H266" s="127"/>
      <c r="I266" s="109"/>
      <c r="J266" s="109"/>
      <c r="K266" s="109"/>
    </row>
    <row r="267" spans="2:11">
      <c r="B267" s="108"/>
      <c r="C267" s="109"/>
      <c r="D267" s="127"/>
      <c r="E267" s="127"/>
      <c r="F267" s="127"/>
      <c r="G267" s="127"/>
      <c r="H267" s="127"/>
      <c r="I267" s="109"/>
      <c r="J267" s="109"/>
      <c r="K267" s="109"/>
    </row>
    <row r="268" spans="2:11">
      <c r="B268" s="108"/>
      <c r="C268" s="109"/>
      <c r="D268" s="127"/>
      <c r="E268" s="127"/>
      <c r="F268" s="127"/>
      <c r="G268" s="127"/>
      <c r="H268" s="127"/>
      <c r="I268" s="109"/>
      <c r="J268" s="109"/>
      <c r="K268" s="109"/>
    </row>
    <row r="269" spans="2:11">
      <c r="B269" s="108"/>
      <c r="C269" s="109"/>
      <c r="D269" s="127"/>
      <c r="E269" s="127"/>
      <c r="F269" s="127"/>
      <c r="G269" s="127"/>
      <c r="H269" s="127"/>
      <c r="I269" s="109"/>
      <c r="J269" s="109"/>
      <c r="K269" s="109"/>
    </row>
    <row r="270" spans="2:11">
      <c r="B270" s="108"/>
      <c r="C270" s="109"/>
      <c r="D270" s="127"/>
      <c r="E270" s="127"/>
      <c r="F270" s="127"/>
      <c r="G270" s="127"/>
      <c r="H270" s="127"/>
      <c r="I270" s="109"/>
      <c r="J270" s="109"/>
      <c r="K270" s="109"/>
    </row>
    <row r="271" spans="2:11">
      <c r="B271" s="108"/>
      <c r="C271" s="109"/>
      <c r="D271" s="127"/>
      <c r="E271" s="127"/>
      <c r="F271" s="127"/>
      <c r="G271" s="127"/>
      <c r="H271" s="127"/>
      <c r="I271" s="109"/>
      <c r="J271" s="109"/>
      <c r="K271" s="109"/>
    </row>
    <row r="272" spans="2:11">
      <c r="B272" s="108"/>
      <c r="C272" s="109"/>
      <c r="D272" s="127"/>
      <c r="E272" s="127"/>
      <c r="F272" s="127"/>
      <c r="G272" s="127"/>
      <c r="H272" s="127"/>
      <c r="I272" s="109"/>
      <c r="J272" s="109"/>
      <c r="K272" s="109"/>
    </row>
    <row r="273" spans="2:11">
      <c r="B273" s="108"/>
      <c r="C273" s="109"/>
      <c r="D273" s="127"/>
      <c r="E273" s="127"/>
      <c r="F273" s="127"/>
      <c r="G273" s="127"/>
      <c r="H273" s="127"/>
      <c r="I273" s="109"/>
      <c r="J273" s="109"/>
      <c r="K273" s="109"/>
    </row>
    <row r="274" spans="2:11">
      <c r="B274" s="108"/>
      <c r="C274" s="109"/>
      <c r="D274" s="127"/>
      <c r="E274" s="127"/>
      <c r="F274" s="127"/>
      <c r="G274" s="127"/>
      <c r="H274" s="127"/>
      <c r="I274" s="109"/>
      <c r="J274" s="109"/>
      <c r="K274" s="109"/>
    </row>
    <row r="275" spans="2:11">
      <c r="B275" s="108"/>
      <c r="C275" s="109"/>
      <c r="D275" s="127"/>
      <c r="E275" s="127"/>
      <c r="F275" s="127"/>
      <c r="G275" s="127"/>
      <c r="H275" s="127"/>
      <c r="I275" s="109"/>
      <c r="J275" s="109"/>
      <c r="K275" s="109"/>
    </row>
    <row r="276" spans="2:11">
      <c r="B276" s="108"/>
      <c r="C276" s="109"/>
      <c r="D276" s="127"/>
      <c r="E276" s="127"/>
      <c r="F276" s="127"/>
      <c r="G276" s="127"/>
      <c r="H276" s="127"/>
      <c r="I276" s="109"/>
      <c r="J276" s="109"/>
      <c r="K276" s="109"/>
    </row>
    <row r="277" spans="2:11">
      <c r="B277" s="108"/>
      <c r="C277" s="109"/>
      <c r="D277" s="127"/>
      <c r="E277" s="127"/>
      <c r="F277" s="127"/>
      <c r="G277" s="127"/>
      <c r="H277" s="127"/>
      <c r="I277" s="109"/>
      <c r="J277" s="109"/>
      <c r="K277" s="109"/>
    </row>
    <row r="278" spans="2:11">
      <c r="B278" s="108"/>
      <c r="C278" s="109"/>
      <c r="D278" s="127"/>
      <c r="E278" s="127"/>
      <c r="F278" s="127"/>
      <c r="G278" s="127"/>
      <c r="H278" s="127"/>
      <c r="I278" s="109"/>
      <c r="J278" s="109"/>
      <c r="K278" s="109"/>
    </row>
    <row r="279" spans="2:11">
      <c r="B279" s="108"/>
      <c r="C279" s="109"/>
      <c r="D279" s="127"/>
      <c r="E279" s="127"/>
      <c r="F279" s="127"/>
      <c r="G279" s="127"/>
      <c r="H279" s="127"/>
      <c r="I279" s="109"/>
      <c r="J279" s="109"/>
      <c r="K279" s="109"/>
    </row>
    <row r="280" spans="2:11">
      <c r="B280" s="108"/>
      <c r="C280" s="109"/>
      <c r="D280" s="127"/>
      <c r="E280" s="127"/>
      <c r="F280" s="127"/>
      <c r="G280" s="127"/>
      <c r="H280" s="127"/>
      <c r="I280" s="109"/>
      <c r="J280" s="109"/>
      <c r="K280" s="109"/>
    </row>
    <row r="281" spans="2:11">
      <c r="B281" s="108"/>
      <c r="C281" s="109"/>
      <c r="D281" s="127"/>
      <c r="E281" s="127"/>
      <c r="F281" s="127"/>
      <c r="G281" s="127"/>
      <c r="H281" s="127"/>
      <c r="I281" s="109"/>
      <c r="J281" s="109"/>
      <c r="K281" s="109"/>
    </row>
    <row r="282" spans="2:11">
      <c r="B282" s="108"/>
      <c r="C282" s="109"/>
      <c r="D282" s="127"/>
      <c r="E282" s="127"/>
      <c r="F282" s="127"/>
      <c r="G282" s="127"/>
      <c r="H282" s="127"/>
      <c r="I282" s="109"/>
      <c r="J282" s="109"/>
      <c r="K282" s="109"/>
    </row>
    <row r="283" spans="2:11">
      <c r="B283" s="108"/>
      <c r="C283" s="109"/>
      <c r="D283" s="127"/>
      <c r="E283" s="127"/>
      <c r="F283" s="127"/>
      <c r="G283" s="127"/>
      <c r="H283" s="127"/>
      <c r="I283" s="109"/>
      <c r="J283" s="109"/>
      <c r="K283" s="109"/>
    </row>
    <row r="284" spans="2:11">
      <c r="B284" s="108"/>
      <c r="C284" s="109"/>
      <c r="D284" s="127"/>
      <c r="E284" s="127"/>
      <c r="F284" s="127"/>
      <c r="G284" s="127"/>
      <c r="H284" s="127"/>
      <c r="I284" s="109"/>
      <c r="J284" s="109"/>
      <c r="K284" s="109"/>
    </row>
    <row r="285" spans="2:11">
      <c r="B285" s="108"/>
      <c r="C285" s="109"/>
      <c r="D285" s="127"/>
      <c r="E285" s="127"/>
      <c r="F285" s="127"/>
      <c r="G285" s="127"/>
      <c r="H285" s="127"/>
      <c r="I285" s="109"/>
      <c r="J285" s="109"/>
      <c r="K285" s="109"/>
    </row>
    <row r="286" spans="2:11">
      <c r="B286" s="108"/>
      <c r="C286" s="109"/>
      <c r="D286" s="127"/>
      <c r="E286" s="127"/>
      <c r="F286" s="127"/>
      <c r="G286" s="127"/>
      <c r="H286" s="127"/>
      <c r="I286" s="109"/>
      <c r="J286" s="109"/>
      <c r="K286" s="109"/>
    </row>
    <row r="287" spans="2:11">
      <c r="B287" s="108"/>
      <c r="C287" s="109"/>
      <c r="D287" s="127"/>
      <c r="E287" s="127"/>
      <c r="F287" s="127"/>
      <c r="G287" s="127"/>
      <c r="H287" s="127"/>
      <c r="I287" s="109"/>
      <c r="J287" s="109"/>
      <c r="K287" s="109"/>
    </row>
    <row r="288" spans="2:11">
      <c r="B288" s="108"/>
      <c r="C288" s="109"/>
      <c r="D288" s="127"/>
      <c r="E288" s="127"/>
      <c r="F288" s="127"/>
      <c r="G288" s="127"/>
      <c r="H288" s="127"/>
      <c r="I288" s="109"/>
      <c r="J288" s="109"/>
      <c r="K288" s="109"/>
    </row>
    <row r="289" spans="2:11">
      <c r="B289" s="108"/>
      <c r="C289" s="109"/>
      <c r="D289" s="127"/>
      <c r="E289" s="127"/>
      <c r="F289" s="127"/>
      <c r="G289" s="127"/>
      <c r="H289" s="127"/>
      <c r="I289" s="109"/>
      <c r="J289" s="109"/>
      <c r="K289" s="109"/>
    </row>
    <row r="290" spans="2:11">
      <c r="B290" s="108"/>
      <c r="C290" s="109"/>
      <c r="D290" s="127"/>
      <c r="E290" s="127"/>
      <c r="F290" s="127"/>
      <c r="G290" s="127"/>
      <c r="H290" s="127"/>
      <c r="I290" s="109"/>
      <c r="J290" s="109"/>
      <c r="K290" s="109"/>
    </row>
    <row r="291" spans="2:11">
      <c r="B291" s="108"/>
      <c r="C291" s="109"/>
      <c r="D291" s="127"/>
      <c r="E291" s="127"/>
      <c r="F291" s="127"/>
      <c r="G291" s="127"/>
      <c r="H291" s="127"/>
      <c r="I291" s="109"/>
      <c r="J291" s="109"/>
      <c r="K291" s="109"/>
    </row>
    <row r="292" spans="2:11">
      <c r="B292" s="108"/>
      <c r="C292" s="109"/>
      <c r="D292" s="127"/>
      <c r="E292" s="127"/>
      <c r="F292" s="127"/>
      <c r="G292" s="127"/>
      <c r="H292" s="127"/>
      <c r="I292" s="109"/>
      <c r="J292" s="109"/>
      <c r="K292" s="109"/>
    </row>
    <row r="293" spans="2:11">
      <c r="B293" s="108"/>
      <c r="C293" s="109"/>
      <c r="D293" s="127"/>
      <c r="E293" s="127"/>
      <c r="F293" s="127"/>
      <c r="G293" s="127"/>
      <c r="H293" s="127"/>
      <c r="I293" s="109"/>
      <c r="J293" s="109"/>
      <c r="K293" s="109"/>
    </row>
    <row r="294" spans="2:11">
      <c r="B294" s="108"/>
      <c r="C294" s="109"/>
      <c r="D294" s="127"/>
      <c r="E294" s="127"/>
      <c r="F294" s="127"/>
      <c r="G294" s="127"/>
      <c r="H294" s="127"/>
      <c r="I294" s="109"/>
      <c r="J294" s="109"/>
      <c r="K294" s="109"/>
    </row>
    <row r="295" spans="2:11">
      <c r="B295" s="108"/>
      <c r="C295" s="109"/>
      <c r="D295" s="127"/>
      <c r="E295" s="127"/>
      <c r="F295" s="127"/>
      <c r="G295" s="127"/>
      <c r="H295" s="127"/>
      <c r="I295" s="109"/>
      <c r="J295" s="109"/>
      <c r="K295" s="109"/>
    </row>
    <row r="296" spans="2:11">
      <c r="B296" s="108"/>
      <c r="C296" s="109"/>
      <c r="D296" s="127"/>
      <c r="E296" s="127"/>
      <c r="F296" s="127"/>
      <c r="G296" s="127"/>
      <c r="H296" s="127"/>
      <c r="I296" s="109"/>
      <c r="J296" s="109"/>
      <c r="K296" s="109"/>
    </row>
    <row r="297" spans="2:11">
      <c r="B297" s="108"/>
      <c r="C297" s="109"/>
      <c r="D297" s="127"/>
      <c r="E297" s="127"/>
      <c r="F297" s="127"/>
      <c r="G297" s="127"/>
      <c r="H297" s="127"/>
      <c r="I297" s="109"/>
      <c r="J297" s="109"/>
      <c r="K297" s="109"/>
    </row>
    <row r="298" spans="2:11">
      <c r="B298" s="108"/>
      <c r="C298" s="109"/>
      <c r="D298" s="127"/>
      <c r="E298" s="127"/>
      <c r="F298" s="127"/>
      <c r="G298" s="127"/>
      <c r="H298" s="127"/>
      <c r="I298" s="109"/>
      <c r="J298" s="109"/>
      <c r="K298" s="109"/>
    </row>
    <row r="299" spans="2:11">
      <c r="B299" s="108"/>
      <c r="C299" s="109"/>
      <c r="D299" s="127"/>
      <c r="E299" s="127"/>
      <c r="F299" s="127"/>
      <c r="G299" s="127"/>
      <c r="H299" s="127"/>
      <c r="I299" s="109"/>
      <c r="J299" s="109"/>
      <c r="K299" s="109"/>
    </row>
    <row r="300" spans="2:11">
      <c r="B300" s="108"/>
      <c r="C300" s="109"/>
      <c r="D300" s="127"/>
      <c r="E300" s="127"/>
      <c r="F300" s="127"/>
      <c r="G300" s="127"/>
      <c r="H300" s="127"/>
      <c r="I300" s="109"/>
      <c r="J300" s="109"/>
      <c r="K300" s="109"/>
    </row>
    <row r="301" spans="2:11">
      <c r="B301" s="108"/>
      <c r="C301" s="109"/>
      <c r="D301" s="127"/>
      <c r="E301" s="127"/>
      <c r="F301" s="127"/>
      <c r="G301" s="127"/>
      <c r="H301" s="127"/>
      <c r="I301" s="109"/>
      <c r="J301" s="109"/>
      <c r="K301" s="109"/>
    </row>
    <row r="302" spans="2:11">
      <c r="B302" s="108"/>
      <c r="C302" s="109"/>
      <c r="D302" s="127"/>
      <c r="E302" s="127"/>
      <c r="F302" s="127"/>
      <c r="G302" s="127"/>
      <c r="H302" s="127"/>
      <c r="I302" s="109"/>
      <c r="J302" s="109"/>
      <c r="K302" s="109"/>
    </row>
    <row r="303" spans="2:11">
      <c r="B303" s="108"/>
      <c r="C303" s="109"/>
      <c r="D303" s="127"/>
      <c r="E303" s="127"/>
      <c r="F303" s="127"/>
      <c r="G303" s="127"/>
      <c r="H303" s="127"/>
      <c r="I303" s="109"/>
      <c r="J303" s="109"/>
      <c r="K303" s="109"/>
    </row>
    <row r="304" spans="2:11">
      <c r="D304" s="3"/>
      <c r="E304" s="3"/>
      <c r="F304" s="3"/>
      <c r="G304" s="3"/>
      <c r="H304" s="3"/>
    </row>
    <row r="305" spans="4:8">
      <c r="D305" s="3"/>
      <c r="E305" s="3"/>
      <c r="F305" s="3"/>
      <c r="G305" s="3"/>
      <c r="H305" s="3"/>
    </row>
    <row r="306" spans="4:8">
      <c r="D306" s="3"/>
      <c r="E306" s="3"/>
      <c r="F306" s="3"/>
      <c r="G306" s="3"/>
      <c r="H306" s="3"/>
    </row>
    <row r="307" spans="4:8">
      <c r="D307" s="3"/>
      <c r="E307" s="3"/>
      <c r="F307" s="3"/>
      <c r="G307" s="3"/>
      <c r="H307" s="3"/>
    </row>
    <row r="308" spans="4:8">
      <c r="D308" s="3"/>
      <c r="E308" s="3"/>
      <c r="F308" s="3"/>
      <c r="G308" s="3"/>
      <c r="H308" s="3"/>
    </row>
    <row r="309" spans="4:8">
      <c r="D309" s="3"/>
      <c r="E309" s="3"/>
      <c r="F309" s="3"/>
      <c r="G309" s="3"/>
      <c r="H309" s="3"/>
    </row>
    <row r="310" spans="4:8">
      <c r="D310" s="3"/>
      <c r="E310" s="3"/>
      <c r="F310" s="3"/>
      <c r="G310" s="3"/>
      <c r="H310" s="3"/>
    </row>
    <row r="311" spans="4:8">
      <c r="D311" s="3"/>
      <c r="E311" s="3"/>
      <c r="F311" s="3"/>
      <c r="G311" s="3"/>
      <c r="H311" s="3"/>
    </row>
    <row r="312" spans="4:8">
      <c r="D312" s="3"/>
      <c r="E312" s="3"/>
      <c r="F312" s="3"/>
      <c r="G312" s="3"/>
      <c r="H312" s="3"/>
    </row>
    <row r="313" spans="4:8">
      <c r="D313" s="3"/>
      <c r="E313" s="3"/>
      <c r="F313" s="3"/>
      <c r="G313" s="3"/>
      <c r="H313" s="3"/>
    </row>
    <row r="314" spans="4:8">
      <c r="D314" s="3"/>
      <c r="E314" s="3"/>
      <c r="F314" s="3"/>
      <c r="G314" s="3"/>
      <c r="H314" s="3"/>
    </row>
    <row r="315" spans="4:8">
      <c r="D315" s="3"/>
      <c r="E315" s="3"/>
      <c r="F315" s="3"/>
      <c r="G315" s="3"/>
      <c r="H315" s="3"/>
    </row>
    <row r="316" spans="4:8">
      <c r="D316" s="3"/>
      <c r="E316" s="3"/>
      <c r="F316" s="3"/>
      <c r="G316" s="3"/>
      <c r="H316" s="3"/>
    </row>
    <row r="317" spans="4:8">
      <c r="D317" s="3"/>
      <c r="E317" s="3"/>
      <c r="F317" s="3"/>
      <c r="G317" s="3"/>
      <c r="H317" s="3"/>
    </row>
    <row r="318" spans="4:8">
      <c r="D318" s="3"/>
      <c r="E318" s="3"/>
      <c r="F318" s="3"/>
      <c r="G318" s="3"/>
      <c r="H318" s="3"/>
    </row>
    <row r="319" spans="4:8">
      <c r="D319" s="3"/>
      <c r="E319" s="3"/>
      <c r="F319" s="3"/>
      <c r="G319" s="3"/>
      <c r="H319" s="3"/>
    </row>
    <row r="320" spans="4:8">
      <c r="D320" s="3"/>
      <c r="E320" s="3"/>
      <c r="F320" s="3"/>
      <c r="G320" s="3"/>
      <c r="H320" s="3"/>
    </row>
    <row r="321" spans="4:8">
      <c r="D321" s="3"/>
      <c r="E321" s="3"/>
      <c r="F321" s="3"/>
      <c r="G321" s="3"/>
      <c r="H321" s="3"/>
    </row>
    <row r="322" spans="4:8">
      <c r="D322" s="3"/>
      <c r="E322" s="3"/>
      <c r="F322" s="3"/>
      <c r="G322" s="3"/>
      <c r="H322" s="3"/>
    </row>
    <row r="323" spans="4:8">
      <c r="D323" s="3"/>
      <c r="E323" s="3"/>
      <c r="F323" s="3"/>
      <c r="G323" s="3"/>
      <c r="H323" s="3"/>
    </row>
    <row r="324" spans="4:8">
      <c r="D324" s="3"/>
      <c r="E324" s="3"/>
      <c r="F324" s="3"/>
      <c r="G324" s="3"/>
      <c r="H324" s="3"/>
    </row>
    <row r="325" spans="4:8">
      <c r="D325" s="3"/>
      <c r="E325" s="3"/>
      <c r="F325" s="3"/>
      <c r="G325" s="3"/>
      <c r="H325" s="3"/>
    </row>
    <row r="326" spans="4:8">
      <c r="D326" s="3"/>
      <c r="E326" s="3"/>
      <c r="F326" s="3"/>
      <c r="G326" s="3"/>
      <c r="H326" s="3"/>
    </row>
    <row r="327" spans="4:8">
      <c r="D327" s="3"/>
      <c r="E327" s="3"/>
      <c r="F327" s="3"/>
      <c r="G327" s="3"/>
      <c r="H327" s="3"/>
    </row>
    <row r="328" spans="4:8">
      <c r="D328" s="3"/>
      <c r="E328" s="3"/>
      <c r="F328" s="3"/>
      <c r="G328" s="3"/>
      <c r="H328" s="3"/>
    </row>
    <row r="329" spans="4:8">
      <c r="D329" s="3"/>
      <c r="E329" s="3"/>
      <c r="F329" s="3"/>
      <c r="G329" s="3"/>
      <c r="H329" s="3"/>
    </row>
    <row r="330" spans="4:8">
      <c r="D330" s="3"/>
      <c r="E330" s="3"/>
      <c r="F330" s="3"/>
      <c r="G330" s="3"/>
      <c r="H330" s="3"/>
    </row>
    <row r="331" spans="4:8">
      <c r="D331" s="3"/>
      <c r="E331" s="3"/>
      <c r="F331" s="3"/>
      <c r="G331" s="3"/>
      <c r="H331" s="3"/>
    </row>
    <row r="332" spans="4:8">
      <c r="D332" s="3"/>
      <c r="E332" s="3"/>
      <c r="F332" s="3"/>
      <c r="G332" s="3"/>
      <c r="H332" s="3"/>
    </row>
    <row r="333" spans="4:8">
      <c r="D333" s="3"/>
      <c r="E333" s="3"/>
      <c r="F333" s="3"/>
      <c r="G333" s="3"/>
      <c r="H333" s="3"/>
    </row>
    <row r="334" spans="4:8">
      <c r="D334" s="3"/>
      <c r="E334" s="3"/>
      <c r="F334" s="3"/>
      <c r="G334" s="3"/>
      <c r="H334" s="3"/>
    </row>
    <row r="335" spans="4:8">
      <c r="D335" s="3"/>
      <c r="E335" s="3"/>
      <c r="F335" s="3"/>
      <c r="G335" s="3"/>
      <c r="H335" s="3"/>
    </row>
    <row r="336" spans="4:8">
      <c r="D336" s="3"/>
      <c r="E336" s="3"/>
      <c r="F336" s="3"/>
      <c r="G336" s="3"/>
      <c r="H336" s="3"/>
    </row>
    <row r="337" spans="4:8">
      <c r="D337" s="3"/>
      <c r="E337" s="3"/>
      <c r="F337" s="3"/>
      <c r="G337" s="3"/>
      <c r="H337" s="3"/>
    </row>
    <row r="338" spans="4:8">
      <c r="D338" s="3"/>
      <c r="E338" s="3"/>
      <c r="F338" s="3"/>
      <c r="G338" s="3"/>
      <c r="H338" s="3"/>
    </row>
    <row r="339" spans="4:8">
      <c r="D339" s="3"/>
      <c r="E339" s="3"/>
      <c r="F339" s="3"/>
      <c r="G339" s="3"/>
      <c r="H339" s="3"/>
    </row>
    <row r="340" spans="4:8">
      <c r="D340" s="3"/>
      <c r="E340" s="3"/>
      <c r="F340" s="3"/>
      <c r="G340" s="3"/>
      <c r="H340" s="3"/>
    </row>
    <row r="341" spans="4:8">
      <c r="D341" s="3"/>
      <c r="E341" s="3"/>
      <c r="F341" s="3"/>
      <c r="G341" s="3"/>
      <c r="H341" s="3"/>
    </row>
    <row r="342" spans="4:8">
      <c r="D342" s="3"/>
      <c r="E342" s="3"/>
      <c r="F342" s="3"/>
      <c r="G342" s="3"/>
      <c r="H342" s="3"/>
    </row>
    <row r="343" spans="4:8">
      <c r="D343" s="3"/>
      <c r="E343" s="3"/>
      <c r="F343" s="3"/>
      <c r="G343" s="3"/>
      <c r="H343" s="3"/>
    </row>
    <row r="344" spans="4:8">
      <c r="D344" s="3"/>
      <c r="E344" s="3"/>
      <c r="F344" s="3"/>
      <c r="G344" s="3"/>
      <c r="H344" s="3"/>
    </row>
    <row r="345" spans="4:8">
      <c r="D345" s="3"/>
      <c r="E345" s="3"/>
      <c r="F345" s="3"/>
      <c r="G345" s="3"/>
      <c r="H345" s="3"/>
    </row>
    <row r="346" spans="4:8">
      <c r="D346" s="3"/>
      <c r="E346" s="3"/>
      <c r="F346" s="3"/>
      <c r="G346" s="3"/>
      <c r="H346" s="3"/>
    </row>
    <row r="347" spans="4:8">
      <c r="D347" s="3"/>
      <c r="E347" s="3"/>
      <c r="F347" s="3"/>
      <c r="G347" s="3"/>
      <c r="H347" s="3"/>
    </row>
    <row r="348" spans="4:8">
      <c r="D348" s="3"/>
      <c r="E348" s="3"/>
      <c r="F348" s="3"/>
      <c r="G348" s="3"/>
      <c r="H348" s="3"/>
    </row>
    <row r="349" spans="4:8">
      <c r="D349" s="3"/>
      <c r="E349" s="3"/>
      <c r="F349" s="3"/>
      <c r="G349" s="3"/>
      <c r="H349" s="3"/>
    </row>
    <row r="350" spans="4:8">
      <c r="D350" s="3"/>
      <c r="E350" s="3"/>
      <c r="F350" s="3"/>
      <c r="G350" s="3"/>
      <c r="H350" s="3"/>
    </row>
    <row r="351" spans="4:8">
      <c r="D351" s="3"/>
      <c r="E351" s="3"/>
      <c r="F351" s="3"/>
      <c r="G351" s="3"/>
      <c r="H351" s="3"/>
    </row>
    <row r="352" spans="4:8">
      <c r="D352" s="3"/>
      <c r="E352" s="3"/>
      <c r="F352" s="3"/>
      <c r="G352" s="3"/>
      <c r="H352" s="3"/>
    </row>
    <row r="353" spans="4:8">
      <c r="D353" s="3"/>
      <c r="E353" s="3"/>
      <c r="F353" s="3"/>
      <c r="G353" s="3"/>
      <c r="H353" s="3"/>
    </row>
    <row r="354" spans="4:8">
      <c r="D354" s="3"/>
      <c r="E354" s="3"/>
      <c r="F354" s="3"/>
      <c r="G354" s="3"/>
      <c r="H354" s="3"/>
    </row>
    <row r="355" spans="4:8">
      <c r="D355" s="3"/>
      <c r="E355" s="3"/>
      <c r="F355" s="3"/>
      <c r="G355" s="3"/>
      <c r="H355" s="3"/>
    </row>
    <row r="356" spans="4:8">
      <c r="D356" s="3"/>
      <c r="E356" s="3"/>
      <c r="F356" s="3"/>
      <c r="G356" s="3"/>
      <c r="H356" s="3"/>
    </row>
    <row r="357" spans="4:8">
      <c r="D357" s="3"/>
      <c r="E357" s="3"/>
      <c r="F357" s="3"/>
      <c r="G357" s="3"/>
      <c r="H357" s="3"/>
    </row>
    <row r="358" spans="4:8">
      <c r="D358" s="3"/>
      <c r="E358" s="3"/>
      <c r="F358" s="3"/>
      <c r="G358" s="3"/>
      <c r="H358" s="3"/>
    </row>
    <row r="359" spans="4:8">
      <c r="D359" s="3"/>
      <c r="E359" s="3"/>
      <c r="F359" s="3"/>
      <c r="G359" s="3"/>
      <c r="H359" s="3"/>
    </row>
    <row r="360" spans="4:8">
      <c r="D360" s="3"/>
      <c r="E360" s="3"/>
      <c r="F360" s="3"/>
      <c r="G360" s="3"/>
      <c r="H360" s="3"/>
    </row>
    <row r="361" spans="4:8">
      <c r="D361" s="3"/>
      <c r="E361" s="3"/>
      <c r="F361" s="3"/>
      <c r="G361" s="3"/>
      <c r="H361" s="3"/>
    </row>
    <row r="362" spans="4:8">
      <c r="D362" s="3"/>
      <c r="E362" s="3"/>
      <c r="F362" s="3"/>
      <c r="G362" s="3"/>
      <c r="H362" s="3"/>
    </row>
    <row r="363" spans="4:8">
      <c r="D363" s="3"/>
      <c r="E363" s="3"/>
      <c r="F363" s="3"/>
      <c r="G363" s="3"/>
      <c r="H363" s="3"/>
    </row>
    <row r="364" spans="4:8">
      <c r="D364" s="3"/>
      <c r="E364" s="3"/>
      <c r="F364" s="3"/>
      <c r="G364" s="3"/>
      <c r="H364" s="3"/>
    </row>
    <row r="365" spans="4:8">
      <c r="D365" s="3"/>
      <c r="E365" s="3"/>
      <c r="F365" s="3"/>
      <c r="G365" s="3"/>
      <c r="H365" s="3"/>
    </row>
    <row r="366" spans="4:8">
      <c r="D366" s="3"/>
      <c r="E366" s="3"/>
      <c r="F366" s="3"/>
      <c r="G366" s="3"/>
      <c r="H366" s="3"/>
    </row>
    <row r="367" spans="4:8">
      <c r="D367" s="3"/>
      <c r="E367" s="3"/>
      <c r="F367" s="3"/>
      <c r="G367" s="3"/>
      <c r="H367" s="3"/>
    </row>
    <row r="368" spans="4:8">
      <c r="D368" s="3"/>
      <c r="E368" s="3"/>
      <c r="F368" s="3"/>
      <c r="G368" s="3"/>
      <c r="H368" s="3"/>
    </row>
    <row r="369" spans="4:8">
      <c r="D369" s="3"/>
      <c r="E369" s="3"/>
      <c r="F369" s="3"/>
      <c r="G369" s="3"/>
      <c r="H369" s="3"/>
    </row>
    <row r="370" spans="4:8">
      <c r="D370" s="3"/>
      <c r="E370" s="3"/>
      <c r="F370" s="3"/>
      <c r="G370" s="3"/>
      <c r="H370" s="3"/>
    </row>
    <row r="371" spans="4:8">
      <c r="D371" s="3"/>
      <c r="E371" s="3"/>
      <c r="F371" s="3"/>
      <c r="G371" s="3"/>
      <c r="H371" s="3"/>
    </row>
    <row r="372" spans="4:8">
      <c r="D372" s="3"/>
      <c r="E372" s="3"/>
      <c r="F372" s="3"/>
      <c r="G372" s="3"/>
      <c r="H372" s="3"/>
    </row>
    <row r="373" spans="4:8">
      <c r="D373" s="3"/>
      <c r="E373" s="3"/>
      <c r="F373" s="3"/>
      <c r="G373" s="3"/>
      <c r="H373" s="3"/>
    </row>
    <row r="374" spans="4:8">
      <c r="D374" s="3"/>
      <c r="E374" s="3"/>
      <c r="F374" s="3"/>
      <c r="G374" s="3"/>
      <c r="H374" s="3"/>
    </row>
    <row r="375" spans="4:8">
      <c r="D375" s="3"/>
      <c r="E375" s="3"/>
      <c r="F375" s="3"/>
      <c r="G375" s="3"/>
      <c r="H375" s="3"/>
    </row>
    <row r="376" spans="4:8">
      <c r="D376" s="3"/>
      <c r="E376" s="3"/>
      <c r="F376" s="3"/>
      <c r="G376" s="3"/>
      <c r="H376" s="3"/>
    </row>
    <row r="377" spans="4:8">
      <c r="D377" s="3"/>
      <c r="E377" s="3"/>
      <c r="F377" s="3"/>
      <c r="G377" s="3"/>
      <c r="H377" s="3"/>
    </row>
    <row r="378" spans="4:8">
      <c r="D378" s="3"/>
      <c r="E378" s="3"/>
      <c r="F378" s="3"/>
      <c r="G378" s="3"/>
      <c r="H378" s="3"/>
    </row>
    <row r="379" spans="4:8">
      <c r="D379" s="3"/>
      <c r="E379" s="3"/>
      <c r="F379" s="3"/>
      <c r="G379" s="3"/>
      <c r="H379" s="3"/>
    </row>
    <row r="380" spans="4:8">
      <c r="D380" s="3"/>
      <c r="E380" s="3"/>
      <c r="F380" s="3"/>
      <c r="G380" s="3"/>
      <c r="H380" s="3"/>
    </row>
    <row r="381" spans="4:8">
      <c r="D381" s="3"/>
      <c r="E381" s="3"/>
      <c r="F381" s="3"/>
      <c r="G381" s="3"/>
      <c r="H381" s="3"/>
    </row>
    <row r="382" spans="4:8">
      <c r="D382" s="3"/>
      <c r="E382" s="3"/>
      <c r="F382" s="3"/>
      <c r="G382" s="3"/>
      <c r="H382" s="3"/>
    </row>
    <row r="383" spans="4:8">
      <c r="D383" s="3"/>
      <c r="E383" s="3"/>
      <c r="F383" s="3"/>
      <c r="G383" s="3"/>
      <c r="H383" s="3"/>
    </row>
    <row r="384" spans="4:8">
      <c r="D384" s="3"/>
      <c r="E384" s="3"/>
      <c r="F384" s="3"/>
      <c r="G384" s="3"/>
      <c r="H384" s="3"/>
    </row>
    <row r="385" spans="4:8">
      <c r="D385" s="3"/>
      <c r="E385" s="3"/>
      <c r="F385" s="3"/>
      <c r="G385" s="3"/>
      <c r="H385" s="3"/>
    </row>
    <row r="386" spans="4:8">
      <c r="D386" s="3"/>
      <c r="E386" s="3"/>
      <c r="F386" s="3"/>
      <c r="G386" s="3"/>
      <c r="H386" s="3"/>
    </row>
    <row r="387" spans="4:8">
      <c r="D387" s="3"/>
      <c r="E387" s="3"/>
      <c r="F387" s="3"/>
      <c r="G387" s="3"/>
      <c r="H387" s="3"/>
    </row>
    <row r="388" spans="4:8">
      <c r="D388" s="3"/>
      <c r="E388" s="3"/>
      <c r="F388" s="3"/>
      <c r="G388" s="3"/>
      <c r="H388" s="3"/>
    </row>
    <row r="389" spans="4:8">
      <c r="D389" s="3"/>
      <c r="E389" s="3"/>
      <c r="F389" s="3"/>
      <c r="G389" s="3"/>
      <c r="H389" s="3"/>
    </row>
    <row r="390" spans="4:8">
      <c r="D390" s="3"/>
      <c r="E390" s="3"/>
      <c r="F390" s="3"/>
      <c r="G390" s="3"/>
      <c r="H390" s="3"/>
    </row>
    <row r="391" spans="4:8">
      <c r="D391" s="3"/>
      <c r="E391" s="3"/>
      <c r="F391" s="3"/>
      <c r="G391" s="3"/>
      <c r="H391" s="3"/>
    </row>
    <row r="392" spans="4:8">
      <c r="D392" s="3"/>
      <c r="E392" s="3"/>
      <c r="F392" s="3"/>
      <c r="G392" s="3"/>
      <c r="H392" s="3"/>
    </row>
    <row r="393" spans="4:8">
      <c r="D393" s="3"/>
      <c r="E393" s="3"/>
      <c r="F393" s="3"/>
      <c r="G393" s="3"/>
      <c r="H393" s="3"/>
    </row>
    <row r="394" spans="4:8">
      <c r="D394" s="3"/>
      <c r="E394" s="3"/>
      <c r="F394" s="3"/>
      <c r="G394" s="3"/>
      <c r="H394" s="3"/>
    </row>
    <row r="395" spans="4:8">
      <c r="D395" s="3"/>
      <c r="E395" s="3"/>
      <c r="F395" s="3"/>
      <c r="G395" s="3"/>
      <c r="H395" s="3"/>
    </row>
    <row r="396" spans="4:8">
      <c r="D396" s="3"/>
      <c r="E396" s="3"/>
      <c r="F396" s="3"/>
      <c r="G396" s="3"/>
      <c r="H396" s="3"/>
    </row>
    <row r="397" spans="4:8">
      <c r="D397" s="3"/>
      <c r="E397" s="3"/>
      <c r="F397" s="3"/>
      <c r="G397" s="3"/>
      <c r="H397" s="3"/>
    </row>
    <row r="398" spans="4:8">
      <c r="D398" s="3"/>
      <c r="E398" s="3"/>
      <c r="F398" s="3"/>
      <c r="G398" s="3"/>
      <c r="H398" s="3"/>
    </row>
    <row r="399" spans="4:8">
      <c r="D399" s="3"/>
      <c r="E399" s="3"/>
      <c r="F399" s="3"/>
      <c r="G399" s="3"/>
      <c r="H399" s="3"/>
    </row>
    <row r="400" spans="4:8">
      <c r="D400" s="3"/>
      <c r="E400" s="3"/>
      <c r="F400" s="3"/>
      <c r="G400" s="3"/>
      <c r="H400" s="3"/>
    </row>
    <row r="401" spans="4:8">
      <c r="D401" s="3"/>
      <c r="E401" s="3"/>
      <c r="F401" s="3"/>
      <c r="G401" s="3"/>
      <c r="H401" s="3"/>
    </row>
    <row r="402" spans="4:8">
      <c r="D402" s="3"/>
      <c r="E402" s="3"/>
      <c r="F402" s="3"/>
      <c r="G402" s="3"/>
      <c r="H402" s="3"/>
    </row>
    <row r="403" spans="4:8">
      <c r="D403" s="3"/>
      <c r="E403" s="3"/>
      <c r="F403" s="3"/>
      <c r="G403" s="3"/>
      <c r="H403" s="3"/>
    </row>
    <row r="404" spans="4:8">
      <c r="D404" s="3"/>
      <c r="E404" s="3"/>
      <c r="F404" s="3"/>
      <c r="G404" s="3"/>
      <c r="H404" s="3"/>
    </row>
    <row r="405" spans="4:8">
      <c r="D405" s="3"/>
      <c r="E405" s="3"/>
      <c r="F405" s="3"/>
      <c r="G405" s="3"/>
      <c r="H405" s="3"/>
    </row>
    <row r="406" spans="4:8">
      <c r="D406" s="3"/>
      <c r="E406" s="3"/>
      <c r="F406" s="3"/>
      <c r="G406" s="3"/>
      <c r="H406" s="3"/>
    </row>
    <row r="407" spans="4:8">
      <c r="D407" s="3"/>
      <c r="E407" s="3"/>
      <c r="F407" s="3"/>
      <c r="G407" s="3"/>
      <c r="H407" s="3"/>
    </row>
    <row r="408" spans="4:8">
      <c r="D408" s="3"/>
      <c r="E408" s="3"/>
      <c r="F408" s="3"/>
      <c r="G408" s="3"/>
      <c r="H408" s="3"/>
    </row>
    <row r="409" spans="4:8">
      <c r="D409" s="3"/>
      <c r="E409" s="3"/>
      <c r="F409" s="3"/>
      <c r="G409" s="3"/>
      <c r="H409" s="3"/>
    </row>
    <row r="410" spans="4:8">
      <c r="D410" s="3"/>
      <c r="E410" s="3"/>
      <c r="F410" s="3"/>
      <c r="G410" s="3"/>
      <c r="H410" s="3"/>
    </row>
    <row r="411" spans="4:8">
      <c r="D411" s="3"/>
      <c r="E411" s="3"/>
      <c r="F411" s="3"/>
      <c r="G411" s="3"/>
      <c r="H411" s="3"/>
    </row>
    <row r="412" spans="4:8">
      <c r="D412" s="3"/>
      <c r="E412" s="3"/>
      <c r="F412" s="3"/>
      <c r="G412" s="3"/>
      <c r="H412" s="3"/>
    </row>
    <row r="413" spans="4:8">
      <c r="D413" s="3"/>
      <c r="E413" s="3"/>
      <c r="F413" s="3"/>
      <c r="G413" s="3"/>
      <c r="H413" s="3"/>
    </row>
    <row r="414" spans="4:8">
      <c r="D414" s="3"/>
      <c r="E414" s="3"/>
      <c r="F414" s="3"/>
      <c r="G414" s="3"/>
      <c r="H414" s="3"/>
    </row>
    <row r="415" spans="4:8">
      <c r="D415" s="3"/>
      <c r="E415" s="3"/>
      <c r="F415" s="3"/>
      <c r="G415" s="3"/>
      <c r="H415" s="3"/>
    </row>
    <row r="416" spans="4:8">
      <c r="D416" s="3"/>
      <c r="E416" s="3"/>
      <c r="F416" s="3"/>
      <c r="G416" s="3"/>
      <c r="H416" s="3"/>
    </row>
    <row r="417" spans="4:8">
      <c r="D417" s="3"/>
      <c r="E417" s="3"/>
      <c r="F417" s="3"/>
      <c r="G417" s="3"/>
      <c r="H417" s="3"/>
    </row>
    <row r="418" spans="4:8">
      <c r="D418" s="3"/>
      <c r="E418" s="3"/>
      <c r="F418" s="3"/>
      <c r="G418" s="3"/>
      <c r="H418" s="3"/>
    </row>
    <row r="419" spans="4:8">
      <c r="D419" s="3"/>
      <c r="E419" s="3"/>
      <c r="F419" s="3"/>
      <c r="G419" s="3"/>
      <c r="H419" s="3"/>
    </row>
    <row r="420" spans="4:8">
      <c r="D420" s="3"/>
      <c r="E420" s="3"/>
      <c r="F420" s="3"/>
      <c r="G420" s="3"/>
      <c r="H420" s="3"/>
    </row>
    <row r="421" spans="4:8">
      <c r="D421" s="3"/>
      <c r="E421" s="3"/>
      <c r="F421" s="3"/>
      <c r="G421" s="3"/>
      <c r="H421" s="3"/>
    </row>
    <row r="422" spans="4:8">
      <c r="D422" s="3"/>
      <c r="E422" s="3"/>
      <c r="F422" s="3"/>
      <c r="G422" s="3"/>
      <c r="H422" s="3"/>
    </row>
    <row r="423" spans="4:8">
      <c r="D423" s="3"/>
      <c r="E423" s="3"/>
      <c r="F423" s="3"/>
      <c r="G423" s="3"/>
      <c r="H423" s="3"/>
    </row>
    <row r="424" spans="4:8">
      <c r="D424" s="3"/>
      <c r="E424" s="3"/>
      <c r="F424" s="3"/>
      <c r="G424" s="3"/>
      <c r="H424" s="3"/>
    </row>
    <row r="425" spans="4:8">
      <c r="D425" s="3"/>
      <c r="E425" s="3"/>
      <c r="F425" s="3"/>
      <c r="G425" s="3"/>
      <c r="H425" s="3"/>
    </row>
    <row r="426" spans="4:8">
      <c r="D426" s="3"/>
      <c r="E426" s="3"/>
      <c r="F426" s="3"/>
      <c r="G426" s="3"/>
      <c r="H426" s="3"/>
    </row>
    <row r="427" spans="4:8">
      <c r="D427" s="3"/>
      <c r="E427" s="3"/>
      <c r="F427" s="3"/>
      <c r="G427" s="3"/>
      <c r="H427" s="3"/>
    </row>
    <row r="428" spans="4:8">
      <c r="D428" s="3"/>
      <c r="E428" s="3"/>
      <c r="F428" s="3"/>
      <c r="G428" s="3"/>
      <c r="H428" s="3"/>
    </row>
    <row r="429" spans="4:8">
      <c r="D429" s="3"/>
      <c r="E429" s="3"/>
      <c r="F429" s="3"/>
      <c r="G429" s="3"/>
      <c r="H429" s="3"/>
    </row>
    <row r="430" spans="4:8">
      <c r="D430" s="3"/>
      <c r="E430" s="3"/>
      <c r="F430" s="3"/>
      <c r="G430" s="3"/>
      <c r="H430" s="3"/>
    </row>
    <row r="431" spans="4:8">
      <c r="D431" s="3"/>
      <c r="E431" s="3"/>
      <c r="F431" s="3"/>
      <c r="G431" s="3"/>
      <c r="H431" s="3"/>
    </row>
    <row r="432" spans="4:8">
      <c r="D432" s="3"/>
      <c r="E432" s="3"/>
      <c r="F432" s="3"/>
      <c r="G432" s="3"/>
      <c r="H432" s="3"/>
    </row>
    <row r="433" spans="4:8">
      <c r="D433" s="3"/>
      <c r="E433" s="3"/>
      <c r="F433" s="3"/>
      <c r="G433" s="3"/>
      <c r="H433" s="3"/>
    </row>
    <row r="434" spans="4:8">
      <c r="D434" s="3"/>
      <c r="E434" s="3"/>
      <c r="F434" s="3"/>
      <c r="G434" s="3"/>
      <c r="H434" s="3"/>
    </row>
    <row r="435" spans="4:8">
      <c r="D435" s="3"/>
      <c r="E435" s="3"/>
      <c r="F435" s="3"/>
      <c r="G435" s="3"/>
      <c r="H435" s="3"/>
    </row>
    <row r="436" spans="4:8">
      <c r="D436" s="3"/>
      <c r="E436" s="3"/>
      <c r="F436" s="3"/>
      <c r="G436" s="3"/>
      <c r="H436" s="3"/>
    </row>
    <row r="437" spans="4:8">
      <c r="D437" s="3"/>
      <c r="E437" s="3"/>
      <c r="F437" s="3"/>
      <c r="G437" s="3"/>
      <c r="H437" s="3"/>
    </row>
    <row r="438" spans="4:8">
      <c r="D438" s="3"/>
      <c r="E438" s="3"/>
      <c r="F438" s="3"/>
      <c r="G438" s="3"/>
      <c r="H438" s="3"/>
    </row>
    <row r="439" spans="4:8">
      <c r="D439" s="3"/>
      <c r="E439" s="3"/>
      <c r="F439" s="3"/>
      <c r="G439" s="3"/>
      <c r="H439" s="3"/>
    </row>
    <row r="440" spans="4:8">
      <c r="D440" s="3"/>
      <c r="E440" s="3"/>
      <c r="F440" s="3"/>
      <c r="G440" s="3"/>
      <c r="H440" s="3"/>
    </row>
    <row r="441" spans="4:8">
      <c r="D441" s="3"/>
      <c r="E441" s="3"/>
      <c r="F441" s="3"/>
      <c r="G441" s="3"/>
      <c r="H441" s="3"/>
    </row>
    <row r="442" spans="4:8">
      <c r="D442" s="3"/>
      <c r="E442" s="3"/>
      <c r="F442" s="3"/>
      <c r="G442" s="3"/>
      <c r="H442" s="3"/>
    </row>
    <row r="443" spans="4:8">
      <c r="D443" s="3"/>
      <c r="E443" s="3"/>
      <c r="F443" s="3"/>
      <c r="G443" s="3"/>
      <c r="H443" s="3"/>
    </row>
    <row r="444" spans="4:8">
      <c r="D444" s="3"/>
      <c r="E444" s="3"/>
      <c r="F444" s="3"/>
      <c r="G444" s="3"/>
      <c r="H444" s="3"/>
    </row>
    <row r="445" spans="4:8">
      <c r="D445" s="3"/>
      <c r="E445" s="3"/>
      <c r="F445" s="3"/>
      <c r="G445" s="3"/>
      <c r="H445" s="3"/>
    </row>
    <row r="446" spans="4:8">
      <c r="D446" s="3"/>
      <c r="E446" s="3"/>
      <c r="F446" s="3"/>
      <c r="G446" s="3"/>
      <c r="H446" s="3"/>
    </row>
    <row r="447" spans="4:8">
      <c r="D447" s="3"/>
      <c r="E447" s="3"/>
      <c r="F447" s="3"/>
      <c r="G447" s="3"/>
      <c r="H447" s="3"/>
    </row>
    <row r="448" spans="4:8">
      <c r="D448" s="3"/>
      <c r="E448" s="3"/>
      <c r="F448" s="3"/>
      <c r="G448" s="3"/>
      <c r="H448" s="3"/>
    </row>
    <row r="449" spans="4:8">
      <c r="D449" s="3"/>
      <c r="E449" s="3"/>
      <c r="F449" s="3"/>
      <c r="G449" s="3"/>
      <c r="H449" s="3"/>
    </row>
    <row r="450" spans="4:8">
      <c r="D450" s="3"/>
      <c r="E450" s="3"/>
      <c r="F450" s="3"/>
      <c r="G450" s="3"/>
      <c r="H450" s="3"/>
    </row>
    <row r="451" spans="4:8">
      <c r="D451" s="3"/>
      <c r="E451" s="3"/>
      <c r="F451" s="3"/>
      <c r="G451" s="3"/>
      <c r="H451" s="3"/>
    </row>
    <row r="452" spans="4:8">
      <c r="D452" s="3"/>
      <c r="E452" s="3"/>
      <c r="F452" s="3"/>
      <c r="G452" s="3"/>
      <c r="H452" s="3"/>
    </row>
    <row r="453" spans="4:8">
      <c r="D453" s="3"/>
      <c r="E453" s="3"/>
      <c r="F453" s="3"/>
      <c r="G453" s="3"/>
      <c r="H453" s="3"/>
    </row>
    <row r="454" spans="4:8">
      <c r="D454" s="3"/>
      <c r="E454" s="3"/>
      <c r="F454" s="3"/>
      <c r="G454" s="3"/>
      <c r="H454" s="3"/>
    </row>
    <row r="455" spans="4:8">
      <c r="D455" s="3"/>
      <c r="E455" s="3"/>
      <c r="F455" s="3"/>
      <c r="G455" s="3"/>
      <c r="H455" s="3"/>
    </row>
    <row r="456" spans="4:8">
      <c r="D456" s="3"/>
      <c r="E456" s="3"/>
      <c r="F456" s="3"/>
      <c r="G456" s="3"/>
      <c r="H456" s="3"/>
    </row>
    <row r="457" spans="4:8">
      <c r="D457" s="3"/>
      <c r="E457" s="3"/>
      <c r="F457" s="3"/>
      <c r="G457" s="3"/>
      <c r="H457" s="3"/>
    </row>
    <row r="458" spans="4:8">
      <c r="D458" s="3"/>
      <c r="E458" s="3"/>
      <c r="F458" s="3"/>
      <c r="G458" s="3"/>
      <c r="H458" s="3"/>
    </row>
    <row r="459" spans="4:8">
      <c r="D459" s="3"/>
      <c r="E459" s="3"/>
      <c r="F459" s="3"/>
      <c r="G459" s="3"/>
      <c r="H459" s="3"/>
    </row>
    <row r="460" spans="4:8">
      <c r="D460" s="3"/>
      <c r="E460" s="3"/>
      <c r="F460" s="3"/>
      <c r="G460" s="3"/>
      <c r="H460" s="3"/>
    </row>
    <row r="461" spans="4:8">
      <c r="D461" s="3"/>
      <c r="E461" s="3"/>
      <c r="F461" s="3"/>
      <c r="G461" s="3"/>
      <c r="H461" s="3"/>
    </row>
    <row r="462" spans="4:8">
      <c r="D462" s="3"/>
      <c r="E462" s="3"/>
      <c r="F462" s="3"/>
      <c r="G462" s="3"/>
      <c r="H462" s="3"/>
    </row>
    <row r="463" spans="4:8">
      <c r="D463" s="3"/>
      <c r="E463" s="3"/>
      <c r="F463" s="3"/>
      <c r="G463" s="3"/>
      <c r="H463" s="3"/>
    </row>
    <row r="464" spans="4:8">
      <c r="D464" s="3"/>
      <c r="E464" s="3"/>
      <c r="F464" s="3"/>
      <c r="G464" s="3"/>
      <c r="H464" s="3"/>
    </row>
    <row r="465" spans="4:8">
      <c r="D465" s="3"/>
      <c r="E465" s="3"/>
      <c r="F465" s="3"/>
      <c r="G465" s="3"/>
      <c r="H465" s="3"/>
    </row>
    <row r="466" spans="4:8">
      <c r="D466" s="3"/>
      <c r="E466" s="3"/>
      <c r="F466" s="3"/>
      <c r="G466" s="3"/>
      <c r="H466" s="3"/>
    </row>
    <row r="467" spans="4:8">
      <c r="D467" s="3"/>
      <c r="E467" s="3"/>
      <c r="F467" s="3"/>
      <c r="G467" s="3"/>
      <c r="H467" s="3"/>
    </row>
    <row r="468" spans="4:8">
      <c r="D468" s="3"/>
      <c r="E468" s="3"/>
      <c r="F468" s="3"/>
      <c r="G468" s="3"/>
      <c r="H468" s="3"/>
    </row>
    <row r="469" spans="4:8">
      <c r="D469" s="3"/>
      <c r="E469" s="3"/>
      <c r="F469" s="3"/>
      <c r="G469" s="3"/>
      <c r="H469" s="3"/>
    </row>
    <row r="470" spans="4:8">
      <c r="D470" s="3"/>
      <c r="E470" s="3"/>
      <c r="F470" s="3"/>
      <c r="G470" s="3"/>
      <c r="H470" s="3"/>
    </row>
    <row r="471" spans="4:8">
      <c r="D471" s="3"/>
      <c r="E471" s="3"/>
      <c r="F471" s="3"/>
      <c r="G471" s="3"/>
      <c r="H471" s="3"/>
    </row>
    <row r="472" spans="4:8">
      <c r="D472" s="3"/>
      <c r="E472" s="3"/>
      <c r="F472" s="3"/>
      <c r="G472" s="3"/>
      <c r="H472" s="3"/>
    </row>
    <row r="473" spans="4:8">
      <c r="D473" s="3"/>
      <c r="E473" s="3"/>
      <c r="F473" s="3"/>
      <c r="G473" s="3"/>
      <c r="H473" s="3"/>
    </row>
    <row r="474" spans="4:8">
      <c r="D474" s="3"/>
      <c r="E474" s="3"/>
      <c r="F474" s="3"/>
      <c r="G474" s="3"/>
      <c r="H474" s="3"/>
    </row>
    <row r="475" spans="4:8">
      <c r="D475" s="3"/>
      <c r="E475" s="3"/>
      <c r="F475" s="3"/>
      <c r="G475" s="3"/>
      <c r="H475" s="3"/>
    </row>
    <row r="476" spans="4:8">
      <c r="D476" s="3"/>
      <c r="E476" s="3"/>
      <c r="F476" s="3"/>
      <c r="G476" s="3"/>
      <c r="H476" s="3"/>
    </row>
    <row r="477" spans="4:8">
      <c r="D477" s="3"/>
      <c r="E477" s="3"/>
      <c r="F477" s="3"/>
      <c r="G477" s="3"/>
      <c r="H477" s="3"/>
    </row>
    <row r="478" spans="4:8">
      <c r="D478" s="3"/>
      <c r="E478" s="3"/>
      <c r="F478" s="3"/>
      <c r="G478" s="3"/>
      <c r="H478" s="3"/>
    </row>
    <row r="479" spans="4:8">
      <c r="D479" s="3"/>
      <c r="E479" s="3"/>
      <c r="F479" s="3"/>
      <c r="G479" s="3"/>
      <c r="H479" s="3"/>
    </row>
    <row r="480" spans="4:8">
      <c r="D480" s="3"/>
      <c r="E480" s="3"/>
      <c r="F480" s="3"/>
      <c r="G480" s="3"/>
      <c r="H480" s="3"/>
    </row>
    <row r="481" spans="4:8">
      <c r="D481" s="3"/>
      <c r="E481" s="3"/>
      <c r="F481" s="3"/>
      <c r="G481" s="3"/>
      <c r="H481" s="3"/>
    </row>
    <row r="482" spans="4:8">
      <c r="D482" s="3"/>
      <c r="E482" s="3"/>
      <c r="F482" s="3"/>
      <c r="G482" s="3"/>
      <c r="H482" s="3"/>
    </row>
    <row r="483" spans="4:8">
      <c r="D483" s="3"/>
      <c r="E483" s="3"/>
      <c r="F483" s="3"/>
      <c r="G483" s="3"/>
      <c r="H483" s="3"/>
    </row>
    <row r="484" spans="4:8">
      <c r="D484" s="3"/>
      <c r="E484" s="3"/>
      <c r="F484" s="3"/>
      <c r="G484" s="3"/>
      <c r="H484" s="3"/>
    </row>
    <row r="485" spans="4:8">
      <c r="D485" s="3"/>
      <c r="E485" s="3"/>
      <c r="F485" s="3"/>
      <c r="G485" s="3"/>
      <c r="H485" s="3"/>
    </row>
    <row r="486" spans="4:8">
      <c r="D486" s="3"/>
      <c r="E486" s="3"/>
      <c r="F486" s="3"/>
      <c r="G486" s="3"/>
      <c r="H486" s="3"/>
    </row>
    <row r="487" spans="4:8">
      <c r="D487" s="3"/>
      <c r="E487" s="3"/>
      <c r="F487" s="3"/>
      <c r="G487" s="3"/>
      <c r="H487" s="3"/>
    </row>
    <row r="488" spans="4:8">
      <c r="D488" s="3"/>
      <c r="E488" s="3"/>
      <c r="F488" s="3"/>
      <c r="G488" s="3"/>
      <c r="H488" s="3"/>
    </row>
    <row r="489" spans="4:8">
      <c r="D489" s="3"/>
      <c r="E489" s="3"/>
      <c r="F489" s="3"/>
      <c r="G489" s="3"/>
      <c r="H489" s="3"/>
    </row>
    <row r="490" spans="4:8">
      <c r="D490" s="3"/>
      <c r="E490" s="3"/>
      <c r="F490" s="3"/>
      <c r="G490" s="3"/>
      <c r="H490" s="3"/>
    </row>
    <row r="491" spans="4:8">
      <c r="D491" s="3"/>
      <c r="E491" s="3"/>
      <c r="F491" s="3"/>
      <c r="G491" s="3"/>
      <c r="H491" s="3"/>
    </row>
    <row r="492" spans="4:8">
      <c r="D492" s="3"/>
      <c r="E492" s="3"/>
      <c r="F492" s="3"/>
      <c r="G492" s="3"/>
      <c r="H492" s="3"/>
    </row>
    <row r="493" spans="4:8">
      <c r="D493" s="3"/>
      <c r="E493" s="3"/>
      <c r="F493" s="3"/>
      <c r="G493" s="3"/>
      <c r="H493" s="3"/>
    </row>
    <row r="494" spans="4:8">
      <c r="D494" s="3"/>
      <c r="E494" s="3"/>
      <c r="F494" s="3"/>
      <c r="G494" s="3"/>
      <c r="H494" s="3"/>
    </row>
    <row r="495" spans="4:8">
      <c r="D495" s="3"/>
      <c r="E495" s="3"/>
      <c r="F495" s="3"/>
      <c r="G495" s="3"/>
      <c r="H495" s="3"/>
    </row>
    <row r="496" spans="4:8">
      <c r="D496" s="3"/>
      <c r="E496" s="3"/>
      <c r="F496" s="3"/>
      <c r="G496" s="3"/>
      <c r="H496" s="3"/>
    </row>
    <row r="497" spans="4:8">
      <c r="D497" s="3"/>
      <c r="E497" s="3"/>
      <c r="F497" s="3"/>
      <c r="G497" s="3"/>
      <c r="H497" s="3"/>
    </row>
    <row r="498" spans="4:8">
      <c r="D498" s="3"/>
      <c r="E498" s="3"/>
      <c r="F498" s="3"/>
      <c r="G498" s="3"/>
      <c r="H498" s="3"/>
    </row>
    <row r="499" spans="4:8">
      <c r="D499" s="3"/>
      <c r="E499" s="3"/>
      <c r="F499" s="3"/>
      <c r="G499" s="3"/>
      <c r="H499" s="3"/>
    </row>
    <row r="500" spans="4:8">
      <c r="D500" s="3"/>
      <c r="E500" s="3"/>
      <c r="F500" s="3"/>
      <c r="G500" s="3"/>
      <c r="H500" s="3"/>
    </row>
    <row r="501" spans="4:8">
      <c r="D501" s="3"/>
      <c r="E501" s="3"/>
      <c r="F501" s="3"/>
      <c r="G501" s="3"/>
      <c r="H501" s="3"/>
    </row>
    <row r="502" spans="4:8">
      <c r="D502" s="3"/>
      <c r="E502" s="3"/>
      <c r="F502" s="3"/>
      <c r="G502" s="3"/>
      <c r="H502" s="3"/>
    </row>
    <row r="503" spans="4:8">
      <c r="D503" s="3"/>
      <c r="E503" s="3"/>
      <c r="F503" s="3"/>
      <c r="G503" s="3"/>
      <c r="H503" s="3"/>
    </row>
    <row r="504" spans="4:8">
      <c r="D504" s="3"/>
      <c r="E504" s="3"/>
      <c r="F504" s="3"/>
      <c r="G504" s="3"/>
      <c r="H504" s="3"/>
    </row>
    <row r="505" spans="4:8">
      <c r="D505" s="3"/>
      <c r="E505" s="3"/>
      <c r="F505" s="3"/>
      <c r="G505" s="3"/>
      <c r="H505" s="3"/>
    </row>
    <row r="506" spans="4:8">
      <c r="D506" s="3"/>
      <c r="E506" s="3"/>
      <c r="F506" s="3"/>
      <c r="G506" s="3"/>
      <c r="H506" s="3"/>
    </row>
    <row r="507" spans="4:8">
      <c r="D507" s="3"/>
      <c r="E507" s="3"/>
      <c r="F507" s="3"/>
      <c r="G507" s="3"/>
      <c r="H507" s="3"/>
    </row>
    <row r="508" spans="4:8">
      <c r="D508" s="3"/>
      <c r="E508" s="3"/>
      <c r="F508" s="3"/>
      <c r="G508" s="3"/>
      <c r="H508" s="3"/>
    </row>
    <row r="509" spans="4:8">
      <c r="D509" s="3"/>
      <c r="E509" s="3"/>
      <c r="F509" s="3"/>
      <c r="G509" s="3"/>
      <c r="H509" s="3"/>
    </row>
    <row r="510" spans="4:8">
      <c r="D510" s="3"/>
      <c r="E510" s="3"/>
      <c r="F510" s="3"/>
      <c r="G510" s="3"/>
      <c r="H510" s="3"/>
    </row>
    <row r="511" spans="4:8">
      <c r="D511" s="3"/>
      <c r="E511" s="3"/>
      <c r="F511" s="3"/>
      <c r="G511" s="3"/>
      <c r="H511" s="3"/>
    </row>
    <row r="512" spans="4:8">
      <c r="D512" s="3"/>
      <c r="E512" s="3"/>
      <c r="F512" s="3"/>
      <c r="G512" s="3"/>
      <c r="H512" s="3"/>
    </row>
    <row r="513" spans="4:8">
      <c r="D513" s="3"/>
      <c r="E513" s="3"/>
      <c r="F513" s="3"/>
      <c r="G513" s="3"/>
      <c r="H513" s="3"/>
    </row>
    <row r="514" spans="4:8">
      <c r="D514" s="3"/>
      <c r="E514" s="3"/>
      <c r="F514" s="3"/>
      <c r="G514" s="3"/>
      <c r="H514" s="3"/>
    </row>
    <row r="515" spans="4:8">
      <c r="D515" s="3"/>
      <c r="E515" s="3"/>
      <c r="F515" s="3"/>
      <c r="G515" s="3"/>
      <c r="H515" s="3"/>
    </row>
    <row r="516" spans="4:8">
      <c r="D516" s="3"/>
      <c r="E516" s="3"/>
      <c r="F516" s="3"/>
      <c r="G516" s="3"/>
      <c r="H516" s="3"/>
    </row>
    <row r="517" spans="4:8">
      <c r="D517" s="3"/>
      <c r="E517" s="3"/>
      <c r="F517" s="3"/>
      <c r="G517" s="3"/>
      <c r="H517" s="3"/>
    </row>
    <row r="518" spans="4:8">
      <c r="D518" s="3"/>
      <c r="E518" s="3"/>
      <c r="F518" s="3"/>
      <c r="G518" s="3"/>
      <c r="H518" s="3"/>
    </row>
    <row r="519" spans="4:8">
      <c r="D519" s="3"/>
      <c r="E519" s="3"/>
      <c r="F519" s="3"/>
      <c r="G519" s="3"/>
      <c r="H519" s="3"/>
    </row>
    <row r="520" spans="4:8">
      <c r="D520" s="3"/>
      <c r="E520" s="3"/>
      <c r="F520" s="3"/>
      <c r="G520" s="3"/>
      <c r="H520" s="3"/>
    </row>
    <row r="521" spans="4:8">
      <c r="D521" s="3"/>
      <c r="E521" s="3"/>
      <c r="F521" s="3"/>
      <c r="G521" s="3"/>
      <c r="H521" s="3"/>
    </row>
    <row r="522" spans="4:8">
      <c r="D522" s="3"/>
      <c r="E522" s="3"/>
      <c r="F522" s="3"/>
      <c r="G522" s="3"/>
      <c r="H522" s="3"/>
    </row>
    <row r="523" spans="4:8">
      <c r="D523" s="3"/>
      <c r="E523" s="3"/>
      <c r="F523" s="3"/>
      <c r="G523" s="3"/>
      <c r="H523" s="3"/>
    </row>
    <row r="524" spans="4:8">
      <c r="D524" s="3"/>
      <c r="E524" s="3"/>
      <c r="F524" s="3"/>
      <c r="G524" s="3"/>
      <c r="H524" s="3"/>
    </row>
    <row r="525" spans="4:8">
      <c r="D525" s="3"/>
      <c r="E525" s="3"/>
      <c r="F525" s="3"/>
      <c r="G525" s="3"/>
      <c r="H525" s="3"/>
    </row>
    <row r="526" spans="4:8">
      <c r="D526" s="3"/>
      <c r="E526" s="3"/>
      <c r="F526" s="3"/>
      <c r="G526" s="3"/>
      <c r="H526" s="3"/>
    </row>
    <row r="527" spans="4:8">
      <c r="D527" s="3"/>
      <c r="E527" s="3"/>
      <c r="F527" s="3"/>
      <c r="G527" s="3"/>
      <c r="H527" s="3"/>
    </row>
    <row r="528" spans="4:8">
      <c r="D528" s="3"/>
      <c r="E528" s="3"/>
      <c r="F528" s="3"/>
      <c r="G528" s="3"/>
      <c r="H528" s="3"/>
    </row>
    <row r="529" spans="4:8">
      <c r="D529" s="3"/>
      <c r="E529" s="3"/>
      <c r="F529" s="3"/>
      <c r="G529" s="3"/>
      <c r="H529" s="3"/>
    </row>
    <row r="530" spans="4:8">
      <c r="D530" s="3"/>
      <c r="E530" s="3"/>
      <c r="F530" s="3"/>
      <c r="G530" s="3"/>
      <c r="H530" s="3"/>
    </row>
    <row r="531" spans="4:8">
      <c r="D531" s="3"/>
      <c r="E531" s="3"/>
      <c r="F531" s="3"/>
      <c r="G531" s="3"/>
      <c r="H531" s="3"/>
    </row>
    <row r="532" spans="4:8">
      <c r="D532" s="3"/>
      <c r="E532" s="3"/>
      <c r="F532" s="3"/>
      <c r="G532" s="3"/>
      <c r="H532" s="3"/>
    </row>
    <row r="533" spans="4:8">
      <c r="D533" s="3"/>
      <c r="E533" s="3"/>
      <c r="F533" s="3"/>
      <c r="G533" s="3"/>
      <c r="H533" s="3"/>
    </row>
    <row r="534" spans="4:8">
      <c r="D534" s="3"/>
      <c r="E534" s="3"/>
      <c r="F534" s="3"/>
      <c r="G534" s="3"/>
      <c r="H534" s="3"/>
    </row>
    <row r="535" spans="4:8">
      <c r="D535" s="3"/>
      <c r="E535" s="3"/>
      <c r="F535" s="3"/>
      <c r="G535" s="3"/>
      <c r="H535" s="3"/>
    </row>
    <row r="536" spans="4:8">
      <c r="D536" s="3"/>
      <c r="E536" s="3"/>
      <c r="F536" s="3"/>
      <c r="G536" s="3"/>
      <c r="H536" s="3"/>
    </row>
    <row r="537" spans="4:8">
      <c r="D537" s="3"/>
      <c r="E537" s="3"/>
      <c r="F537" s="3"/>
      <c r="G537" s="3"/>
      <c r="H537" s="3"/>
    </row>
    <row r="538" spans="4:8">
      <c r="D538" s="3"/>
      <c r="E538" s="3"/>
      <c r="F538" s="3"/>
      <c r="G538" s="3"/>
      <c r="H538" s="3"/>
    </row>
    <row r="539" spans="4:8">
      <c r="D539" s="3"/>
      <c r="E539" s="3"/>
      <c r="F539" s="3"/>
      <c r="G539" s="3"/>
      <c r="H539" s="3"/>
    </row>
    <row r="540" spans="4:8">
      <c r="D540" s="3"/>
      <c r="E540" s="3"/>
      <c r="F540" s="3"/>
      <c r="G540" s="3"/>
      <c r="H540" s="3"/>
    </row>
    <row r="541" spans="4:8">
      <c r="D541" s="3"/>
      <c r="E541" s="3"/>
      <c r="F541" s="3"/>
      <c r="G541" s="3"/>
      <c r="H541" s="3"/>
    </row>
    <row r="542" spans="4:8">
      <c r="D542" s="3"/>
      <c r="E542" s="3"/>
      <c r="F542" s="3"/>
      <c r="G542" s="3"/>
      <c r="H542" s="3"/>
    </row>
    <row r="543" spans="4:8">
      <c r="D543" s="3"/>
      <c r="E543" s="3"/>
      <c r="F543" s="3"/>
      <c r="G543" s="3"/>
      <c r="H543" s="3"/>
    </row>
    <row r="544" spans="4:8">
      <c r="D544" s="3"/>
      <c r="E544" s="3"/>
      <c r="F544" s="3"/>
      <c r="G544" s="3"/>
      <c r="H544" s="3"/>
    </row>
    <row r="545" spans="4:8">
      <c r="D545" s="3"/>
      <c r="E545" s="3"/>
      <c r="F545" s="3"/>
      <c r="G545" s="3"/>
      <c r="H545" s="3"/>
    </row>
    <row r="546" spans="4:8">
      <c r="D546" s="3"/>
      <c r="E546" s="3"/>
      <c r="F546" s="3"/>
      <c r="G546" s="3"/>
      <c r="H546" s="3"/>
    </row>
    <row r="547" spans="4:8">
      <c r="D547" s="3"/>
      <c r="E547" s="3"/>
      <c r="F547" s="3"/>
      <c r="G547" s="3"/>
      <c r="H547" s="3"/>
    </row>
    <row r="548" spans="4:8">
      <c r="D548" s="3"/>
      <c r="E548" s="3"/>
      <c r="F548" s="3"/>
      <c r="G548" s="3"/>
      <c r="H548" s="3"/>
    </row>
    <row r="549" spans="4:8">
      <c r="D549" s="3"/>
      <c r="E549" s="3"/>
      <c r="F549" s="3"/>
      <c r="G549" s="3"/>
      <c r="H549" s="3"/>
    </row>
    <row r="550" spans="4:8">
      <c r="D550" s="3"/>
      <c r="E550" s="3"/>
      <c r="F550" s="3"/>
      <c r="G550" s="3"/>
      <c r="H550" s="3"/>
    </row>
    <row r="551" spans="4:8">
      <c r="D551" s="3"/>
      <c r="E551" s="3"/>
      <c r="F551" s="3"/>
      <c r="G551" s="3"/>
      <c r="H551" s="3"/>
    </row>
    <row r="552" spans="4:8">
      <c r="D552" s="3"/>
      <c r="E552" s="3"/>
      <c r="F552" s="3"/>
      <c r="G552" s="3"/>
      <c r="H552" s="3"/>
    </row>
    <row r="553" spans="4:8">
      <c r="D553" s="3"/>
      <c r="E553" s="3"/>
      <c r="F553" s="3"/>
      <c r="G553" s="3"/>
      <c r="H553" s="3"/>
    </row>
    <row r="554" spans="4:8">
      <c r="D554" s="3"/>
      <c r="E554" s="3"/>
      <c r="F554" s="3"/>
      <c r="G554" s="3"/>
      <c r="H554" s="3"/>
    </row>
    <row r="555" spans="4:8">
      <c r="D555" s="3"/>
      <c r="E555" s="3"/>
      <c r="F555" s="3"/>
      <c r="G555" s="3"/>
      <c r="H555" s="3"/>
    </row>
    <row r="556" spans="4:8">
      <c r="D556" s="3"/>
      <c r="E556" s="3"/>
      <c r="F556" s="3"/>
      <c r="G556" s="3"/>
      <c r="H556" s="3"/>
    </row>
    <row r="557" spans="4:8">
      <c r="D557" s="3"/>
      <c r="E557" s="3"/>
      <c r="F557" s="3"/>
      <c r="G557" s="3"/>
      <c r="H557" s="3"/>
    </row>
    <row r="558" spans="4:8">
      <c r="D558" s="3"/>
      <c r="E558" s="3"/>
      <c r="F558" s="3"/>
      <c r="G558" s="3"/>
      <c r="H558" s="3"/>
    </row>
    <row r="559" spans="4:8">
      <c r="D559" s="3"/>
      <c r="E559" s="3"/>
      <c r="F559" s="3"/>
      <c r="G559" s="3"/>
      <c r="H559" s="3"/>
    </row>
    <row r="560" spans="4:8">
      <c r="D560" s="3"/>
      <c r="E560" s="3"/>
      <c r="F560" s="3"/>
      <c r="G560" s="3"/>
      <c r="H560" s="3"/>
    </row>
    <row r="561" spans="4:8">
      <c r="D561" s="3"/>
      <c r="E561" s="3"/>
      <c r="F561" s="3"/>
      <c r="G561" s="3"/>
      <c r="H561" s="3"/>
    </row>
    <row r="562" spans="4:8">
      <c r="D562" s="3"/>
      <c r="E562" s="3"/>
      <c r="F562" s="3"/>
      <c r="G562" s="3"/>
      <c r="H562" s="3"/>
    </row>
    <row r="563" spans="4:8">
      <c r="D563" s="3"/>
      <c r="E563" s="3"/>
      <c r="F563" s="3"/>
      <c r="G563" s="3"/>
      <c r="H563" s="3"/>
    </row>
    <row r="564" spans="4:8">
      <c r="D564" s="3"/>
      <c r="E564" s="3"/>
      <c r="F564" s="3"/>
      <c r="G564" s="3"/>
      <c r="H564" s="3"/>
    </row>
    <row r="565" spans="4:8">
      <c r="D565" s="3"/>
      <c r="E565" s="3"/>
      <c r="F565" s="3"/>
      <c r="G565" s="3"/>
      <c r="H565" s="3"/>
    </row>
    <row r="566" spans="4:8">
      <c r="D566" s="3"/>
      <c r="E566" s="3"/>
      <c r="F566" s="3"/>
      <c r="G566" s="3"/>
      <c r="H566" s="3"/>
    </row>
    <row r="567" spans="4:8">
      <c r="D567" s="3"/>
      <c r="E567" s="3"/>
      <c r="F567" s="3"/>
      <c r="G567" s="3"/>
      <c r="H567" s="3"/>
    </row>
    <row r="568" spans="4:8">
      <c r="D568" s="3"/>
      <c r="E568" s="3"/>
      <c r="F568" s="3"/>
      <c r="G568" s="3"/>
      <c r="H568" s="3"/>
    </row>
    <row r="569" spans="4:8">
      <c r="D569" s="3"/>
      <c r="E569" s="3"/>
      <c r="F569" s="3"/>
      <c r="G569" s="3"/>
      <c r="H569" s="3"/>
    </row>
    <row r="570" spans="4:8">
      <c r="D570" s="3"/>
      <c r="E570" s="3"/>
      <c r="F570" s="3"/>
      <c r="G570" s="3"/>
      <c r="H570" s="3"/>
    </row>
    <row r="571" spans="4:8">
      <c r="D571" s="3"/>
      <c r="E571" s="3"/>
      <c r="F571" s="3"/>
      <c r="G571" s="3"/>
      <c r="H571" s="3"/>
    </row>
    <row r="572" spans="4:8">
      <c r="D572" s="3"/>
      <c r="E572" s="3"/>
      <c r="F572" s="3"/>
      <c r="G572" s="3"/>
      <c r="H572" s="3"/>
    </row>
    <row r="573" spans="4:8">
      <c r="D573" s="3"/>
      <c r="E573" s="3"/>
      <c r="F573" s="3"/>
      <c r="G573" s="3"/>
      <c r="H573" s="3"/>
    </row>
    <row r="574" spans="4:8">
      <c r="D574" s="3"/>
      <c r="E574" s="3"/>
      <c r="F574" s="3"/>
      <c r="G574" s="3"/>
      <c r="H574" s="3"/>
    </row>
    <row r="575" spans="4:8">
      <c r="D575" s="3"/>
      <c r="E575" s="3"/>
      <c r="F575" s="3"/>
      <c r="G575" s="3"/>
      <c r="H575" s="3"/>
    </row>
    <row r="576" spans="4:8">
      <c r="D576" s="3"/>
      <c r="E576" s="3"/>
      <c r="F576" s="3"/>
      <c r="G576" s="3"/>
      <c r="H576" s="3"/>
    </row>
    <row r="577" spans="4:8">
      <c r="D577" s="3"/>
      <c r="E577" s="3"/>
      <c r="F577" s="3"/>
      <c r="G577" s="3"/>
      <c r="H577" s="3"/>
    </row>
    <row r="578" spans="4:8">
      <c r="D578" s="3"/>
      <c r="E578" s="3"/>
      <c r="F578" s="3"/>
      <c r="G578" s="3"/>
      <c r="H578" s="3"/>
    </row>
    <row r="579" spans="4:8">
      <c r="D579" s="3"/>
      <c r="E579" s="3"/>
      <c r="F579" s="3"/>
      <c r="G579" s="3"/>
      <c r="H579" s="3"/>
    </row>
    <row r="580" spans="4:8">
      <c r="D580" s="3"/>
      <c r="E580" s="3"/>
      <c r="F580" s="3"/>
      <c r="G580" s="3"/>
      <c r="H580" s="3"/>
    </row>
    <row r="581" spans="4:8">
      <c r="D581" s="3"/>
      <c r="E581" s="3"/>
      <c r="F581" s="3"/>
      <c r="G581" s="3"/>
      <c r="H581" s="3"/>
    </row>
    <row r="582" spans="4:8">
      <c r="D582" s="3"/>
      <c r="E582" s="3"/>
      <c r="F582" s="3"/>
      <c r="G582" s="3"/>
      <c r="H582" s="3"/>
    </row>
    <row r="583" spans="4:8">
      <c r="D583" s="3"/>
      <c r="E583" s="3"/>
      <c r="F583" s="3"/>
      <c r="G583" s="3"/>
      <c r="H583" s="3"/>
    </row>
    <row r="584" spans="4:8">
      <c r="D584" s="3"/>
      <c r="E584" s="3"/>
      <c r="F584" s="3"/>
      <c r="G584" s="3"/>
      <c r="H584" s="3"/>
    </row>
    <row r="585" spans="4:8">
      <c r="D585" s="3"/>
      <c r="E585" s="3"/>
      <c r="F585" s="3"/>
      <c r="G585" s="3"/>
      <c r="H585" s="3"/>
    </row>
    <row r="586" spans="4:8">
      <c r="D586" s="3"/>
      <c r="E586" s="3"/>
      <c r="F586" s="3"/>
      <c r="G586" s="3"/>
      <c r="H586" s="3"/>
    </row>
    <row r="587" spans="4:8">
      <c r="D587" s="3"/>
      <c r="E587" s="3"/>
      <c r="F587" s="3"/>
      <c r="G587" s="3"/>
      <c r="H587" s="3"/>
    </row>
    <row r="588" spans="4:8">
      <c r="D588" s="3"/>
      <c r="E588" s="3"/>
      <c r="F588" s="3"/>
      <c r="G588" s="3"/>
      <c r="H588" s="3"/>
    </row>
    <row r="589" spans="4:8">
      <c r="D589" s="3"/>
      <c r="E589" s="3"/>
      <c r="F589" s="3"/>
      <c r="G589" s="3"/>
      <c r="H589" s="3"/>
    </row>
    <row r="590" spans="4:8">
      <c r="D590" s="3"/>
      <c r="E590" s="3"/>
      <c r="F590" s="3"/>
      <c r="G590" s="3"/>
      <c r="H590" s="3"/>
    </row>
    <row r="591" spans="4:8">
      <c r="D591" s="3"/>
      <c r="E591" s="3"/>
      <c r="F591" s="3"/>
      <c r="G591" s="3"/>
      <c r="H591" s="3"/>
    </row>
    <row r="592" spans="4:8">
      <c r="D592" s="3"/>
      <c r="E592" s="3"/>
      <c r="F592" s="3"/>
      <c r="G592" s="3"/>
      <c r="H592" s="3"/>
    </row>
    <row r="593" spans="4:8">
      <c r="D593" s="3"/>
      <c r="E593" s="3"/>
      <c r="F593" s="3"/>
      <c r="G593" s="3"/>
      <c r="H593" s="3"/>
    </row>
    <row r="594" spans="4:8">
      <c r="D594" s="3"/>
      <c r="E594" s="3"/>
      <c r="F594" s="3"/>
      <c r="G594" s="3"/>
      <c r="H594" s="3"/>
    </row>
    <row r="595" spans="4:8">
      <c r="D595" s="3"/>
      <c r="E595" s="3"/>
      <c r="F595" s="3"/>
      <c r="G595" s="3"/>
      <c r="H595" s="3"/>
    </row>
    <row r="596" spans="4:8">
      <c r="D596" s="3"/>
      <c r="E596" s="3"/>
      <c r="F596" s="3"/>
      <c r="G596" s="3"/>
      <c r="H596" s="3"/>
    </row>
    <row r="597" spans="4:8">
      <c r="D597" s="3"/>
      <c r="E597" s="3"/>
      <c r="F597" s="3"/>
      <c r="G597" s="3"/>
      <c r="H597" s="3"/>
    </row>
    <row r="598" spans="4:8">
      <c r="D598" s="3"/>
      <c r="E598" s="3"/>
      <c r="F598" s="3"/>
      <c r="G598" s="3"/>
      <c r="H598" s="3"/>
    </row>
    <row r="599" spans="4:8">
      <c r="D599" s="3"/>
      <c r="E599" s="3"/>
      <c r="F599" s="3"/>
      <c r="G599" s="3"/>
      <c r="H599" s="3"/>
    </row>
    <row r="600" spans="4:8">
      <c r="D600" s="3"/>
      <c r="E600" s="3"/>
      <c r="F600" s="3"/>
      <c r="G600" s="3"/>
      <c r="H600" s="3"/>
    </row>
    <row r="601" spans="4:8">
      <c r="D601" s="3"/>
      <c r="E601" s="3"/>
      <c r="F601" s="3"/>
      <c r="G601" s="3"/>
      <c r="H601" s="3"/>
    </row>
    <row r="602" spans="4:8">
      <c r="D602" s="3"/>
      <c r="E602" s="3"/>
      <c r="F602" s="3"/>
      <c r="G602" s="3"/>
      <c r="H602" s="3"/>
    </row>
    <row r="603" spans="4:8">
      <c r="D603" s="3"/>
      <c r="E603" s="3"/>
      <c r="F603" s="3"/>
      <c r="G603" s="3"/>
      <c r="H603" s="3"/>
    </row>
    <row r="604" spans="4:8">
      <c r="D604" s="3"/>
      <c r="E604" s="3"/>
      <c r="F604" s="3"/>
      <c r="G604" s="3"/>
      <c r="H604" s="3"/>
    </row>
    <row r="605" spans="4:8">
      <c r="D605" s="3"/>
      <c r="E605" s="3"/>
      <c r="F605" s="3"/>
      <c r="G605" s="3"/>
      <c r="H605" s="3"/>
    </row>
    <row r="606" spans="4:8">
      <c r="D606" s="3"/>
      <c r="E606" s="3"/>
      <c r="F606" s="3"/>
      <c r="G606" s="3"/>
      <c r="H606" s="3"/>
    </row>
    <row r="607" spans="4:8">
      <c r="D607" s="3"/>
      <c r="E607" s="3"/>
      <c r="F607" s="3"/>
      <c r="G607" s="3"/>
      <c r="H607" s="3"/>
    </row>
    <row r="608" spans="4:8">
      <c r="D608" s="3"/>
      <c r="E608" s="3"/>
      <c r="F608" s="3"/>
      <c r="G608" s="3"/>
      <c r="H608" s="3"/>
    </row>
    <row r="609" spans="4:8">
      <c r="D609" s="3"/>
      <c r="E609" s="3"/>
      <c r="F609" s="3"/>
      <c r="G609" s="3"/>
      <c r="H609" s="3"/>
    </row>
    <row r="610" spans="4:8">
      <c r="D610" s="3"/>
      <c r="E610" s="3"/>
      <c r="F610" s="3"/>
      <c r="G610" s="3"/>
      <c r="H610" s="3"/>
    </row>
    <row r="611" spans="4:8">
      <c r="D611" s="3"/>
      <c r="E611" s="3"/>
      <c r="F611" s="3"/>
      <c r="G611" s="3"/>
      <c r="H611" s="3"/>
    </row>
    <row r="612" spans="4:8">
      <c r="E612" s="20"/>
      <c r="G612" s="20"/>
    </row>
    <row r="613" spans="4:8">
      <c r="E613" s="20"/>
      <c r="G613" s="20"/>
    </row>
    <row r="614" spans="4:8">
      <c r="E614" s="20"/>
      <c r="G614" s="20"/>
    </row>
    <row r="615" spans="4:8">
      <c r="E615" s="20"/>
      <c r="G615" s="20"/>
    </row>
    <row r="616" spans="4:8">
      <c r="E616" s="20"/>
      <c r="G616" s="20"/>
    </row>
    <row r="617" spans="4:8">
      <c r="E617" s="20"/>
      <c r="G617" s="20"/>
    </row>
  </sheetData>
  <sheetProtection sheet="1" objects="1" scenarios="1"/>
  <mergeCells count="1">
    <mergeCell ref="B6:K6"/>
  </mergeCells>
  <phoneticPr fontId="7" type="noConversion"/>
  <conditionalFormatting sqref="B12:B13">
    <cfRule type="cellIs" dxfId="1" priority="2" operator="equal">
      <formula>"NR3"</formula>
    </cfRule>
  </conditionalFormatting>
  <conditionalFormatting sqref="B12:B13">
    <cfRule type="containsText" dxfId="0" priority="1" operator="containsText" text="הפרשה ">
      <formula>NOT(ISERROR(SEARCH("הפרשה ",B12)))</formula>
    </cfRule>
  </conditionalFormatting>
  <dataValidations count="3">
    <dataValidation allowBlank="1" showInputMessage="1" showErrorMessage="1" sqref="B1:B11 B63:K1048576 D1:H11 B14:H62 A1:A1048576 C5:C11 I1:K62 L1:XFD1048576"/>
    <dataValidation type="list" allowBlank="1" showInputMessage="1" showErrorMessage="1" sqref="E12:E13">
      <formula1>#REF!</formula1>
    </dataValidation>
    <dataValidation type="list" allowBlank="1" showInputMessage="1" showErrorMessage="1" sqref="G12:G13">
      <formula1>#REF!</formula1>
    </dataValidation>
  </dataValidations>
  <pageMargins left="0" right="0" top="0.5" bottom="0.5" header="0" footer="0.25"/>
  <pageSetup paperSize="9" scale="10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>
    <tabColor indexed="52"/>
    <pageSetUpPr fitToPage="1"/>
  </sheetPr>
  <dimension ref="B1:D967"/>
  <sheetViews>
    <sheetView rightToLeft="1" workbookViewId="0"/>
  </sheetViews>
  <sheetFormatPr defaultColWidth="9.140625" defaultRowHeight="18"/>
  <cols>
    <col min="1" max="1" width="6.28515625" style="1" customWidth="1"/>
    <col min="2" max="2" width="72.140625" style="2" bestFit="1" customWidth="1"/>
    <col min="3" max="3" width="41.7109375" style="1" bestFit="1" customWidth="1"/>
    <col min="4" max="4" width="11.85546875" style="1" customWidth="1"/>
    <col min="5" max="16384" width="9.140625" style="1"/>
  </cols>
  <sheetData>
    <row r="1" spans="2:4">
      <c r="B1" s="45" t="s">
        <v>152</v>
      </c>
      <c r="C1" s="45" t="s" vm="1">
        <v>239</v>
      </c>
    </row>
    <row r="2" spans="2:4">
      <c r="B2" s="45" t="s">
        <v>151</v>
      </c>
      <c r="C2" s="45" t="s">
        <v>240</v>
      </c>
    </row>
    <row r="3" spans="2:4">
      <c r="B3" s="45" t="s">
        <v>153</v>
      </c>
      <c r="C3" s="45" t="s">
        <v>241</v>
      </c>
    </row>
    <row r="4" spans="2:4">
      <c r="B4" s="45" t="s">
        <v>154</v>
      </c>
      <c r="C4" s="45" t="s">
        <v>242</v>
      </c>
    </row>
    <row r="6" spans="2:4" ht="26.25" customHeight="1">
      <c r="B6" s="161" t="s">
        <v>187</v>
      </c>
      <c r="C6" s="162"/>
      <c r="D6" s="163"/>
    </row>
    <row r="7" spans="2:4" s="3" customFormat="1" ht="31.5">
      <c r="B7" s="46" t="s">
        <v>122</v>
      </c>
      <c r="C7" s="51" t="s">
        <v>114</v>
      </c>
      <c r="D7" s="52" t="s">
        <v>113</v>
      </c>
    </row>
    <row r="8" spans="2:4" s="3" customFormat="1">
      <c r="B8" s="14"/>
      <c r="C8" s="31" t="s">
        <v>217</v>
      </c>
      <c r="D8" s="16" t="s">
        <v>21</v>
      </c>
    </row>
    <row r="9" spans="2:4" s="4" customFormat="1" ht="18" customHeight="1">
      <c r="B9" s="17"/>
      <c r="C9" s="18" t="s">
        <v>0</v>
      </c>
      <c r="D9" s="19" t="s">
        <v>1</v>
      </c>
    </row>
    <row r="10" spans="2:4" s="4" customFormat="1" ht="18" customHeight="1">
      <c r="B10" s="95" t="s">
        <v>5090</v>
      </c>
      <c r="C10" s="98">
        <v>6874115.6481312644</v>
      </c>
      <c r="D10" s="95"/>
    </row>
    <row r="11" spans="2:4">
      <c r="B11" s="94" t="s">
        <v>27</v>
      </c>
      <c r="C11" s="98">
        <v>1116329.3022657826</v>
      </c>
      <c r="D11" s="113"/>
    </row>
    <row r="12" spans="2:4">
      <c r="B12" s="101" t="s">
        <v>5094</v>
      </c>
      <c r="C12" s="105">
        <v>4816.2700000000004</v>
      </c>
      <c r="D12" s="115">
        <v>45640</v>
      </c>
    </row>
    <row r="13" spans="2:4">
      <c r="B13" s="101" t="s">
        <v>5095</v>
      </c>
      <c r="C13" s="105">
        <v>4074.96</v>
      </c>
      <c r="D13" s="115">
        <v>45291</v>
      </c>
    </row>
    <row r="14" spans="2:4">
      <c r="B14" s="101" t="s">
        <v>5096</v>
      </c>
      <c r="C14" s="105">
        <v>382.63</v>
      </c>
      <c r="D14" s="115">
        <v>44957</v>
      </c>
    </row>
    <row r="15" spans="2:4">
      <c r="B15" s="101" t="s">
        <v>5097</v>
      </c>
      <c r="C15" s="105">
        <v>39208.79</v>
      </c>
      <c r="D15" s="115">
        <v>46772</v>
      </c>
    </row>
    <row r="16" spans="2:4">
      <c r="B16" s="101" t="s">
        <v>5098</v>
      </c>
      <c r="C16" s="105">
        <v>703.8</v>
      </c>
      <c r="D16" s="115">
        <v>45089</v>
      </c>
    </row>
    <row r="17" spans="2:4">
      <c r="B17" s="101" t="s">
        <v>5099</v>
      </c>
      <c r="C17" s="105">
        <v>24638.02</v>
      </c>
      <c r="D17" s="115">
        <v>48274</v>
      </c>
    </row>
    <row r="18" spans="2:4">
      <c r="B18" s="101" t="s">
        <v>5100</v>
      </c>
      <c r="C18" s="105">
        <v>14383.28</v>
      </c>
      <c r="D18" s="115">
        <v>48274</v>
      </c>
    </row>
    <row r="19" spans="2:4">
      <c r="B19" s="101" t="s">
        <v>5101</v>
      </c>
      <c r="C19" s="105">
        <v>4850.21</v>
      </c>
      <c r="D19" s="115">
        <v>46054</v>
      </c>
    </row>
    <row r="20" spans="2:4">
      <c r="B20" s="101" t="s">
        <v>5102</v>
      </c>
      <c r="C20" s="105">
        <v>1594.51</v>
      </c>
      <c r="D20" s="115">
        <v>45291</v>
      </c>
    </row>
    <row r="21" spans="2:4">
      <c r="B21" s="101" t="s">
        <v>5103</v>
      </c>
      <c r="C21" s="105">
        <v>1832.36</v>
      </c>
      <c r="D21" s="115">
        <v>45291</v>
      </c>
    </row>
    <row r="22" spans="2:4">
      <c r="B22" s="101" t="s">
        <v>5104</v>
      </c>
      <c r="C22" s="105">
        <v>45112.84</v>
      </c>
      <c r="D22" s="115">
        <v>47969</v>
      </c>
    </row>
    <row r="23" spans="2:4">
      <c r="B23" s="101" t="s">
        <v>5105</v>
      </c>
      <c r="C23" s="105">
        <v>2551.2800000000002</v>
      </c>
      <c r="D23" s="115">
        <v>45412</v>
      </c>
    </row>
    <row r="24" spans="2:4">
      <c r="B24" s="101" t="s">
        <v>5106</v>
      </c>
      <c r="C24" s="105">
        <v>1055.7</v>
      </c>
      <c r="D24" s="115">
        <v>45259</v>
      </c>
    </row>
    <row r="25" spans="2:4">
      <c r="B25" s="101" t="s">
        <v>5107</v>
      </c>
      <c r="C25" s="105">
        <v>1166.82</v>
      </c>
      <c r="D25" s="115">
        <v>45103</v>
      </c>
    </row>
    <row r="26" spans="2:4">
      <c r="B26" s="101" t="s">
        <v>5108</v>
      </c>
      <c r="C26" s="105">
        <v>10646.880000000001</v>
      </c>
      <c r="D26" s="115">
        <v>47209</v>
      </c>
    </row>
    <row r="27" spans="2:4">
      <c r="B27" s="101" t="s">
        <v>5109</v>
      </c>
      <c r="C27" s="105">
        <v>61051.55000000001</v>
      </c>
      <c r="D27" s="115">
        <v>48297</v>
      </c>
    </row>
    <row r="28" spans="2:4">
      <c r="B28" s="101" t="s">
        <v>5110</v>
      </c>
      <c r="C28" s="105">
        <v>35770.58</v>
      </c>
      <c r="D28" s="115">
        <v>47118</v>
      </c>
    </row>
    <row r="29" spans="2:4">
      <c r="B29" s="101" t="s">
        <v>5111</v>
      </c>
      <c r="C29" s="105">
        <v>321.19</v>
      </c>
      <c r="D29" s="115">
        <v>47907</v>
      </c>
    </row>
    <row r="30" spans="2:4">
      <c r="B30" s="101" t="s">
        <v>5112</v>
      </c>
      <c r="C30" s="105">
        <v>15325.7</v>
      </c>
      <c r="D30" s="115">
        <v>47848</v>
      </c>
    </row>
    <row r="31" spans="2:4">
      <c r="B31" s="101" t="s">
        <v>5113</v>
      </c>
      <c r="C31" s="105">
        <v>294.20999999999992</v>
      </c>
      <c r="D31" s="115">
        <v>47848</v>
      </c>
    </row>
    <row r="32" spans="2:4">
      <c r="B32" s="101" t="s">
        <v>5114</v>
      </c>
      <c r="C32" s="105">
        <v>239.29</v>
      </c>
      <c r="D32" s="115">
        <v>45034</v>
      </c>
    </row>
    <row r="33" spans="2:4">
      <c r="B33" s="101" t="s">
        <v>5115</v>
      </c>
      <c r="C33" s="105">
        <v>65522.039999999994</v>
      </c>
      <c r="D33" s="115">
        <v>47969</v>
      </c>
    </row>
    <row r="34" spans="2:4">
      <c r="B34" s="101" t="s">
        <v>5116</v>
      </c>
      <c r="C34" s="105">
        <v>21356.919999999995</v>
      </c>
      <c r="D34" s="115">
        <v>47209</v>
      </c>
    </row>
    <row r="35" spans="2:4">
      <c r="B35" s="101" t="s">
        <v>5117</v>
      </c>
      <c r="C35" s="105">
        <v>8546.9500000000007</v>
      </c>
      <c r="D35" s="115">
        <v>47467</v>
      </c>
    </row>
    <row r="36" spans="2:4">
      <c r="B36" s="101" t="s">
        <v>5118</v>
      </c>
      <c r="C36" s="105">
        <v>7274.39</v>
      </c>
      <c r="D36" s="115">
        <v>45534</v>
      </c>
    </row>
    <row r="37" spans="2:4">
      <c r="B37" s="101" t="s">
        <v>5119</v>
      </c>
      <c r="C37" s="105">
        <v>56253.720000000008</v>
      </c>
      <c r="D37" s="115">
        <v>48700</v>
      </c>
    </row>
    <row r="38" spans="2:4">
      <c r="B38" s="101" t="s">
        <v>5120</v>
      </c>
      <c r="C38" s="105">
        <v>278.70999999999998</v>
      </c>
      <c r="D38" s="115">
        <v>45534</v>
      </c>
    </row>
    <row r="39" spans="2:4">
      <c r="B39" s="101" t="s">
        <v>5121</v>
      </c>
      <c r="C39" s="105">
        <v>10345.85</v>
      </c>
      <c r="D39" s="115">
        <v>46132</v>
      </c>
    </row>
    <row r="40" spans="2:4">
      <c r="B40" s="101" t="s">
        <v>5122</v>
      </c>
      <c r="C40" s="105">
        <v>73103.760000000009</v>
      </c>
      <c r="D40" s="115">
        <v>50256</v>
      </c>
    </row>
    <row r="41" spans="2:4">
      <c r="B41" s="101" t="s">
        <v>5123</v>
      </c>
      <c r="C41" s="105">
        <v>27209.719999999998</v>
      </c>
      <c r="D41" s="115">
        <v>46539</v>
      </c>
    </row>
    <row r="42" spans="2:4">
      <c r="B42" s="101" t="s">
        <v>5124</v>
      </c>
      <c r="C42" s="105">
        <v>8058.28</v>
      </c>
      <c r="D42" s="115">
        <v>45823</v>
      </c>
    </row>
    <row r="43" spans="2:4">
      <c r="B43" s="101" t="s">
        <v>5125</v>
      </c>
      <c r="C43" s="105">
        <v>5515.62</v>
      </c>
      <c r="D43" s="115">
        <v>46752</v>
      </c>
    </row>
    <row r="44" spans="2:4">
      <c r="B44" s="101" t="s">
        <v>5126</v>
      </c>
      <c r="C44" s="105">
        <v>51602.800000000017</v>
      </c>
      <c r="D44" s="115">
        <v>48233</v>
      </c>
    </row>
    <row r="45" spans="2:4">
      <c r="B45" s="101" t="s">
        <v>5127</v>
      </c>
      <c r="C45" s="105">
        <v>3130.4</v>
      </c>
      <c r="D45" s="115">
        <v>44957</v>
      </c>
    </row>
    <row r="46" spans="2:4">
      <c r="B46" s="101" t="s">
        <v>5128</v>
      </c>
      <c r="C46" s="105">
        <v>15792.14</v>
      </c>
      <c r="D46" s="115">
        <v>48212</v>
      </c>
    </row>
    <row r="47" spans="2:4">
      <c r="B47" s="101" t="s">
        <v>5129</v>
      </c>
      <c r="C47" s="105">
        <v>360.4199999999999</v>
      </c>
      <c r="D47" s="115">
        <v>47566</v>
      </c>
    </row>
    <row r="48" spans="2:4">
      <c r="B48" s="101" t="s">
        <v>5130</v>
      </c>
      <c r="C48" s="105">
        <v>13008.910000000002</v>
      </c>
      <c r="D48" s="115">
        <v>48212</v>
      </c>
    </row>
    <row r="49" spans="2:4">
      <c r="B49" s="101" t="s">
        <v>5131</v>
      </c>
      <c r="C49" s="105">
        <v>264.79999999999995</v>
      </c>
      <c r="D49" s="115">
        <v>48297</v>
      </c>
    </row>
    <row r="50" spans="2:4">
      <c r="B50" s="101" t="s">
        <v>5132</v>
      </c>
      <c r="C50" s="105">
        <v>2906.33</v>
      </c>
      <c r="D50" s="115">
        <v>45255</v>
      </c>
    </row>
    <row r="51" spans="2:4">
      <c r="B51" s="101" t="s">
        <v>5133</v>
      </c>
      <c r="C51" s="105">
        <v>24431.68</v>
      </c>
      <c r="D51" s="115">
        <v>46631</v>
      </c>
    </row>
    <row r="52" spans="2:4">
      <c r="B52" s="101" t="s">
        <v>5134</v>
      </c>
      <c r="C52" s="105">
        <v>48.66</v>
      </c>
      <c r="D52" s="115">
        <v>44957</v>
      </c>
    </row>
    <row r="53" spans="2:4">
      <c r="B53" s="101" t="s">
        <v>5135</v>
      </c>
      <c r="C53" s="105">
        <v>25.27</v>
      </c>
      <c r="D53" s="115">
        <v>46234</v>
      </c>
    </row>
    <row r="54" spans="2:4">
      <c r="B54" s="101" t="s">
        <v>5136</v>
      </c>
      <c r="C54" s="105">
        <v>8436.2100000000009</v>
      </c>
      <c r="D54" s="115">
        <v>48214</v>
      </c>
    </row>
    <row r="55" spans="2:4">
      <c r="B55" s="101" t="s">
        <v>5137</v>
      </c>
      <c r="C55" s="105">
        <v>14413.88</v>
      </c>
      <c r="D55" s="115">
        <v>48214</v>
      </c>
    </row>
    <row r="56" spans="2:4">
      <c r="B56" s="101" t="s">
        <v>5138</v>
      </c>
      <c r="C56" s="105">
        <v>1579.67</v>
      </c>
      <c r="D56" s="115">
        <v>45536</v>
      </c>
    </row>
    <row r="57" spans="2:4">
      <c r="B57" s="101" t="s">
        <v>5139</v>
      </c>
      <c r="C57" s="105">
        <v>80197.360000000015</v>
      </c>
      <c r="D57" s="115">
        <v>46661</v>
      </c>
    </row>
    <row r="58" spans="2:4">
      <c r="B58" s="101" t="s">
        <v>5140</v>
      </c>
      <c r="C58" s="105">
        <v>81530.100000000006</v>
      </c>
      <c r="D58" s="115">
        <v>46661</v>
      </c>
    </row>
    <row r="59" spans="2:4">
      <c r="B59" s="101" t="s">
        <v>5292</v>
      </c>
      <c r="C59" s="105">
        <v>31774.88026751619</v>
      </c>
      <c r="D59" s="115">
        <v>46698</v>
      </c>
    </row>
    <row r="60" spans="2:4">
      <c r="B60" s="101" t="s">
        <v>5293</v>
      </c>
      <c r="C60" s="105">
        <v>27919.272780000003</v>
      </c>
      <c r="D60" s="115">
        <v>46022</v>
      </c>
    </row>
    <row r="61" spans="2:4">
      <c r="B61" s="101" t="s">
        <v>5294</v>
      </c>
      <c r="C61" s="105">
        <v>2691.3749464721618</v>
      </c>
      <c r="D61" s="115">
        <v>45016</v>
      </c>
    </row>
    <row r="62" spans="2:4">
      <c r="B62" s="101" t="s">
        <v>5295</v>
      </c>
      <c r="C62" s="105">
        <v>1154.8431604753653</v>
      </c>
      <c r="D62" s="115">
        <v>45981</v>
      </c>
    </row>
    <row r="63" spans="2:4">
      <c r="B63" s="101" t="s">
        <v>5296</v>
      </c>
      <c r="C63" s="105">
        <v>88838.354953999093</v>
      </c>
      <c r="D63" s="115">
        <v>46871</v>
      </c>
    </row>
    <row r="64" spans="2:4">
      <c r="B64" s="101" t="s">
        <v>5297</v>
      </c>
      <c r="C64" s="105">
        <v>2534.687194013276</v>
      </c>
      <c r="D64" s="115">
        <v>48482</v>
      </c>
    </row>
    <row r="65" spans="2:4">
      <c r="B65" s="101" t="s">
        <v>5298</v>
      </c>
      <c r="C65" s="105">
        <v>9273.3186650304851</v>
      </c>
      <c r="D65" s="115">
        <v>51774</v>
      </c>
    </row>
    <row r="66" spans="2:4">
      <c r="B66" s="101" t="s">
        <v>5299</v>
      </c>
      <c r="C66" s="105">
        <v>16221.250583759795</v>
      </c>
      <c r="D66" s="115">
        <v>46253</v>
      </c>
    </row>
    <row r="67" spans="2:4">
      <c r="B67" s="101" t="s">
        <v>5300</v>
      </c>
      <c r="C67" s="105">
        <v>21018.952454109443</v>
      </c>
      <c r="D67" s="115">
        <v>46022</v>
      </c>
    </row>
    <row r="68" spans="2:4">
      <c r="B68" s="101" t="s">
        <v>5301</v>
      </c>
      <c r="C68" s="105">
        <v>944.12197601797504</v>
      </c>
      <c r="D68" s="115">
        <v>48844</v>
      </c>
    </row>
    <row r="69" spans="2:4">
      <c r="B69" s="101" t="s">
        <v>5302</v>
      </c>
      <c r="C69" s="105">
        <v>1800.6940126927527</v>
      </c>
      <c r="D69" s="115">
        <v>45016</v>
      </c>
    </row>
    <row r="70" spans="2:4">
      <c r="B70" s="101" t="s">
        <v>5303</v>
      </c>
      <c r="C70" s="105">
        <v>37944.68802452067</v>
      </c>
      <c r="D70" s="115">
        <v>45935</v>
      </c>
    </row>
    <row r="71" spans="2:4">
      <c r="B71" s="101" t="s">
        <v>5304</v>
      </c>
      <c r="C71" s="105">
        <v>3723.4794971751076</v>
      </c>
      <c r="D71" s="115">
        <v>52047</v>
      </c>
    </row>
    <row r="72" spans="2:4">
      <c r="B72" s="101" t="s">
        <v>5305</v>
      </c>
      <c r="C72" s="105">
        <v>19273.923749999998</v>
      </c>
      <c r="D72" s="115">
        <v>45363</v>
      </c>
    </row>
    <row r="73" spans="2:4">
      <c r="B73" s="94" t="s">
        <v>44</v>
      </c>
      <c r="C73" s="98">
        <v>5757786.3458654825</v>
      </c>
      <c r="D73" s="113"/>
    </row>
    <row r="74" spans="2:4">
      <c r="B74" s="101" t="s">
        <v>5141</v>
      </c>
      <c r="C74" s="105">
        <v>81701.510000000009</v>
      </c>
      <c r="D74" s="115">
        <v>47201</v>
      </c>
    </row>
    <row r="75" spans="2:4">
      <c r="B75" s="101" t="s">
        <v>5142</v>
      </c>
      <c r="C75" s="105">
        <v>7863.97</v>
      </c>
      <c r="D75" s="115">
        <v>47270</v>
      </c>
    </row>
    <row r="76" spans="2:4">
      <c r="B76" s="101" t="s">
        <v>5143</v>
      </c>
      <c r="C76" s="105">
        <v>64283.14</v>
      </c>
      <c r="D76" s="115">
        <v>48366</v>
      </c>
    </row>
    <row r="77" spans="2:4">
      <c r="B77" s="101" t="s">
        <v>5144</v>
      </c>
      <c r="C77" s="105">
        <v>75884.37</v>
      </c>
      <c r="D77" s="115">
        <v>48914</v>
      </c>
    </row>
    <row r="78" spans="2:4">
      <c r="B78" s="101" t="s">
        <v>5145</v>
      </c>
      <c r="C78" s="105">
        <v>10528.09</v>
      </c>
      <c r="D78" s="115">
        <v>47467</v>
      </c>
    </row>
    <row r="79" spans="2:4">
      <c r="B79" s="101" t="s">
        <v>5146</v>
      </c>
      <c r="C79" s="105">
        <v>21530.560000000001</v>
      </c>
      <c r="D79" s="115">
        <v>47848</v>
      </c>
    </row>
    <row r="80" spans="2:4">
      <c r="B80" s="101" t="s">
        <v>5147</v>
      </c>
      <c r="C80" s="105">
        <v>30908.57</v>
      </c>
      <c r="D80" s="115">
        <v>46601</v>
      </c>
    </row>
    <row r="81" spans="2:4">
      <c r="B81" s="101" t="s">
        <v>5148</v>
      </c>
      <c r="C81" s="105">
        <v>12384.589999999998</v>
      </c>
      <c r="D81" s="115">
        <v>46371</v>
      </c>
    </row>
    <row r="82" spans="2:4">
      <c r="B82" s="101" t="s">
        <v>5149</v>
      </c>
      <c r="C82" s="105">
        <v>39940.310000000005</v>
      </c>
      <c r="D82" s="115">
        <v>47209</v>
      </c>
    </row>
    <row r="83" spans="2:4">
      <c r="B83" s="101" t="s">
        <v>5150</v>
      </c>
      <c r="C83" s="105">
        <v>4710.2499999999991</v>
      </c>
      <c r="D83" s="115">
        <v>47209</v>
      </c>
    </row>
    <row r="84" spans="2:4">
      <c r="B84" s="101" t="s">
        <v>5151</v>
      </c>
      <c r="C84" s="105">
        <v>24405.270000000004</v>
      </c>
      <c r="D84" s="115">
        <v>45778</v>
      </c>
    </row>
    <row r="85" spans="2:4">
      <c r="B85" s="101" t="s">
        <v>5152</v>
      </c>
      <c r="C85" s="105">
        <v>86715.940000000017</v>
      </c>
      <c r="D85" s="115">
        <v>46997</v>
      </c>
    </row>
    <row r="86" spans="2:4">
      <c r="B86" s="101" t="s">
        <v>5153</v>
      </c>
      <c r="C86" s="105">
        <v>95491.64</v>
      </c>
      <c r="D86" s="115">
        <v>46997</v>
      </c>
    </row>
    <row r="87" spans="2:4">
      <c r="B87" s="101" t="s">
        <v>5154</v>
      </c>
      <c r="C87" s="105">
        <v>47696.409999999989</v>
      </c>
      <c r="D87" s="115">
        <v>45343</v>
      </c>
    </row>
    <row r="88" spans="2:4">
      <c r="B88" s="101" t="s">
        <v>5155</v>
      </c>
      <c r="C88" s="105">
        <v>71571.01999999999</v>
      </c>
      <c r="D88" s="115">
        <v>47082</v>
      </c>
    </row>
    <row r="89" spans="2:4">
      <c r="B89" s="101" t="s">
        <v>5156</v>
      </c>
      <c r="C89" s="105">
        <v>1465.44</v>
      </c>
      <c r="D89" s="115">
        <v>44957</v>
      </c>
    </row>
    <row r="90" spans="2:4">
      <c r="B90" s="101" t="s">
        <v>5157</v>
      </c>
      <c r="C90" s="105">
        <v>86913.78</v>
      </c>
      <c r="D90" s="115">
        <v>47398</v>
      </c>
    </row>
    <row r="91" spans="2:4">
      <c r="B91" s="101" t="s">
        <v>5158</v>
      </c>
      <c r="C91" s="105">
        <v>49097.87</v>
      </c>
      <c r="D91" s="115">
        <v>48054</v>
      </c>
    </row>
    <row r="92" spans="2:4">
      <c r="B92" s="101" t="s">
        <v>5159</v>
      </c>
      <c r="C92" s="105">
        <v>14851.17</v>
      </c>
      <c r="D92" s="115">
        <v>47119</v>
      </c>
    </row>
    <row r="93" spans="2:4">
      <c r="B93" s="101" t="s">
        <v>5160</v>
      </c>
      <c r="C93" s="105">
        <v>73595.02</v>
      </c>
      <c r="D93" s="115">
        <v>48757</v>
      </c>
    </row>
    <row r="94" spans="2:4">
      <c r="B94" s="101" t="s">
        <v>5161</v>
      </c>
      <c r="C94" s="105">
        <v>16733.57</v>
      </c>
      <c r="D94" s="115">
        <v>46326</v>
      </c>
    </row>
    <row r="95" spans="2:4">
      <c r="B95" s="101" t="s">
        <v>5162</v>
      </c>
      <c r="C95" s="105">
        <v>95262.3</v>
      </c>
      <c r="D95" s="115">
        <v>47301</v>
      </c>
    </row>
    <row r="96" spans="2:4">
      <c r="B96" s="101" t="s">
        <v>5163</v>
      </c>
      <c r="C96" s="105">
        <v>59941.920000000006</v>
      </c>
      <c r="D96" s="115">
        <v>47301</v>
      </c>
    </row>
    <row r="97" spans="2:4">
      <c r="B97" s="101" t="s">
        <v>5164</v>
      </c>
      <c r="C97" s="105">
        <v>4361.95</v>
      </c>
      <c r="D97" s="115">
        <v>47119</v>
      </c>
    </row>
    <row r="98" spans="2:4">
      <c r="B98" s="101" t="s">
        <v>5165</v>
      </c>
      <c r="C98" s="105">
        <v>183.35000000000002</v>
      </c>
      <c r="D98" s="115">
        <v>48122</v>
      </c>
    </row>
    <row r="99" spans="2:4">
      <c r="B99" s="101" t="s">
        <v>5166</v>
      </c>
      <c r="C99" s="105">
        <v>50876.289999999994</v>
      </c>
      <c r="D99" s="115">
        <v>48395</v>
      </c>
    </row>
    <row r="100" spans="2:4">
      <c r="B100" s="101" t="s">
        <v>5167</v>
      </c>
      <c r="C100" s="105">
        <v>16984.86</v>
      </c>
      <c r="D100" s="115">
        <v>47119</v>
      </c>
    </row>
    <row r="101" spans="2:4">
      <c r="B101" s="101" t="s">
        <v>5168</v>
      </c>
      <c r="C101" s="105">
        <v>8300.18</v>
      </c>
      <c r="D101" s="115">
        <v>45748</v>
      </c>
    </row>
    <row r="102" spans="2:4">
      <c r="B102" s="101" t="s">
        <v>5169</v>
      </c>
      <c r="C102" s="105">
        <v>18418.240000000002</v>
      </c>
      <c r="D102" s="115">
        <v>45087</v>
      </c>
    </row>
    <row r="103" spans="2:4">
      <c r="B103" s="101" t="s">
        <v>5170</v>
      </c>
      <c r="C103" s="105">
        <v>82176.810000000012</v>
      </c>
      <c r="D103" s="115">
        <v>48365</v>
      </c>
    </row>
    <row r="104" spans="2:4">
      <c r="B104" s="101" t="s">
        <v>5171</v>
      </c>
      <c r="C104" s="105">
        <v>6052.78</v>
      </c>
      <c r="D104" s="115">
        <v>45798</v>
      </c>
    </row>
    <row r="105" spans="2:4">
      <c r="B105" s="101" t="s">
        <v>5172</v>
      </c>
      <c r="C105" s="105">
        <v>30444.16</v>
      </c>
      <c r="D105" s="115">
        <v>47119</v>
      </c>
    </row>
    <row r="106" spans="2:4">
      <c r="B106" s="101" t="s">
        <v>5173</v>
      </c>
      <c r="C106" s="105">
        <v>2643.68</v>
      </c>
      <c r="D106" s="115">
        <v>47119</v>
      </c>
    </row>
    <row r="107" spans="2:4">
      <c r="B107" s="101" t="s">
        <v>5174</v>
      </c>
      <c r="C107" s="105">
        <v>17040.099999999999</v>
      </c>
      <c r="D107" s="115">
        <v>46082</v>
      </c>
    </row>
    <row r="108" spans="2:4">
      <c r="B108" s="101" t="s">
        <v>5175</v>
      </c>
      <c r="C108" s="105">
        <v>37176</v>
      </c>
      <c r="D108" s="115">
        <v>46742</v>
      </c>
    </row>
    <row r="109" spans="2:4">
      <c r="B109" s="101" t="s">
        <v>5176</v>
      </c>
      <c r="C109" s="105">
        <v>3416.96</v>
      </c>
      <c r="D109" s="115">
        <v>46742</v>
      </c>
    </row>
    <row r="110" spans="2:4">
      <c r="B110" s="101" t="s">
        <v>5177</v>
      </c>
      <c r="C110" s="105">
        <v>25438.149999999998</v>
      </c>
      <c r="D110" s="115">
        <v>48395</v>
      </c>
    </row>
    <row r="111" spans="2:4">
      <c r="B111" s="101" t="s">
        <v>5178</v>
      </c>
      <c r="C111" s="105">
        <v>43238.930000000008</v>
      </c>
      <c r="D111" s="115">
        <v>46753</v>
      </c>
    </row>
    <row r="112" spans="2:4">
      <c r="B112" s="101" t="s">
        <v>5179</v>
      </c>
      <c r="C112" s="105">
        <v>7820.9099999999989</v>
      </c>
      <c r="D112" s="115">
        <v>45047</v>
      </c>
    </row>
    <row r="113" spans="2:4">
      <c r="B113" s="101" t="s">
        <v>5180</v>
      </c>
      <c r="C113" s="105">
        <v>50156.08</v>
      </c>
      <c r="D113" s="115">
        <v>47463</v>
      </c>
    </row>
    <row r="114" spans="2:4">
      <c r="B114" s="101" t="s">
        <v>5181</v>
      </c>
      <c r="C114" s="105">
        <v>76127.73</v>
      </c>
      <c r="D114" s="115">
        <v>49427</v>
      </c>
    </row>
    <row r="115" spans="2:4">
      <c r="B115" s="101" t="s">
        <v>5182</v>
      </c>
      <c r="C115" s="105">
        <v>110462.42</v>
      </c>
      <c r="D115" s="115">
        <v>50041</v>
      </c>
    </row>
    <row r="116" spans="2:4">
      <c r="B116" s="101" t="s">
        <v>5183</v>
      </c>
      <c r="C116" s="105">
        <v>193845.69000000003</v>
      </c>
      <c r="D116" s="115">
        <v>50405</v>
      </c>
    </row>
    <row r="117" spans="2:4">
      <c r="B117" s="101" t="s">
        <v>5184</v>
      </c>
      <c r="C117" s="105">
        <v>1130.3</v>
      </c>
      <c r="D117" s="115">
        <v>44992</v>
      </c>
    </row>
    <row r="118" spans="2:4">
      <c r="B118" s="101" t="s">
        <v>5185</v>
      </c>
      <c r="C118" s="105">
        <v>28038.300000000003</v>
      </c>
      <c r="D118" s="115">
        <v>46971</v>
      </c>
    </row>
    <row r="119" spans="2:4">
      <c r="B119" s="101" t="s">
        <v>5186</v>
      </c>
      <c r="C119" s="105">
        <v>89110.52</v>
      </c>
      <c r="D119" s="115">
        <v>45557</v>
      </c>
    </row>
    <row r="120" spans="2:4">
      <c r="B120" s="101" t="s">
        <v>5187</v>
      </c>
      <c r="C120" s="105">
        <v>83970.420000000013</v>
      </c>
      <c r="D120" s="115">
        <v>46149</v>
      </c>
    </row>
    <row r="121" spans="2:4">
      <c r="B121" s="101" t="s">
        <v>5188</v>
      </c>
      <c r="C121" s="105">
        <v>32433.05</v>
      </c>
      <c r="D121" s="115">
        <v>46012</v>
      </c>
    </row>
    <row r="122" spans="2:4">
      <c r="B122" s="101" t="s">
        <v>5189</v>
      </c>
      <c r="C122" s="105">
        <v>70597.63</v>
      </c>
      <c r="D122" s="115">
        <v>47849</v>
      </c>
    </row>
    <row r="123" spans="2:4">
      <c r="B123" s="101" t="s">
        <v>5190</v>
      </c>
      <c r="C123" s="105">
        <v>172142.86000000004</v>
      </c>
      <c r="D123" s="115">
        <v>47665</v>
      </c>
    </row>
    <row r="124" spans="2:4">
      <c r="B124" s="101" t="s">
        <v>5191</v>
      </c>
      <c r="C124" s="105">
        <v>1520.4099999999999</v>
      </c>
      <c r="D124" s="115">
        <v>46326</v>
      </c>
    </row>
    <row r="125" spans="2:4">
      <c r="B125" s="101" t="s">
        <v>5192</v>
      </c>
      <c r="C125" s="105">
        <v>131.19</v>
      </c>
      <c r="D125" s="115">
        <v>46326</v>
      </c>
    </row>
    <row r="126" spans="2:4">
      <c r="B126" s="101" t="s">
        <v>5193</v>
      </c>
      <c r="C126" s="105">
        <v>868.61</v>
      </c>
      <c r="D126" s="115">
        <v>46326</v>
      </c>
    </row>
    <row r="127" spans="2:4">
      <c r="B127" s="101" t="s">
        <v>5194</v>
      </c>
      <c r="C127" s="105">
        <v>877.62</v>
      </c>
      <c r="D127" s="115">
        <v>46326</v>
      </c>
    </row>
    <row r="128" spans="2:4">
      <c r="B128" s="101" t="s">
        <v>5195</v>
      </c>
      <c r="C128" s="105">
        <v>1905.0399999999997</v>
      </c>
      <c r="D128" s="115">
        <v>46326</v>
      </c>
    </row>
    <row r="129" spans="2:4">
      <c r="B129" s="101" t="s">
        <v>5196</v>
      </c>
      <c r="C129" s="105">
        <v>838.50000000000011</v>
      </c>
      <c r="D129" s="115">
        <v>46326</v>
      </c>
    </row>
    <row r="130" spans="2:4">
      <c r="B130" s="101" t="s">
        <v>5197</v>
      </c>
      <c r="C130" s="105">
        <v>127.42</v>
      </c>
      <c r="D130" s="115">
        <v>47879</v>
      </c>
    </row>
    <row r="131" spans="2:4">
      <c r="B131" s="101" t="s">
        <v>5198</v>
      </c>
      <c r="C131" s="105">
        <v>105283.02</v>
      </c>
      <c r="D131" s="115">
        <v>46752</v>
      </c>
    </row>
    <row r="132" spans="2:4">
      <c r="B132" s="101" t="s">
        <v>5199</v>
      </c>
      <c r="C132" s="105">
        <v>34193.379999999997</v>
      </c>
      <c r="D132" s="115">
        <v>47756</v>
      </c>
    </row>
    <row r="133" spans="2:4">
      <c r="B133" s="101" t="s">
        <v>5200</v>
      </c>
      <c r="C133" s="105">
        <v>80123.329999999987</v>
      </c>
      <c r="D133" s="115">
        <v>48332</v>
      </c>
    </row>
    <row r="134" spans="2:4">
      <c r="B134" s="101" t="s">
        <v>5201</v>
      </c>
      <c r="C134" s="105">
        <v>703.8</v>
      </c>
      <c r="D134" s="115">
        <v>45138</v>
      </c>
    </row>
    <row r="135" spans="2:4">
      <c r="B135" s="101" t="s">
        <v>5202</v>
      </c>
      <c r="C135" s="105">
        <v>1451.58</v>
      </c>
      <c r="D135" s="115">
        <v>45596</v>
      </c>
    </row>
    <row r="136" spans="2:4">
      <c r="B136" s="101" t="s">
        <v>5203</v>
      </c>
      <c r="C136" s="105">
        <v>161063.47999999998</v>
      </c>
      <c r="D136" s="115">
        <v>47715</v>
      </c>
    </row>
    <row r="137" spans="2:4">
      <c r="B137" s="101" t="s">
        <v>5204</v>
      </c>
      <c r="C137" s="105">
        <v>109601.87</v>
      </c>
      <c r="D137" s="115">
        <v>47715</v>
      </c>
    </row>
    <row r="138" spans="2:4">
      <c r="B138" s="101" t="s">
        <v>5205</v>
      </c>
      <c r="C138" s="105">
        <v>13820.890000000001</v>
      </c>
      <c r="D138" s="115">
        <v>47715</v>
      </c>
    </row>
    <row r="139" spans="2:4">
      <c r="B139" s="101" t="s">
        <v>5206</v>
      </c>
      <c r="C139" s="105">
        <v>54597.509999999995</v>
      </c>
      <c r="D139" s="115">
        <v>47715</v>
      </c>
    </row>
    <row r="140" spans="2:4">
      <c r="B140" s="101" t="s">
        <v>5207</v>
      </c>
      <c r="C140" s="105">
        <v>4846.8499999999995</v>
      </c>
      <c r="D140" s="115">
        <v>48466</v>
      </c>
    </row>
    <row r="141" spans="2:4">
      <c r="B141" s="101" t="s">
        <v>5208</v>
      </c>
      <c r="C141" s="105">
        <v>3644.0900000000011</v>
      </c>
      <c r="D141" s="115">
        <v>48466</v>
      </c>
    </row>
    <row r="142" spans="2:4">
      <c r="B142" s="101" t="s">
        <v>5209</v>
      </c>
      <c r="C142" s="105">
        <v>65474.889999999985</v>
      </c>
      <c r="D142" s="115">
        <v>48446</v>
      </c>
    </row>
    <row r="143" spans="2:4">
      <c r="B143" s="101" t="s">
        <v>5210</v>
      </c>
      <c r="C143" s="105">
        <v>590.07000000000005</v>
      </c>
      <c r="D143" s="115">
        <v>48446</v>
      </c>
    </row>
    <row r="144" spans="2:4">
      <c r="B144" s="101" t="s">
        <v>5211</v>
      </c>
      <c r="C144" s="105">
        <v>332.7</v>
      </c>
      <c r="D144" s="115">
        <v>47741</v>
      </c>
    </row>
    <row r="145" spans="2:4">
      <c r="B145" s="101" t="s">
        <v>5212</v>
      </c>
      <c r="C145" s="105">
        <v>2305.8900000000003</v>
      </c>
      <c r="D145" s="115">
        <v>48319</v>
      </c>
    </row>
    <row r="146" spans="2:4">
      <c r="B146" s="101" t="s">
        <v>5213</v>
      </c>
      <c r="C146" s="105">
        <v>59877.99</v>
      </c>
      <c r="D146" s="115">
        <v>47392</v>
      </c>
    </row>
    <row r="147" spans="2:4">
      <c r="B147" s="101" t="s">
        <v>5214</v>
      </c>
      <c r="C147" s="105">
        <v>195.22</v>
      </c>
      <c r="D147" s="115">
        <v>45855</v>
      </c>
    </row>
    <row r="148" spans="2:4">
      <c r="B148" s="101" t="s">
        <v>5215</v>
      </c>
      <c r="C148" s="105">
        <v>143.21999999999997</v>
      </c>
      <c r="D148" s="115">
        <v>47453</v>
      </c>
    </row>
    <row r="149" spans="2:4">
      <c r="B149" s="101" t="s">
        <v>5216</v>
      </c>
      <c r="C149" s="105">
        <v>7040.9100000000017</v>
      </c>
      <c r="D149" s="115">
        <v>47262</v>
      </c>
    </row>
    <row r="150" spans="2:4">
      <c r="B150" s="101" t="s">
        <v>5217</v>
      </c>
      <c r="C150" s="105">
        <v>18957.09</v>
      </c>
      <c r="D150" s="115">
        <v>45777</v>
      </c>
    </row>
    <row r="151" spans="2:4">
      <c r="B151" s="101" t="s">
        <v>5218</v>
      </c>
      <c r="C151" s="105">
        <v>67037.48</v>
      </c>
      <c r="D151" s="115">
        <v>45930</v>
      </c>
    </row>
    <row r="152" spans="2:4">
      <c r="B152" s="101" t="s">
        <v>5219</v>
      </c>
      <c r="C152" s="105">
        <v>252600.52</v>
      </c>
      <c r="D152" s="115">
        <v>47665</v>
      </c>
    </row>
    <row r="153" spans="2:4">
      <c r="B153" s="101" t="s">
        <v>5220</v>
      </c>
      <c r="C153" s="105">
        <v>26425.06</v>
      </c>
      <c r="D153" s="115">
        <v>45485</v>
      </c>
    </row>
    <row r="154" spans="2:4">
      <c r="B154" s="101" t="s">
        <v>5221</v>
      </c>
      <c r="C154" s="105">
        <v>101436.26</v>
      </c>
      <c r="D154" s="115">
        <v>46417</v>
      </c>
    </row>
    <row r="155" spans="2:4">
      <c r="B155" s="101" t="s">
        <v>5222</v>
      </c>
      <c r="C155" s="105">
        <v>41693.909999999996</v>
      </c>
      <c r="D155" s="115">
        <v>47178</v>
      </c>
    </row>
    <row r="156" spans="2:4">
      <c r="B156" s="101" t="s">
        <v>5223</v>
      </c>
      <c r="C156" s="105">
        <v>2654.0800000000004</v>
      </c>
      <c r="D156" s="115">
        <v>47447</v>
      </c>
    </row>
    <row r="157" spans="2:4">
      <c r="B157" s="101" t="s">
        <v>5224</v>
      </c>
      <c r="C157" s="105">
        <v>51414.619999999995</v>
      </c>
      <c r="D157" s="115">
        <v>47987</v>
      </c>
    </row>
    <row r="158" spans="2:4">
      <c r="B158" s="101" t="s">
        <v>5225</v>
      </c>
      <c r="C158" s="105">
        <v>147360.94</v>
      </c>
      <c r="D158" s="115">
        <v>47735</v>
      </c>
    </row>
    <row r="159" spans="2:4">
      <c r="B159" s="101" t="s">
        <v>5226</v>
      </c>
      <c r="C159" s="105">
        <v>4229.1499999999996</v>
      </c>
      <c r="D159" s="115">
        <v>48151</v>
      </c>
    </row>
    <row r="160" spans="2:4">
      <c r="B160" s="101" t="s">
        <v>5227</v>
      </c>
      <c r="C160" s="105">
        <v>51373.499999999993</v>
      </c>
      <c r="D160" s="115">
        <v>47848</v>
      </c>
    </row>
    <row r="161" spans="2:4">
      <c r="B161" s="101" t="s">
        <v>5228</v>
      </c>
      <c r="C161" s="105">
        <v>7187.09</v>
      </c>
      <c r="D161" s="115">
        <v>45710</v>
      </c>
    </row>
    <row r="162" spans="2:4">
      <c r="B162" s="101" t="s">
        <v>5229</v>
      </c>
      <c r="C162" s="105">
        <v>87108.200000000012</v>
      </c>
      <c r="D162" s="115">
        <v>46573</v>
      </c>
    </row>
    <row r="163" spans="2:4">
      <c r="B163" s="101" t="s">
        <v>5230</v>
      </c>
      <c r="C163" s="105">
        <v>66628.62</v>
      </c>
      <c r="D163" s="115">
        <v>47832</v>
      </c>
    </row>
    <row r="164" spans="2:4">
      <c r="B164" s="101" t="s">
        <v>5231</v>
      </c>
      <c r="C164" s="105">
        <v>17107.48</v>
      </c>
      <c r="D164" s="115">
        <v>46524</v>
      </c>
    </row>
    <row r="165" spans="2:4">
      <c r="B165" s="101" t="s">
        <v>5232</v>
      </c>
      <c r="C165" s="105">
        <v>80855.810000000012</v>
      </c>
      <c r="D165" s="115">
        <v>48121</v>
      </c>
    </row>
    <row r="166" spans="2:4">
      <c r="B166" s="101" t="s">
        <v>5233</v>
      </c>
      <c r="C166" s="105">
        <v>26233.230000000007</v>
      </c>
      <c r="D166" s="115">
        <v>48121</v>
      </c>
    </row>
    <row r="167" spans="2:4">
      <c r="B167" s="101" t="s">
        <v>5234</v>
      </c>
      <c r="C167" s="105">
        <v>1906.9299999999998</v>
      </c>
      <c r="D167" s="115">
        <v>47255</v>
      </c>
    </row>
    <row r="168" spans="2:4">
      <c r="B168" s="101" t="s">
        <v>5235</v>
      </c>
      <c r="C168" s="105">
        <v>14260.279999999999</v>
      </c>
      <c r="D168" s="115">
        <v>48029</v>
      </c>
    </row>
    <row r="169" spans="2:4">
      <c r="B169" s="101" t="s">
        <v>5236</v>
      </c>
      <c r="C169" s="105">
        <v>10810.599999999999</v>
      </c>
      <c r="D169" s="115">
        <v>48294</v>
      </c>
    </row>
    <row r="170" spans="2:4">
      <c r="B170" s="101" t="s">
        <v>5237</v>
      </c>
      <c r="C170" s="105">
        <v>663</v>
      </c>
      <c r="D170" s="115">
        <v>45201</v>
      </c>
    </row>
    <row r="171" spans="2:4">
      <c r="B171" s="101" t="s">
        <v>5238</v>
      </c>
      <c r="C171" s="105">
        <v>32173.420000000002</v>
      </c>
      <c r="D171" s="115">
        <v>46572</v>
      </c>
    </row>
    <row r="172" spans="2:4">
      <c r="B172" s="101" t="s">
        <v>5239</v>
      </c>
      <c r="C172" s="105">
        <v>38085.490000000005</v>
      </c>
      <c r="D172" s="115">
        <v>46844</v>
      </c>
    </row>
    <row r="173" spans="2:4">
      <c r="B173" s="101" t="s">
        <v>5240</v>
      </c>
      <c r="C173" s="105">
        <v>32960.879999999997</v>
      </c>
      <c r="D173" s="115">
        <v>50405</v>
      </c>
    </row>
    <row r="174" spans="2:4">
      <c r="B174" s="101" t="s">
        <v>5241</v>
      </c>
      <c r="C174" s="105">
        <v>22.99</v>
      </c>
      <c r="D174" s="115">
        <v>50405</v>
      </c>
    </row>
    <row r="175" spans="2:4">
      <c r="B175" s="101" t="s">
        <v>5242</v>
      </c>
      <c r="C175" s="105">
        <v>19881.910000000003</v>
      </c>
      <c r="D175" s="115">
        <v>50405</v>
      </c>
    </row>
    <row r="176" spans="2:4">
      <c r="B176" s="101" t="s">
        <v>5243</v>
      </c>
      <c r="C176" s="105">
        <v>34644.499999999993</v>
      </c>
      <c r="D176" s="115">
        <v>45869</v>
      </c>
    </row>
    <row r="177" spans="2:4">
      <c r="B177" s="101" t="s">
        <v>5244</v>
      </c>
      <c r="C177" s="105">
        <v>25732.899999999998</v>
      </c>
      <c r="D177" s="115">
        <v>46938</v>
      </c>
    </row>
    <row r="178" spans="2:4">
      <c r="B178" s="101" t="s">
        <v>5245</v>
      </c>
      <c r="C178" s="105">
        <v>38260.75</v>
      </c>
      <c r="D178" s="115">
        <v>46201</v>
      </c>
    </row>
    <row r="179" spans="2:4">
      <c r="B179" s="101" t="s">
        <v>5246</v>
      </c>
      <c r="C179" s="105">
        <v>39675.159999999996</v>
      </c>
      <c r="D179" s="115">
        <v>45107</v>
      </c>
    </row>
    <row r="180" spans="2:4">
      <c r="B180" s="101" t="s">
        <v>5247</v>
      </c>
      <c r="C180" s="105">
        <v>59631.34</v>
      </c>
      <c r="D180" s="115">
        <v>46660</v>
      </c>
    </row>
    <row r="181" spans="2:4">
      <c r="B181" s="101" t="s">
        <v>5248</v>
      </c>
      <c r="C181" s="105">
        <v>20029.04</v>
      </c>
      <c r="D181" s="115">
        <v>47301</v>
      </c>
    </row>
    <row r="182" spans="2:4">
      <c r="B182" s="101" t="s">
        <v>5249</v>
      </c>
      <c r="C182" s="105">
        <v>71416.520000000019</v>
      </c>
      <c r="D182" s="115">
        <v>48176</v>
      </c>
    </row>
    <row r="183" spans="2:4">
      <c r="B183" s="101" t="s">
        <v>5250</v>
      </c>
      <c r="C183" s="105">
        <v>6540.170000000001</v>
      </c>
      <c r="D183" s="115">
        <v>48213</v>
      </c>
    </row>
    <row r="184" spans="2:4">
      <c r="B184" s="101" t="s">
        <v>5251</v>
      </c>
      <c r="C184" s="105">
        <v>33504.54</v>
      </c>
      <c r="D184" s="115">
        <v>47992</v>
      </c>
    </row>
    <row r="185" spans="2:4">
      <c r="B185" s="101" t="s">
        <v>5252</v>
      </c>
      <c r="C185" s="105">
        <v>31151.11</v>
      </c>
      <c r="D185" s="115">
        <v>46601</v>
      </c>
    </row>
    <row r="186" spans="2:4">
      <c r="B186" s="101" t="s">
        <v>5253</v>
      </c>
      <c r="C186" s="105">
        <v>10568.88</v>
      </c>
      <c r="D186" s="115">
        <v>46722</v>
      </c>
    </row>
    <row r="187" spans="2:4">
      <c r="B187" s="101" t="s">
        <v>5254</v>
      </c>
      <c r="C187" s="105">
        <v>20090.650000000001</v>
      </c>
      <c r="D187" s="115">
        <v>46794</v>
      </c>
    </row>
    <row r="188" spans="2:4">
      <c r="B188" s="101" t="s">
        <v>5255</v>
      </c>
      <c r="C188" s="105">
        <v>31044.59</v>
      </c>
      <c r="D188" s="115">
        <v>47407</v>
      </c>
    </row>
    <row r="189" spans="2:4">
      <c r="B189" s="101" t="s">
        <v>5256</v>
      </c>
      <c r="C189" s="105">
        <v>79389.390000000014</v>
      </c>
      <c r="D189" s="115">
        <v>48234</v>
      </c>
    </row>
    <row r="190" spans="2:4">
      <c r="B190" s="101" t="s">
        <v>5257</v>
      </c>
      <c r="C190" s="105">
        <v>10925.390000000001</v>
      </c>
      <c r="D190" s="115">
        <v>47467</v>
      </c>
    </row>
    <row r="191" spans="2:4">
      <c r="B191" s="101" t="s">
        <v>5258</v>
      </c>
      <c r="C191" s="105">
        <v>48014.93</v>
      </c>
      <c r="D191" s="115">
        <v>47599</v>
      </c>
    </row>
    <row r="192" spans="2:4">
      <c r="B192" s="101" t="s">
        <v>5259</v>
      </c>
      <c r="C192" s="105">
        <v>192.25999999999996</v>
      </c>
      <c r="D192" s="115">
        <v>46082</v>
      </c>
    </row>
    <row r="193" spans="2:4">
      <c r="B193" s="101" t="s">
        <v>5260</v>
      </c>
      <c r="C193" s="105">
        <v>34659.14</v>
      </c>
      <c r="D193" s="115">
        <v>47236</v>
      </c>
    </row>
    <row r="194" spans="2:4">
      <c r="B194" s="101" t="s">
        <v>5261</v>
      </c>
      <c r="C194" s="105">
        <v>3110.62</v>
      </c>
      <c r="D194" s="115">
        <v>45838</v>
      </c>
    </row>
    <row r="195" spans="2:4">
      <c r="B195" s="101" t="s">
        <v>5262</v>
      </c>
      <c r="C195" s="105">
        <v>85160.069999999992</v>
      </c>
      <c r="D195" s="115">
        <v>46465</v>
      </c>
    </row>
    <row r="196" spans="2:4">
      <c r="B196" s="101" t="s">
        <v>5263</v>
      </c>
      <c r="C196" s="105">
        <v>6169.25</v>
      </c>
      <c r="D196" s="115">
        <v>45806</v>
      </c>
    </row>
    <row r="197" spans="2:4">
      <c r="B197" s="101" t="s">
        <v>5264</v>
      </c>
      <c r="C197" s="105">
        <v>8622.75</v>
      </c>
      <c r="D197" s="115">
        <v>48723</v>
      </c>
    </row>
    <row r="198" spans="2:4">
      <c r="B198" s="101" t="s">
        <v>5265</v>
      </c>
      <c r="C198" s="105">
        <v>9205.3599999999988</v>
      </c>
      <c r="D198" s="115">
        <v>47031</v>
      </c>
    </row>
    <row r="199" spans="2:4">
      <c r="B199" s="101" t="s">
        <v>5266</v>
      </c>
      <c r="C199" s="105">
        <v>29601.809999999998</v>
      </c>
      <c r="D199" s="115">
        <v>48268</v>
      </c>
    </row>
    <row r="200" spans="2:4">
      <c r="B200" s="101" t="s">
        <v>5267</v>
      </c>
      <c r="C200" s="105">
        <v>15433.73</v>
      </c>
      <c r="D200" s="115">
        <v>46054</v>
      </c>
    </row>
    <row r="201" spans="2:4">
      <c r="B201" s="101" t="s">
        <v>5268</v>
      </c>
      <c r="C201" s="105">
        <v>11339.350000000002</v>
      </c>
      <c r="D201" s="115">
        <v>47107</v>
      </c>
    </row>
    <row r="202" spans="2:4">
      <c r="B202" s="101" t="s">
        <v>5269</v>
      </c>
      <c r="C202" s="105">
        <v>5187.3700000000008</v>
      </c>
      <c r="D202" s="115">
        <v>48213</v>
      </c>
    </row>
    <row r="203" spans="2:4">
      <c r="B203" s="101" t="s">
        <v>5270</v>
      </c>
      <c r="C203" s="105">
        <v>4571.41</v>
      </c>
      <c r="D203" s="115">
        <v>45869</v>
      </c>
    </row>
    <row r="204" spans="2:4">
      <c r="B204" s="101" t="s">
        <v>5271</v>
      </c>
      <c r="C204" s="105">
        <v>21434.31</v>
      </c>
      <c r="D204" s="115">
        <v>47848</v>
      </c>
    </row>
    <row r="205" spans="2:4">
      <c r="B205" s="101" t="s">
        <v>5272</v>
      </c>
      <c r="C205" s="105">
        <v>15799.770000000002</v>
      </c>
      <c r="D205" s="115">
        <v>46637</v>
      </c>
    </row>
    <row r="206" spans="2:4">
      <c r="B206" s="101" t="s">
        <v>5273</v>
      </c>
      <c r="C206" s="105">
        <v>9277.9</v>
      </c>
      <c r="D206" s="115">
        <v>45383</v>
      </c>
    </row>
    <row r="207" spans="2:4">
      <c r="B207" s="101" t="s">
        <v>5274</v>
      </c>
      <c r="C207" s="105">
        <v>68499.509999999995</v>
      </c>
      <c r="D207" s="115">
        <v>47574</v>
      </c>
    </row>
    <row r="208" spans="2:4">
      <c r="B208" s="101" t="s">
        <v>5275</v>
      </c>
      <c r="C208" s="105">
        <v>459.7</v>
      </c>
      <c r="D208" s="115">
        <v>45015</v>
      </c>
    </row>
    <row r="209" spans="2:4">
      <c r="B209" s="101" t="s">
        <v>5276</v>
      </c>
      <c r="C209" s="105">
        <v>27806.509999999995</v>
      </c>
      <c r="D209" s="115">
        <v>48942</v>
      </c>
    </row>
    <row r="210" spans="2:4">
      <c r="B210" s="101" t="s">
        <v>5277</v>
      </c>
      <c r="C210" s="105">
        <v>39306.559999999998</v>
      </c>
      <c r="D210" s="115">
        <v>48942</v>
      </c>
    </row>
    <row r="211" spans="2:4">
      <c r="B211" s="101" t="s">
        <v>5278</v>
      </c>
      <c r="C211" s="105">
        <v>63118.240000000013</v>
      </c>
      <c r="D211" s="115">
        <v>49405</v>
      </c>
    </row>
    <row r="212" spans="2:4">
      <c r="B212" s="101" t="s">
        <v>5279</v>
      </c>
      <c r="C212" s="105">
        <v>7477.34</v>
      </c>
      <c r="D212" s="115">
        <v>47177</v>
      </c>
    </row>
    <row r="213" spans="2:4">
      <c r="B213" s="101" t="s">
        <v>5280</v>
      </c>
      <c r="C213" s="105">
        <v>6846.01</v>
      </c>
      <c r="D213" s="115">
        <v>48069</v>
      </c>
    </row>
    <row r="214" spans="2:4">
      <c r="B214" s="101" t="s">
        <v>5281</v>
      </c>
      <c r="C214" s="105">
        <v>5254.72</v>
      </c>
      <c r="D214" s="115">
        <v>46482</v>
      </c>
    </row>
    <row r="215" spans="2:4">
      <c r="B215" s="101" t="s">
        <v>5282</v>
      </c>
      <c r="C215" s="105">
        <v>121223.63</v>
      </c>
      <c r="D215" s="115">
        <v>46643</v>
      </c>
    </row>
    <row r="216" spans="2:4">
      <c r="B216" s="101" t="s">
        <v>5283</v>
      </c>
      <c r="C216" s="105">
        <v>42565.820000000007</v>
      </c>
      <c r="D216" s="115">
        <v>48004</v>
      </c>
    </row>
    <row r="217" spans="2:4">
      <c r="B217" s="101" t="s">
        <v>5284</v>
      </c>
      <c r="C217" s="105">
        <v>247.13000000000002</v>
      </c>
      <c r="D217" s="115">
        <v>47262</v>
      </c>
    </row>
    <row r="218" spans="2:4">
      <c r="B218" s="101" t="s">
        <v>5285</v>
      </c>
      <c r="C218" s="105">
        <v>169.10999999999996</v>
      </c>
      <c r="D218" s="115">
        <v>45939</v>
      </c>
    </row>
    <row r="219" spans="2:4">
      <c r="B219" s="101" t="s">
        <v>5286</v>
      </c>
      <c r="C219" s="105">
        <v>57675.840000000004</v>
      </c>
      <c r="D219" s="115">
        <v>46742</v>
      </c>
    </row>
    <row r="220" spans="2:4">
      <c r="B220" s="101" t="s">
        <v>5287</v>
      </c>
      <c r="C220" s="105">
        <v>60100.03</v>
      </c>
      <c r="D220" s="115">
        <v>46112</v>
      </c>
    </row>
    <row r="221" spans="2:4">
      <c r="B221" s="101" t="s">
        <v>5288</v>
      </c>
      <c r="C221" s="105">
        <v>134110.88000000003</v>
      </c>
      <c r="D221" s="115">
        <v>46722</v>
      </c>
    </row>
    <row r="222" spans="2:4">
      <c r="B222" s="101" t="s">
        <v>5289</v>
      </c>
      <c r="C222" s="105">
        <v>270.03999999999996</v>
      </c>
      <c r="D222" s="115">
        <v>48030</v>
      </c>
    </row>
    <row r="223" spans="2:4">
      <c r="B223" s="101" t="s">
        <v>5306</v>
      </c>
      <c r="C223" s="105">
        <v>4671.3699701247297</v>
      </c>
      <c r="D223" s="115">
        <v>45515</v>
      </c>
    </row>
    <row r="224" spans="2:4">
      <c r="B224" s="101" t="s">
        <v>5307</v>
      </c>
      <c r="C224" s="105">
        <v>17589.688589999998</v>
      </c>
      <c r="D224" s="115">
        <v>45615</v>
      </c>
    </row>
    <row r="225" spans="2:4">
      <c r="B225" s="101" t="s">
        <v>5308</v>
      </c>
      <c r="C225" s="105">
        <v>11310.499028489816</v>
      </c>
      <c r="D225" s="115">
        <v>46418</v>
      </c>
    </row>
    <row r="226" spans="2:4">
      <c r="B226" s="101" t="s">
        <v>5309</v>
      </c>
      <c r="C226" s="105">
        <v>117.21063182053533</v>
      </c>
      <c r="D226" s="115">
        <v>45126</v>
      </c>
    </row>
    <row r="227" spans="2:4">
      <c r="B227" s="101" t="s">
        <v>5310</v>
      </c>
      <c r="C227" s="105">
        <v>520.11553551082591</v>
      </c>
      <c r="D227" s="115">
        <v>45371</v>
      </c>
    </row>
    <row r="228" spans="2:4">
      <c r="B228" s="101" t="s">
        <v>5311</v>
      </c>
      <c r="C228" s="105">
        <v>3527.0997475992081</v>
      </c>
      <c r="D228" s="115">
        <v>45187</v>
      </c>
    </row>
    <row r="229" spans="2:4">
      <c r="B229" s="101" t="s">
        <v>5312</v>
      </c>
      <c r="C229" s="105">
        <v>5938.8123691176161</v>
      </c>
      <c r="D229" s="115">
        <v>45602</v>
      </c>
    </row>
    <row r="230" spans="2:4">
      <c r="B230" s="101" t="s">
        <v>5313</v>
      </c>
      <c r="C230" s="105">
        <v>2657.9455947076913</v>
      </c>
      <c r="D230" s="115">
        <v>44986</v>
      </c>
    </row>
    <row r="231" spans="2:4">
      <c r="B231" s="101" t="s">
        <v>5314</v>
      </c>
      <c r="C231" s="105">
        <v>3071.7977862830526</v>
      </c>
      <c r="D231" s="115">
        <v>45025</v>
      </c>
    </row>
    <row r="232" spans="2:4">
      <c r="B232" s="101" t="s">
        <v>5315</v>
      </c>
      <c r="C232" s="105">
        <v>1734.520741172865</v>
      </c>
      <c r="D232" s="115">
        <v>46014</v>
      </c>
    </row>
    <row r="233" spans="2:4">
      <c r="B233" s="101" t="s">
        <v>5316</v>
      </c>
      <c r="C233" s="105">
        <v>2438.1758706534697</v>
      </c>
      <c r="D233" s="115">
        <v>45830</v>
      </c>
    </row>
    <row r="234" spans="2:4">
      <c r="B234" s="87"/>
      <c r="C234" s="87"/>
      <c r="D234" s="87"/>
    </row>
    <row r="235" spans="2:4">
      <c r="B235" s="87"/>
      <c r="C235" s="87"/>
      <c r="D235" s="87"/>
    </row>
    <row r="236" spans="2:4">
      <c r="B236" s="87"/>
      <c r="C236" s="87"/>
      <c r="D236" s="87"/>
    </row>
    <row r="237" spans="2:4">
      <c r="B237" s="87"/>
      <c r="C237" s="87"/>
      <c r="D237" s="87"/>
    </row>
    <row r="238" spans="2:4">
      <c r="B238" s="108"/>
      <c r="C238" s="109"/>
      <c r="D238" s="109"/>
    </row>
    <row r="239" spans="2:4">
      <c r="B239" s="108"/>
      <c r="C239" s="109"/>
      <c r="D239" s="109"/>
    </row>
    <row r="240" spans="2:4">
      <c r="B240" s="108"/>
      <c r="C240" s="109"/>
      <c r="D240" s="109"/>
    </row>
    <row r="241" spans="2:4">
      <c r="B241" s="108"/>
      <c r="C241" s="109"/>
      <c r="D241" s="109"/>
    </row>
    <row r="242" spans="2:4">
      <c r="B242" s="108"/>
      <c r="C242" s="109"/>
      <c r="D242" s="109"/>
    </row>
    <row r="243" spans="2:4">
      <c r="B243" s="108"/>
      <c r="C243" s="109"/>
      <c r="D243" s="109"/>
    </row>
    <row r="244" spans="2:4">
      <c r="B244" s="108"/>
      <c r="C244" s="109"/>
      <c r="D244" s="109"/>
    </row>
    <row r="245" spans="2:4">
      <c r="B245" s="108"/>
      <c r="C245" s="109"/>
      <c r="D245" s="109"/>
    </row>
    <row r="246" spans="2:4">
      <c r="B246" s="108"/>
      <c r="C246" s="109"/>
      <c r="D246" s="109"/>
    </row>
    <row r="247" spans="2:4">
      <c r="B247" s="108"/>
      <c r="C247" s="109"/>
      <c r="D247" s="109"/>
    </row>
    <row r="248" spans="2:4">
      <c r="B248" s="108"/>
      <c r="C248" s="109"/>
      <c r="D248" s="109"/>
    </row>
    <row r="249" spans="2:4">
      <c r="B249" s="108"/>
      <c r="C249" s="109"/>
      <c r="D249" s="109"/>
    </row>
    <row r="250" spans="2:4">
      <c r="B250" s="108"/>
      <c r="C250" s="109"/>
      <c r="D250" s="109"/>
    </row>
    <row r="251" spans="2:4">
      <c r="B251" s="108"/>
      <c r="C251" s="109"/>
      <c r="D251" s="109"/>
    </row>
    <row r="252" spans="2:4">
      <c r="B252" s="108"/>
      <c r="C252" s="109"/>
      <c r="D252" s="109"/>
    </row>
    <row r="253" spans="2:4">
      <c r="B253" s="108"/>
      <c r="C253" s="109"/>
      <c r="D253" s="109"/>
    </row>
    <row r="254" spans="2:4">
      <c r="B254" s="108"/>
      <c r="C254" s="109"/>
      <c r="D254" s="109"/>
    </row>
    <row r="255" spans="2:4">
      <c r="B255" s="108"/>
      <c r="C255" s="109"/>
      <c r="D255" s="109"/>
    </row>
    <row r="256" spans="2:4">
      <c r="B256" s="108"/>
      <c r="C256" s="109"/>
      <c r="D256" s="109"/>
    </row>
    <row r="257" spans="2:4">
      <c r="B257" s="108"/>
      <c r="C257" s="109"/>
      <c r="D257" s="109"/>
    </row>
    <row r="258" spans="2:4">
      <c r="B258" s="108"/>
      <c r="C258" s="109"/>
      <c r="D258" s="109"/>
    </row>
    <row r="259" spans="2:4">
      <c r="B259" s="108"/>
      <c r="C259" s="109"/>
      <c r="D259" s="109"/>
    </row>
    <row r="260" spans="2:4">
      <c r="B260" s="108"/>
      <c r="C260" s="109"/>
      <c r="D260" s="109"/>
    </row>
    <row r="261" spans="2:4">
      <c r="B261" s="108"/>
      <c r="C261" s="109"/>
      <c r="D261" s="109"/>
    </row>
    <row r="262" spans="2:4">
      <c r="B262" s="108"/>
      <c r="C262" s="109"/>
      <c r="D262" s="109"/>
    </row>
    <row r="263" spans="2:4">
      <c r="B263" s="108"/>
      <c r="C263" s="109"/>
      <c r="D263" s="109"/>
    </row>
    <row r="264" spans="2:4">
      <c r="B264" s="108"/>
      <c r="C264" s="109"/>
      <c r="D264" s="109"/>
    </row>
    <row r="265" spans="2:4">
      <c r="B265" s="108"/>
      <c r="C265" s="109"/>
      <c r="D265" s="109"/>
    </row>
    <row r="266" spans="2:4">
      <c r="B266" s="108"/>
      <c r="C266" s="109"/>
      <c r="D266" s="109"/>
    </row>
    <row r="267" spans="2:4">
      <c r="B267" s="108"/>
      <c r="C267" s="109"/>
      <c r="D267" s="109"/>
    </row>
    <row r="268" spans="2:4">
      <c r="B268" s="108"/>
      <c r="C268" s="109"/>
      <c r="D268" s="109"/>
    </row>
    <row r="269" spans="2:4">
      <c r="B269" s="108"/>
      <c r="C269" s="109"/>
      <c r="D269" s="109"/>
    </row>
    <row r="270" spans="2:4">
      <c r="B270" s="108"/>
      <c r="C270" s="109"/>
      <c r="D270" s="109"/>
    </row>
    <row r="271" spans="2:4">
      <c r="B271" s="108"/>
      <c r="C271" s="109"/>
      <c r="D271" s="109"/>
    </row>
    <row r="272" spans="2:4">
      <c r="B272" s="108"/>
      <c r="C272" s="109"/>
      <c r="D272" s="109"/>
    </row>
    <row r="273" spans="2:4">
      <c r="B273" s="108"/>
      <c r="C273" s="109"/>
      <c r="D273" s="109"/>
    </row>
    <row r="274" spans="2:4">
      <c r="B274" s="108"/>
      <c r="C274" s="109"/>
      <c r="D274" s="109"/>
    </row>
    <row r="275" spans="2:4">
      <c r="B275" s="108"/>
      <c r="C275" s="109"/>
      <c r="D275" s="109"/>
    </row>
    <row r="276" spans="2:4">
      <c r="B276" s="108"/>
      <c r="C276" s="109"/>
      <c r="D276" s="109"/>
    </row>
    <row r="277" spans="2:4">
      <c r="B277" s="108"/>
      <c r="C277" s="109"/>
      <c r="D277" s="109"/>
    </row>
    <row r="278" spans="2:4">
      <c r="B278" s="108"/>
      <c r="C278" s="109"/>
      <c r="D278" s="109"/>
    </row>
    <row r="279" spans="2:4">
      <c r="B279" s="108"/>
      <c r="C279" s="109"/>
      <c r="D279" s="109"/>
    </row>
    <row r="280" spans="2:4">
      <c r="B280" s="108"/>
      <c r="C280" s="109"/>
      <c r="D280" s="109"/>
    </row>
    <row r="281" spans="2:4">
      <c r="B281" s="108"/>
      <c r="C281" s="109"/>
      <c r="D281" s="109"/>
    </row>
    <row r="282" spans="2:4">
      <c r="B282" s="108"/>
      <c r="C282" s="109"/>
      <c r="D282" s="109"/>
    </row>
    <row r="283" spans="2:4">
      <c r="B283" s="108"/>
      <c r="C283" s="109"/>
      <c r="D283" s="109"/>
    </row>
    <row r="284" spans="2:4">
      <c r="B284" s="108"/>
      <c r="C284" s="109"/>
      <c r="D284" s="109"/>
    </row>
    <row r="285" spans="2:4">
      <c r="B285" s="108"/>
      <c r="C285" s="109"/>
      <c r="D285" s="109"/>
    </row>
    <row r="286" spans="2:4">
      <c r="B286" s="108"/>
      <c r="C286" s="109"/>
      <c r="D286" s="109"/>
    </row>
    <row r="287" spans="2:4">
      <c r="B287" s="108"/>
      <c r="C287" s="109"/>
      <c r="D287" s="109"/>
    </row>
    <row r="288" spans="2:4">
      <c r="B288" s="108"/>
      <c r="C288" s="109"/>
      <c r="D288" s="109"/>
    </row>
    <row r="289" spans="2:4">
      <c r="B289" s="108"/>
      <c r="C289" s="109"/>
      <c r="D289" s="109"/>
    </row>
    <row r="290" spans="2:4">
      <c r="B290" s="108"/>
      <c r="C290" s="109"/>
      <c r="D290" s="109"/>
    </row>
    <row r="291" spans="2:4">
      <c r="B291" s="108"/>
      <c r="C291" s="109"/>
      <c r="D291" s="109"/>
    </row>
    <row r="292" spans="2:4">
      <c r="B292" s="108"/>
      <c r="C292" s="109"/>
      <c r="D292" s="109"/>
    </row>
    <row r="293" spans="2:4">
      <c r="B293" s="108"/>
      <c r="C293" s="109"/>
      <c r="D293" s="109"/>
    </row>
    <row r="294" spans="2:4">
      <c r="B294" s="108"/>
      <c r="C294" s="109"/>
      <c r="D294" s="109"/>
    </row>
    <row r="295" spans="2:4">
      <c r="B295" s="108"/>
      <c r="C295" s="109"/>
      <c r="D295" s="109"/>
    </row>
    <row r="296" spans="2:4">
      <c r="B296" s="108"/>
      <c r="C296" s="109"/>
      <c r="D296" s="109"/>
    </row>
    <row r="297" spans="2:4">
      <c r="B297" s="108"/>
      <c r="C297" s="109"/>
      <c r="D297" s="109"/>
    </row>
    <row r="298" spans="2:4">
      <c r="B298" s="108"/>
      <c r="C298" s="109"/>
      <c r="D298" s="109"/>
    </row>
    <row r="299" spans="2:4">
      <c r="B299" s="108"/>
      <c r="C299" s="109"/>
      <c r="D299" s="109"/>
    </row>
    <row r="300" spans="2:4">
      <c r="B300" s="108"/>
      <c r="C300" s="109"/>
      <c r="D300" s="109"/>
    </row>
    <row r="301" spans="2:4">
      <c r="B301" s="108"/>
      <c r="C301" s="109"/>
      <c r="D301" s="109"/>
    </row>
    <row r="302" spans="2:4">
      <c r="B302" s="108"/>
      <c r="C302" s="109"/>
      <c r="D302" s="109"/>
    </row>
    <row r="303" spans="2:4">
      <c r="B303" s="108"/>
      <c r="C303" s="109"/>
      <c r="D303" s="109"/>
    </row>
    <row r="304" spans="2:4">
      <c r="B304" s="108"/>
      <c r="C304" s="109"/>
      <c r="D304" s="109"/>
    </row>
    <row r="305" spans="2:4">
      <c r="B305" s="108"/>
      <c r="C305" s="109"/>
      <c r="D305" s="109"/>
    </row>
    <row r="306" spans="2:4">
      <c r="B306" s="108"/>
      <c r="C306" s="109"/>
      <c r="D306" s="109"/>
    </row>
    <row r="307" spans="2:4">
      <c r="B307" s="108"/>
      <c r="C307" s="109"/>
      <c r="D307" s="109"/>
    </row>
    <row r="308" spans="2:4">
      <c r="B308" s="108"/>
      <c r="C308" s="109"/>
      <c r="D308" s="109"/>
    </row>
    <row r="309" spans="2:4">
      <c r="B309" s="108"/>
      <c r="C309" s="109"/>
      <c r="D309" s="109"/>
    </row>
    <row r="310" spans="2:4">
      <c r="B310" s="108"/>
      <c r="C310" s="109"/>
      <c r="D310" s="109"/>
    </row>
    <row r="311" spans="2:4">
      <c r="B311" s="108"/>
      <c r="C311" s="109"/>
      <c r="D311" s="109"/>
    </row>
    <row r="312" spans="2:4">
      <c r="B312" s="108"/>
      <c r="C312" s="109"/>
      <c r="D312" s="109"/>
    </row>
    <row r="313" spans="2:4">
      <c r="B313" s="108"/>
      <c r="C313" s="109"/>
      <c r="D313" s="109"/>
    </row>
    <row r="314" spans="2:4">
      <c r="B314" s="108"/>
      <c r="C314" s="109"/>
      <c r="D314" s="109"/>
    </row>
    <row r="315" spans="2:4">
      <c r="B315" s="108"/>
      <c r="C315" s="109"/>
      <c r="D315" s="109"/>
    </row>
    <row r="316" spans="2:4">
      <c r="B316" s="108"/>
      <c r="C316" s="109"/>
      <c r="D316" s="109"/>
    </row>
    <row r="317" spans="2:4">
      <c r="B317" s="108"/>
      <c r="C317" s="109"/>
      <c r="D317" s="109"/>
    </row>
    <row r="318" spans="2:4">
      <c r="B318" s="108"/>
      <c r="C318" s="109"/>
      <c r="D318" s="109"/>
    </row>
    <row r="319" spans="2:4">
      <c r="B319" s="108"/>
      <c r="C319" s="109"/>
      <c r="D319" s="109"/>
    </row>
    <row r="320" spans="2:4">
      <c r="B320" s="108"/>
      <c r="C320" s="109"/>
      <c r="D320" s="109"/>
    </row>
    <row r="321" spans="2:4">
      <c r="B321" s="108"/>
      <c r="C321" s="109"/>
      <c r="D321" s="109"/>
    </row>
    <row r="322" spans="2:4">
      <c r="B322" s="108"/>
      <c r="C322" s="109"/>
      <c r="D322" s="109"/>
    </row>
    <row r="323" spans="2:4">
      <c r="B323" s="108"/>
      <c r="C323" s="109"/>
      <c r="D323" s="109"/>
    </row>
    <row r="324" spans="2:4">
      <c r="B324" s="108"/>
      <c r="C324" s="109"/>
      <c r="D324" s="109"/>
    </row>
    <row r="325" spans="2:4">
      <c r="B325" s="108"/>
      <c r="C325" s="109"/>
      <c r="D325" s="109"/>
    </row>
    <row r="326" spans="2:4">
      <c r="B326" s="108"/>
      <c r="C326" s="109"/>
      <c r="D326" s="109"/>
    </row>
    <row r="327" spans="2:4">
      <c r="B327" s="108"/>
      <c r="C327" s="109"/>
      <c r="D327" s="109"/>
    </row>
    <row r="328" spans="2:4">
      <c r="B328" s="108"/>
      <c r="C328" s="109"/>
      <c r="D328" s="109"/>
    </row>
    <row r="329" spans="2:4">
      <c r="B329" s="108"/>
      <c r="C329" s="109"/>
      <c r="D329" s="109"/>
    </row>
    <row r="330" spans="2:4">
      <c r="B330" s="108"/>
      <c r="C330" s="109"/>
      <c r="D330" s="109"/>
    </row>
    <row r="331" spans="2:4">
      <c r="B331" s="108"/>
      <c r="C331" s="109"/>
      <c r="D331" s="109"/>
    </row>
    <row r="332" spans="2:4">
      <c r="B332" s="108"/>
      <c r="C332" s="109"/>
      <c r="D332" s="109"/>
    </row>
    <row r="333" spans="2:4">
      <c r="B333" s="108"/>
      <c r="C333" s="109"/>
      <c r="D333" s="109"/>
    </row>
    <row r="334" spans="2:4">
      <c r="B334" s="108"/>
      <c r="C334" s="109"/>
      <c r="D334" s="109"/>
    </row>
    <row r="335" spans="2:4">
      <c r="B335" s="108"/>
      <c r="C335" s="109"/>
      <c r="D335" s="109"/>
    </row>
    <row r="336" spans="2:4">
      <c r="B336" s="108"/>
      <c r="C336" s="109"/>
      <c r="D336" s="109"/>
    </row>
    <row r="337" spans="2:4">
      <c r="B337" s="108"/>
      <c r="C337" s="109"/>
      <c r="D337" s="109"/>
    </row>
    <row r="338" spans="2:4">
      <c r="B338" s="108"/>
      <c r="C338" s="109"/>
      <c r="D338" s="109"/>
    </row>
    <row r="339" spans="2:4">
      <c r="B339" s="108"/>
      <c r="C339" s="109"/>
      <c r="D339" s="109"/>
    </row>
    <row r="340" spans="2:4">
      <c r="B340" s="108"/>
      <c r="C340" s="109"/>
      <c r="D340" s="109"/>
    </row>
    <row r="341" spans="2:4">
      <c r="B341" s="108"/>
      <c r="C341" s="109"/>
      <c r="D341" s="109"/>
    </row>
    <row r="342" spans="2:4">
      <c r="B342" s="108"/>
      <c r="C342" s="109"/>
      <c r="D342" s="109"/>
    </row>
    <row r="343" spans="2:4">
      <c r="B343" s="108"/>
      <c r="C343" s="109"/>
      <c r="D343" s="109"/>
    </row>
    <row r="344" spans="2:4">
      <c r="B344" s="108"/>
      <c r="C344" s="109"/>
      <c r="D344" s="109"/>
    </row>
    <row r="345" spans="2:4">
      <c r="B345" s="108"/>
      <c r="C345" s="109"/>
      <c r="D345" s="109"/>
    </row>
    <row r="346" spans="2:4">
      <c r="B346" s="108"/>
      <c r="C346" s="109"/>
      <c r="D346" s="109"/>
    </row>
    <row r="347" spans="2:4">
      <c r="B347" s="108"/>
      <c r="C347" s="109"/>
      <c r="D347" s="109"/>
    </row>
    <row r="348" spans="2:4">
      <c r="B348" s="108"/>
      <c r="C348" s="109"/>
      <c r="D348" s="109"/>
    </row>
    <row r="349" spans="2:4">
      <c r="B349" s="108"/>
      <c r="C349" s="109"/>
      <c r="D349" s="109"/>
    </row>
    <row r="350" spans="2:4">
      <c r="B350" s="108"/>
      <c r="C350" s="109"/>
      <c r="D350" s="109"/>
    </row>
    <row r="351" spans="2:4">
      <c r="B351" s="108"/>
      <c r="C351" s="109"/>
      <c r="D351" s="109"/>
    </row>
    <row r="352" spans="2:4">
      <c r="B352" s="108"/>
      <c r="C352" s="109"/>
      <c r="D352" s="109"/>
    </row>
    <row r="353" spans="2:4">
      <c r="B353" s="108"/>
      <c r="C353" s="109"/>
      <c r="D353" s="109"/>
    </row>
    <row r="354" spans="2:4">
      <c r="B354" s="108"/>
      <c r="C354" s="109"/>
      <c r="D354" s="109"/>
    </row>
    <row r="355" spans="2:4">
      <c r="B355" s="108"/>
      <c r="C355" s="109"/>
      <c r="D355" s="109"/>
    </row>
    <row r="356" spans="2:4">
      <c r="B356" s="108"/>
      <c r="C356" s="109"/>
      <c r="D356" s="109"/>
    </row>
    <row r="357" spans="2:4">
      <c r="B357" s="108"/>
      <c r="C357" s="109"/>
      <c r="D357" s="109"/>
    </row>
    <row r="358" spans="2:4">
      <c r="B358" s="108"/>
      <c r="C358" s="109"/>
      <c r="D358" s="109"/>
    </row>
    <row r="359" spans="2:4">
      <c r="B359" s="108"/>
      <c r="C359" s="109"/>
      <c r="D359" s="109"/>
    </row>
    <row r="360" spans="2:4">
      <c r="B360" s="108"/>
      <c r="C360" s="109"/>
      <c r="D360" s="109"/>
    </row>
    <row r="361" spans="2:4">
      <c r="B361" s="108"/>
      <c r="C361" s="109"/>
      <c r="D361" s="109"/>
    </row>
    <row r="362" spans="2:4">
      <c r="B362" s="108"/>
      <c r="C362" s="109"/>
      <c r="D362" s="109"/>
    </row>
    <row r="363" spans="2:4">
      <c r="B363" s="108"/>
      <c r="C363" s="109"/>
      <c r="D363" s="109"/>
    </row>
    <row r="364" spans="2:4">
      <c r="B364" s="108"/>
      <c r="C364" s="109"/>
      <c r="D364" s="109"/>
    </row>
    <row r="365" spans="2:4">
      <c r="B365" s="108"/>
      <c r="C365" s="109"/>
      <c r="D365" s="109"/>
    </row>
    <row r="366" spans="2:4">
      <c r="B366" s="108"/>
      <c r="C366" s="109"/>
      <c r="D366" s="109"/>
    </row>
    <row r="367" spans="2:4">
      <c r="B367" s="108"/>
      <c r="C367" s="109"/>
      <c r="D367" s="109"/>
    </row>
    <row r="368" spans="2:4">
      <c r="B368" s="108"/>
      <c r="C368" s="109"/>
      <c r="D368" s="109"/>
    </row>
    <row r="369" spans="2:4">
      <c r="B369" s="108"/>
      <c r="C369" s="109"/>
      <c r="D369" s="109"/>
    </row>
    <row r="370" spans="2:4">
      <c r="B370" s="108"/>
      <c r="C370" s="109"/>
      <c r="D370" s="109"/>
    </row>
    <row r="371" spans="2:4">
      <c r="B371" s="108"/>
      <c r="C371" s="109"/>
      <c r="D371" s="109"/>
    </row>
    <row r="372" spans="2:4">
      <c r="B372" s="108"/>
      <c r="C372" s="109"/>
      <c r="D372" s="109"/>
    </row>
    <row r="373" spans="2:4">
      <c r="B373" s="108"/>
      <c r="C373" s="109"/>
      <c r="D373" s="109"/>
    </row>
    <row r="374" spans="2:4">
      <c r="B374" s="108"/>
      <c r="C374" s="109"/>
      <c r="D374" s="109"/>
    </row>
    <row r="375" spans="2:4">
      <c r="B375" s="108"/>
      <c r="C375" s="109"/>
      <c r="D375" s="109"/>
    </row>
    <row r="376" spans="2:4">
      <c r="B376" s="108"/>
      <c r="C376" s="109"/>
      <c r="D376" s="109"/>
    </row>
    <row r="377" spans="2:4">
      <c r="B377" s="108"/>
      <c r="C377" s="109"/>
      <c r="D377" s="109"/>
    </row>
    <row r="378" spans="2:4">
      <c r="B378" s="108"/>
      <c r="C378" s="109"/>
      <c r="D378" s="109"/>
    </row>
    <row r="379" spans="2:4">
      <c r="B379" s="108"/>
      <c r="C379" s="109"/>
      <c r="D379" s="109"/>
    </row>
    <row r="380" spans="2:4">
      <c r="B380" s="108"/>
      <c r="C380" s="109"/>
      <c r="D380" s="109"/>
    </row>
    <row r="381" spans="2:4">
      <c r="B381" s="108"/>
      <c r="C381" s="109"/>
      <c r="D381" s="109"/>
    </row>
    <row r="382" spans="2:4">
      <c r="B382" s="108"/>
      <c r="C382" s="109"/>
      <c r="D382" s="109"/>
    </row>
    <row r="383" spans="2:4">
      <c r="B383" s="108"/>
      <c r="C383" s="109"/>
      <c r="D383" s="109"/>
    </row>
    <row r="384" spans="2:4">
      <c r="B384" s="108"/>
      <c r="C384" s="109"/>
      <c r="D384" s="109"/>
    </row>
    <row r="385" spans="2:4">
      <c r="B385" s="108"/>
      <c r="C385" s="109"/>
      <c r="D385" s="109"/>
    </row>
    <row r="386" spans="2:4">
      <c r="B386" s="108"/>
      <c r="C386" s="109"/>
      <c r="D386" s="109"/>
    </row>
    <row r="387" spans="2:4">
      <c r="B387" s="108"/>
      <c r="C387" s="109"/>
      <c r="D387" s="109"/>
    </row>
    <row r="388" spans="2:4">
      <c r="B388" s="108"/>
      <c r="C388" s="109"/>
      <c r="D388" s="109"/>
    </row>
    <row r="389" spans="2:4">
      <c r="B389" s="108"/>
      <c r="C389" s="109"/>
      <c r="D389" s="109"/>
    </row>
    <row r="390" spans="2:4">
      <c r="B390" s="108"/>
      <c r="C390" s="109"/>
      <c r="D390" s="109"/>
    </row>
    <row r="391" spans="2:4">
      <c r="B391" s="108"/>
      <c r="C391" s="109"/>
      <c r="D391" s="109"/>
    </row>
    <row r="392" spans="2:4">
      <c r="B392" s="108"/>
      <c r="C392" s="109"/>
      <c r="D392" s="109"/>
    </row>
    <row r="393" spans="2:4">
      <c r="B393" s="108"/>
      <c r="C393" s="109"/>
      <c r="D393" s="109"/>
    </row>
    <row r="394" spans="2:4">
      <c r="B394" s="108"/>
      <c r="C394" s="109"/>
      <c r="D394" s="109"/>
    </row>
    <row r="395" spans="2:4">
      <c r="B395" s="108"/>
      <c r="C395" s="109"/>
      <c r="D395" s="109"/>
    </row>
    <row r="396" spans="2:4">
      <c r="B396" s="108"/>
      <c r="C396" s="109"/>
      <c r="D396" s="109"/>
    </row>
    <row r="397" spans="2:4">
      <c r="B397" s="108"/>
      <c r="C397" s="109"/>
      <c r="D397" s="109"/>
    </row>
    <row r="398" spans="2:4">
      <c r="B398" s="108"/>
      <c r="C398" s="109"/>
      <c r="D398" s="109"/>
    </row>
    <row r="399" spans="2:4">
      <c r="B399" s="108"/>
      <c r="C399" s="109"/>
      <c r="D399" s="109"/>
    </row>
    <row r="400" spans="2:4">
      <c r="B400" s="108"/>
      <c r="C400" s="109"/>
      <c r="D400" s="109"/>
    </row>
    <row r="401" spans="2:4">
      <c r="B401" s="108"/>
      <c r="C401" s="109"/>
      <c r="D401" s="109"/>
    </row>
    <row r="402" spans="2:4">
      <c r="B402" s="108"/>
      <c r="C402" s="109"/>
      <c r="D402" s="109"/>
    </row>
    <row r="403" spans="2:4">
      <c r="B403" s="108"/>
      <c r="C403" s="109"/>
      <c r="D403" s="109"/>
    </row>
    <row r="404" spans="2:4">
      <c r="B404" s="108"/>
      <c r="C404" s="109"/>
      <c r="D404" s="109"/>
    </row>
    <row r="405" spans="2:4">
      <c r="B405" s="108"/>
      <c r="C405" s="109"/>
      <c r="D405" s="109"/>
    </row>
    <row r="406" spans="2:4">
      <c r="B406" s="108"/>
      <c r="C406" s="109"/>
      <c r="D406" s="109"/>
    </row>
    <row r="407" spans="2:4">
      <c r="B407" s="108"/>
      <c r="C407" s="109"/>
      <c r="D407" s="109"/>
    </row>
    <row r="408" spans="2:4">
      <c r="B408" s="108"/>
      <c r="C408" s="109"/>
      <c r="D408" s="109"/>
    </row>
    <row r="409" spans="2:4">
      <c r="B409" s="108"/>
      <c r="C409" s="109"/>
      <c r="D409" s="109"/>
    </row>
    <row r="410" spans="2:4">
      <c r="B410" s="108"/>
      <c r="C410" s="109"/>
      <c r="D410" s="109"/>
    </row>
    <row r="411" spans="2:4">
      <c r="B411" s="108"/>
      <c r="C411" s="109"/>
      <c r="D411" s="109"/>
    </row>
    <row r="412" spans="2:4">
      <c r="B412" s="108"/>
      <c r="C412" s="109"/>
      <c r="D412" s="109"/>
    </row>
    <row r="413" spans="2:4">
      <c r="B413" s="108"/>
      <c r="C413" s="109"/>
      <c r="D413" s="109"/>
    </row>
    <row r="414" spans="2:4">
      <c r="B414" s="108"/>
      <c r="C414" s="109"/>
      <c r="D414" s="109"/>
    </row>
    <row r="415" spans="2:4">
      <c r="B415" s="108"/>
      <c r="C415" s="109"/>
      <c r="D415" s="109"/>
    </row>
    <row r="416" spans="2:4">
      <c r="B416" s="108"/>
      <c r="C416" s="109"/>
      <c r="D416" s="109"/>
    </row>
    <row r="417" spans="2:4">
      <c r="B417" s="108"/>
      <c r="C417" s="109"/>
      <c r="D417" s="109"/>
    </row>
    <row r="418" spans="2:4">
      <c r="B418" s="108"/>
      <c r="C418" s="109"/>
      <c r="D418" s="109"/>
    </row>
    <row r="419" spans="2:4">
      <c r="B419" s="108"/>
      <c r="C419" s="109"/>
      <c r="D419" s="109"/>
    </row>
    <row r="420" spans="2:4">
      <c r="B420" s="108"/>
      <c r="C420" s="109"/>
      <c r="D420" s="109"/>
    </row>
    <row r="421" spans="2:4">
      <c r="B421" s="108"/>
      <c r="C421" s="109"/>
      <c r="D421" s="109"/>
    </row>
    <row r="422" spans="2:4">
      <c r="B422" s="108"/>
      <c r="C422" s="109"/>
      <c r="D422" s="109"/>
    </row>
    <row r="423" spans="2:4">
      <c r="B423" s="108"/>
      <c r="C423" s="109"/>
      <c r="D423" s="109"/>
    </row>
    <row r="424" spans="2:4">
      <c r="B424" s="108"/>
      <c r="C424" s="109"/>
      <c r="D424" s="109"/>
    </row>
    <row r="425" spans="2:4">
      <c r="B425" s="108"/>
      <c r="C425" s="109"/>
      <c r="D425" s="109"/>
    </row>
    <row r="426" spans="2:4">
      <c r="B426" s="108"/>
      <c r="C426" s="109"/>
      <c r="D426" s="109"/>
    </row>
    <row r="427" spans="2:4">
      <c r="B427" s="108"/>
      <c r="C427" s="109"/>
      <c r="D427" s="109"/>
    </row>
    <row r="428" spans="2:4">
      <c r="B428" s="108"/>
      <c r="C428" s="109"/>
      <c r="D428" s="109"/>
    </row>
    <row r="429" spans="2:4">
      <c r="B429" s="108"/>
      <c r="C429" s="109"/>
      <c r="D429" s="109"/>
    </row>
    <row r="430" spans="2:4">
      <c r="B430" s="108"/>
      <c r="C430" s="109"/>
      <c r="D430" s="109"/>
    </row>
    <row r="431" spans="2:4">
      <c r="B431" s="108"/>
      <c r="C431" s="109"/>
      <c r="D431" s="109"/>
    </row>
    <row r="432" spans="2:4">
      <c r="B432" s="108"/>
      <c r="C432" s="109"/>
      <c r="D432" s="109"/>
    </row>
    <row r="433" spans="2:4">
      <c r="B433" s="108"/>
      <c r="C433" s="109"/>
      <c r="D433" s="109"/>
    </row>
    <row r="434" spans="2:4">
      <c r="B434" s="108"/>
      <c r="C434" s="109"/>
      <c r="D434" s="109"/>
    </row>
    <row r="435" spans="2:4">
      <c r="B435" s="108"/>
      <c r="C435" s="109"/>
      <c r="D435" s="109"/>
    </row>
    <row r="436" spans="2:4">
      <c r="B436" s="108"/>
      <c r="C436" s="109"/>
      <c r="D436" s="109"/>
    </row>
    <row r="437" spans="2:4">
      <c r="B437" s="108"/>
      <c r="C437" s="109"/>
      <c r="D437" s="109"/>
    </row>
    <row r="438" spans="2:4">
      <c r="B438" s="108"/>
      <c r="C438" s="109"/>
      <c r="D438" s="109"/>
    </row>
    <row r="439" spans="2:4">
      <c r="B439" s="108"/>
      <c r="C439" s="109"/>
      <c r="D439" s="109"/>
    </row>
    <row r="440" spans="2:4">
      <c r="B440" s="108"/>
      <c r="C440" s="109"/>
      <c r="D440" s="109"/>
    </row>
    <row r="441" spans="2:4">
      <c r="B441" s="108"/>
      <c r="C441" s="109"/>
      <c r="D441" s="109"/>
    </row>
    <row r="442" spans="2:4">
      <c r="B442" s="108"/>
      <c r="C442" s="109"/>
      <c r="D442" s="109"/>
    </row>
    <row r="443" spans="2:4">
      <c r="B443" s="108"/>
      <c r="C443" s="109"/>
      <c r="D443" s="109"/>
    </row>
    <row r="444" spans="2:4">
      <c r="B444" s="108"/>
      <c r="C444" s="109"/>
      <c r="D444" s="109"/>
    </row>
    <row r="445" spans="2:4">
      <c r="B445" s="108"/>
      <c r="C445" s="109"/>
      <c r="D445" s="109"/>
    </row>
    <row r="446" spans="2:4">
      <c r="B446" s="108"/>
      <c r="C446" s="109"/>
      <c r="D446" s="109"/>
    </row>
    <row r="447" spans="2:4">
      <c r="B447" s="108"/>
      <c r="C447" s="109"/>
      <c r="D447" s="109"/>
    </row>
    <row r="448" spans="2:4">
      <c r="B448" s="108"/>
      <c r="C448" s="109"/>
      <c r="D448" s="109"/>
    </row>
    <row r="449" spans="2:4">
      <c r="B449" s="108"/>
      <c r="C449" s="109"/>
      <c r="D449" s="109"/>
    </row>
    <row r="450" spans="2:4">
      <c r="B450" s="108"/>
      <c r="C450" s="109"/>
      <c r="D450" s="109"/>
    </row>
    <row r="451" spans="2:4">
      <c r="B451" s="108"/>
      <c r="C451" s="109"/>
      <c r="D451" s="109"/>
    </row>
    <row r="452" spans="2:4">
      <c r="B452" s="108"/>
      <c r="C452" s="109"/>
      <c r="D452" s="109"/>
    </row>
    <row r="453" spans="2:4">
      <c r="B453" s="108"/>
      <c r="C453" s="109"/>
      <c r="D453" s="109"/>
    </row>
    <row r="454" spans="2:4">
      <c r="B454" s="108"/>
      <c r="C454" s="109"/>
      <c r="D454" s="109"/>
    </row>
    <row r="455" spans="2:4">
      <c r="B455" s="108"/>
      <c r="C455" s="109"/>
      <c r="D455" s="109"/>
    </row>
    <row r="456" spans="2:4">
      <c r="B456" s="108"/>
      <c r="C456" s="109"/>
      <c r="D456" s="109"/>
    </row>
    <row r="457" spans="2:4">
      <c r="B457" s="108"/>
      <c r="C457" s="109"/>
      <c r="D457" s="109"/>
    </row>
    <row r="458" spans="2:4">
      <c r="B458" s="108"/>
      <c r="C458" s="109"/>
      <c r="D458" s="109"/>
    </row>
    <row r="459" spans="2:4">
      <c r="B459" s="108"/>
      <c r="C459" s="109"/>
      <c r="D459" s="109"/>
    </row>
    <row r="460" spans="2:4">
      <c r="B460" s="108"/>
      <c r="C460" s="109"/>
      <c r="D460" s="109"/>
    </row>
    <row r="461" spans="2:4">
      <c r="B461" s="108"/>
      <c r="C461" s="109"/>
      <c r="D461" s="109"/>
    </row>
    <row r="462" spans="2:4">
      <c r="B462" s="108"/>
      <c r="C462" s="109"/>
      <c r="D462" s="109"/>
    </row>
    <row r="463" spans="2:4">
      <c r="B463" s="108"/>
      <c r="C463" s="109"/>
      <c r="D463" s="109"/>
    </row>
    <row r="464" spans="2:4">
      <c r="B464" s="108"/>
      <c r="C464" s="109"/>
      <c r="D464" s="109"/>
    </row>
    <row r="465" spans="2:4">
      <c r="B465" s="108"/>
      <c r="C465" s="109"/>
      <c r="D465" s="109"/>
    </row>
    <row r="466" spans="2:4">
      <c r="B466" s="108"/>
      <c r="C466" s="109"/>
      <c r="D466" s="109"/>
    </row>
    <row r="467" spans="2:4">
      <c r="B467" s="108"/>
      <c r="C467" s="109"/>
      <c r="D467" s="109"/>
    </row>
    <row r="468" spans="2:4">
      <c r="B468" s="108"/>
      <c r="C468" s="109"/>
      <c r="D468" s="109"/>
    </row>
    <row r="469" spans="2:4">
      <c r="B469" s="108"/>
      <c r="C469" s="109"/>
      <c r="D469" s="109"/>
    </row>
    <row r="470" spans="2:4">
      <c r="B470" s="108"/>
      <c r="C470" s="109"/>
      <c r="D470" s="109"/>
    </row>
    <row r="471" spans="2:4">
      <c r="B471" s="108"/>
      <c r="C471" s="109"/>
      <c r="D471" s="109"/>
    </row>
    <row r="472" spans="2:4">
      <c r="B472" s="108"/>
      <c r="C472" s="109"/>
      <c r="D472" s="109"/>
    </row>
    <row r="473" spans="2:4">
      <c r="B473" s="108"/>
      <c r="C473" s="109"/>
      <c r="D473" s="109"/>
    </row>
    <row r="474" spans="2:4">
      <c r="B474" s="108"/>
      <c r="C474" s="109"/>
      <c r="D474" s="109"/>
    </row>
    <row r="475" spans="2:4">
      <c r="B475" s="108"/>
      <c r="C475" s="109"/>
      <c r="D475" s="109"/>
    </row>
    <row r="476" spans="2:4">
      <c r="B476" s="108"/>
      <c r="C476" s="109"/>
      <c r="D476" s="109"/>
    </row>
    <row r="477" spans="2:4">
      <c r="B477" s="108"/>
      <c r="C477" s="109"/>
      <c r="D477" s="109"/>
    </row>
    <row r="478" spans="2:4">
      <c r="B478" s="108"/>
      <c r="C478" s="109"/>
      <c r="D478" s="109"/>
    </row>
    <row r="479" spans="2:4">
      <c r="B479" s="108"/>
      <c r="C479" s="109"/>
      <c r="D479" s="109"/>
    </row>
    <row r="480" spans="2:4">
      <c r="B480" s="108"/>
      <c r="C480" s="109"/>
      <c r="D480" s="109"/>
    </row>
    <row r="481" spans="2:4">
      <c r="B481" s="108"/>
      <c r="C481" s="109"/>
      <c r="D481" s="109"/>
    </row>
    <row r="482" spans="2:4">
      <c r="B482" s="108"/>
      <c r="C482" s="109"/>
      <c r="D482" s="109"/>
    </row>
    <row r="483" spans="2:4">
      <c r="B483" s="108"/>
      <c r="C483" s="109"/>
      <c r="D483" s="109"/>
    </row>
    <row r="484" spans="2:4">
      <c r="B484" s="108"/>
      <c r="C484" s="109"/>
      <c r="D484" s="109"/>
    </row>
    <row r="485" spans="2:4">
      <c r="B485" s="108"/>
      <c r="C485" s="109"/>
      <c r="D485" s="109"/>
    </row>
    <row r="486" spans="2:4">
      <c r="B486" s="108"/>
      <c r="C486" s="109"/>
      <c r="D486" s="109"/>
    </row>
    <row r="487" spans="2:4">
      <c r="B487" s="108"/>
      <c r="C487" s="109"/>
      <c r="D487" s="109"/>
    </row>
    <row r="488" spans="2:4">
      <c r="B488" s="108"/>
      <c r="C488" s="109"/>
      <c r="D488" s="109"/>
    </row>
    <row r="489" spans="2:4">
      <c r="B489" s="108"/>
      <c r="C489" s="109"/>
      <c r="D489" s="109"/>
    </row>
    <row r="490" spans="2:4">
      <c r="B490" s="108"/>
      <c r="C490" s="109"/>
      <c r="D490" s="109"/>
    </row>
    <row r="491" spans="2:4">
      <c r="B491" s="108"/>
      <c r="C491" s="109"/>
      <c r="D491" s="109"/>
    </row>
    <row r="492" spans="2:4">
      <c r="B492" s="108"/>
      <c r="C492" s="109"/>
      <c r="D492" s="109"/>
    </row>
    <row r="493" spans="2:4">
      <c r="B493" s="108"/>
      <c r="C493" s="109"/>
      <c r="D493" s="109"/>
    </row>
    <row r="494" spans="2:4">
      <c r="B494" s="108"/>
      <c r="C494" s="109"/>
      <c r="D494" s="109"/>
    </row>
    <row r="495" spans="2:4">
      <c r="B495" s="108"/>
      <c r="C495" s="109"/>
      <c r="D495" s="109"/>
    </row>
    <row r="496" spans="2:4">
      <c r="B496" s="108"/>
      <c r="C496" s="109"/>
      <c r="D496" s="109"/>
    </row>
    <row r="497" spans="2:4">
      <c r="B497" s="108"/>
      <c r="C497" s="109"/>
      <c r="D497" s="109"/>
    </row>
    <row r="498" spans="2:4">
      <c r="B498" s="108"/>
      <c r="C498" s="109"/>
      <c r="D498" s="109"/>
    </row>
    <row r="499" spans="2:4">
      <c r="B499" s="108"/>
      <c r="C499" s="109"/>
      <c r="D499" s="109"/>
    </row>
    <row r="500" spans="2:4">
      <c r="B500" s="108"/>
      <c r="C500" s="109"/>
      <c r="D500" s="109"/>
    </row>
    <row r="501" spans="2:4">
      <c r="B501" s="108"/>
      <c r="C501" s="109"/>
      <c r="D501" s="109"/>
    </row>
    <row r="502" spans="2:4">
      <c r="B502" s="108"/>
      <c r="C502" s="109"/>
      <c r="D502" s="109"/>
    </row>
    <row r="503" spans="2:4">
      <c r="B503" s="108"/>
      <c r="C503" s="109"/>
      <c r="D503" s="109"/>
    </row>
    <row r="504" spans="2:4">
      <c r="B504" s="108"/>
      <c r="C504" s="109"/>
      <c r="D504" s="109"/>
    </row>
    <row r="505" spans="2:4">
      <c r="B505" s="108"/>
      <c r="C505" s="109"/>
      <c r="D505" s="109"/>
    </row>
    <row r="506" spans="2:4">
      <c r="B506" s="108"/>
      <c r="C506" s="109"/>
      <c r="D506" s="109"/>
    </row>
    <row r="507" spans="2:4">
      <c r="B507" s="108"/>
      <c r="C507" s="109"/>
      <c r="D507" s="109"/>
    </row>
    <row r="508" spans="2:4">
      <c r="B508" s="108"/>
      <c r="C508" s="109"/>
      <c r="D508" s="109"/>
    </row>
    <row r="509" spans="2:4">
      <c r="B509" s="108"/>
      <c r="C509" s="109"/>
      <c r="D509" s="109"/>
    </row>
    <row r="510" spans="2:4">
      <c r="B510" s="108"/>
      <c r="C510" s="109"/>
      <c r="D510" s="109"/>
    </row>
    <row r="511" spans="2:4">
      <c r="B511" s="108"/>
      <c r="C511" s="109"/>
      <c r="D511" s="109"/>
    </row>
    <row r="512" spans="2:4">
      <c r="B512" s="108"/>
      <c r="C512" s="109"/>
      <c r="D512" s="109"/>
    </row>
    <row r="513" spans="2:4">
      <c r="B513" s="108"/>
      <c r="C513" s="109"/>
      <c r="D513" s="109"/>
    </row>
    <row r="514" spans="2:4">
      <c r="B514" s="108"/>
      <c r="C514" s="109"/>
      <c r="D514" s="109"/>
    </row>
    <row r="515" spans="2:4">
      <c r="B515" s="108"/>
      <c r="C515" s="109"/>
      <c r="D515" s="109"/>
    </row>
    <row r="516" spans="2:4">
      <c r="B516" s="108"/>
      <c r="C516" s="109"/>
      <c r="D516" s="109"/>
    </row>
    <row r="517" spans="2:4">
      <c r="B517" s="108"/>
      <c r="C517" s="109"/>
      <c r="D517" s="109"/>
    </row>
    <row r="518" spans="2:4">
      <c r="B518" s="108"/>
      <c r="C518" s="109"/>
      <c r="D518" s="109"/>
    </row>
    <row r="519" spans="2:4">
      <c r="B519" s="108"/>
      <c r="C519" s="109"/>
      <c r="D519" s="109"/>
    </row>
    <row r="520" spans="2:4">
      <c r="B520" s="108"/>
      <c r="C520" s="109"/>
      <c r="D520" s="109"/>
    </row>
    <row r="521" spans="2:4">
      <c r="B521" s="108"/>
      <c r="C521" s="109"/>
      <c r="D521" s="109"/>
    </row>
    <row r="522" spans="2:4">
      <c r="B522" s="108"/>
      <c r="C522" s="109"/>
      <c r="D522" s="109"/>
    </row>
    <row r="523" spans="2:4">
      <c r="B523" s="108"/>
      <c r="C523" s="109"/>
      <c r="D523" s="109"/>
    </row>
    <row r="524" spans="2:4">
      <c r="B524" s="108"/>
      <c r="C524" s="109"/>
      <c r="D524" s="109"/>
    </row>
    <row r="525" spans="2:4">
      <c r="B525" s="108"/>
      <c r="C525" s="109"/>
      <c r="D525" s="109"/>
    </row>
    <row r="526" spans="2:4">
      <c r="B526" s="108"/>
      <c r="C526" s="109"/>
      <c r="D526" s="109"/>
    </row>
    <row r="527" spans="2:4">
      <c r="B527" s="108"/>
      <c r="C527" s="109"/>
      <c r="D527" s="109"/>
    </row>
    <row r="528" spans="2:4">
      <c r="B528" s="108"/>
      <c r="C528" s="109"/>
      <c r="D528" s="109"/>
    </row>
    <row r="529" spans="2:4">
      <c r="B529" s="108"/>
      <c r="C529" s="109"/>
      <c r="D529" s="109"/>
    </row>
    <row r="530" spans="2:4">
      <c r="B530" s="108"/>
      <c r="C530" s="109"/>
      <c r="D530" s="109"/>
    </row>
    <row r="531" spans="2:4">
      <c r="B531" s="108"/>
      <c r="C531" s="109"/>
      <c r="D531" s="109"/>
    </row>
    <row r="532" spans="2:4">
      <c r="B532" s="108"/>
      <c r="C532" s="109"/>
      <c r="D532" s="109"/>
    </row>
    <row r="533" spans="2:4">
      <c r="B533" s="108"/>
      <c r="C533" s="109"/>
      <c r="D533" s="109"/>
    </row>
    <row r="534" spans="2:4">
      <c r="B534" s="108"/>
      <c r="C534" s="109"/>
      <c r="D534" s="109"/>
    </row>
    <row r="535" spans="2:4">
      <c r="B535" s="108"/>
      <c r="C535" s="109"/>
      <c r="D535" s="109"/>
    </row>
    <row r="536" spans="2:4">
      <c r="B536" s="108"/>
      <c r="C536" s="109"/>
      <c r="D536" s="109"/>
    </row>
    <row r="537" spans="2:4">
      <c r="B537" s="108"/>
      <c r="C537" s="109"/>
      <c r="D537" s="109"/>
    </row>
    <row r="538" spans="2:4">
      <c r="B538" s="108"/>
      <c r="C538" s="109"/>
      <c r="D538" s="109"/>
    </row>
    <row r="539" spans="2:4">
      <c r="B539" s="108"/>
      <c r="C539" s="109"/>
      <c r="D539" s="109"/>
    </row>
    <row r="540" spans="2:4">
      <c r="B540" s="108"/>
      <c r="C540" s="109"/>
      <c r="D540" s="109"/>
    </row>
    <row r="541" spans="2:4">
      <c r="B541" s="108"/>
      <c r="C541" s="109"/>
      <c r="D541" s="109"/>
    </row>
    <row r="542" spans="2:4">
      <c r="B542" s="108"/>
      <c r="C542" s="109"/>
      <c r="D542" s="109"/>
    </row>
    <row r="543" spans="2:4">
      <c r="B543" s="108"/>
      <c r="C543" s="109"/>
      <c r="D543" s="109"/>
    </row>
    <row r="544" spans="2:4">
      <c r="B544" s="108"/>
      <c r="C544" s="109"/>
      <c r="D544" s="109"/>
    </row>
    <row r="545" spans="2:4">
      <c r="B545" s="108"/>
      <c r="C545" s="109"/>
      <c r="D545" s="109"/>
    </row>
    <row r="546" spans="2:4">
      <c r="B546" s="108"/>
      <c r="C546" s="109"/>
      <c r="D546" s="109"/>
    </row>
    <row r="547" spans="2:4">
      <c r="B547" s="108"/>
      <c r="C547" s="109"/>
      <c r="D547" s="109"/>
    </row>
    <row r="548" spans="2:4">
      <c r="B548" s="108"/>
      <c r="C548" s="109"/>
      <c r="D548" s="109"/>
    </row>
    <row r="549" spans="2:4">
      <c r="B549" s="108"/>
      <c r="C549" s="109"/>
      <c r="D549" s="109"/>
    </row>
    <row r="550" spans="2:4">
      <c r="B550" s="108"/>
      <c r="C550" s="109"/>
      <c r="D550" s="109"/>
    </row>
    <row r="551" spans="2:4">
      <c r="B551" s="108"/>
      <c r="C551" s="109"/>
      <c r="D551" s="109"/>
    </row>
    <row r="552" spans="2:4">
      <c r="B552" s="108"/>
      <c r="C552" s="109"/>
      <c r="D552" s="109"/>
    </row>
    <row r="553" spans="2:4">
      <c r="B553" s="108"/>
      <c r="C553" s="109"/>
      <c r="D553" s="109"/>
    </row>
    <row r="554" spans="2:4">
      <c r="B554" s="108"/>
      <c r="C554" s="109"/>
      <c r="D554" s="109"/>
    </row>
    <row r="555" spans="2:4">
      <c r="B555" s="108"/>
      <c r="C555" s="109"/>
      <c r="D555" s="109"/>
    </row>
    <row r="556" spans="2:4">
      <c r="B556" s="108"/>
      <c r="C556" s="109"/>
      <c r="D556" s="109"/>
    </row>
    <row r="557" spans="2:4">
      <c r="B557" s="108"/>
      <c r="C557" s="109"/>
      <c r="D557" s="109"/>
    </row>
    <row r="558" spans="2:4">
      <c r="B558" s="108"/>
      <c r="C558" s="109"/>
      <c r="D558" s="109"/>
    </row>
    <row r="559" spans="2:4">
      <c r="B559" s="108"/>
      <c r="C559" s="109"/>
      <c r="D559" s="109"/>
    </row>
    <row r="560" spans="2:4">
      <c r="B560" s="108"/>
      <c r="C560" s="109"/>
      <c r="D560" s="109"/>
    </row>
    <row r="561" spans="2:4">
      <c r="B561" s="108"/>
      <c r="C561" s="109"/>
      <c r="D561" s="109"/>
    </row>
    <row r="562" spans="2:4">
      <c r="B562" s="108"/>
      <c r="C562" s="109"/>
      <c r="D562" s="109"/>
    </row>
    <row r="563" spans="2:4">
      <c r="B563" s="108"/>
      <c r="C563" s="109"/>
      <c r="D563" s="109"/>
    </row>
    <row r="564" spans="2:4">
      <c r="B564" s="108"/>
      <c r="C564" s="109"/>
      <c r="D564" s="109"/>
    </row>
    <row r="565" spans="2:4">
      <c r="B565" s="108"/>
      <c r="C565" s="109"/>
      <c r="D565" s="109"/>
    </row>
    <row r="566" spans="2:4">
      <c r="B566" s="108"/>
      <c r="C566" s="109"/>
      <c r="D566" s="109"/>
    </row>
    <row r="567" spans="2:4">
      <c r="B567" s="108"/>
      <c r="C567" s="109"/>
      <c r="D567" s="109"/>
    </row>
    <row r="568" spans="2:4">
      <c r="B568" s="108"/>
      <c r="C568" s="109"/>
      <c r="D568" s="109"/>
    </row>
    <row r="569" spans="2:4">
      <c r="B569" s="108"/>
      <c r="C569" s="109"/>
      <c r="D569" s="109"/>
    </row>
    <row r="570" spans="2:4">
      <c r="B570" s="108"/>
      <c r="C570" s="109"/>
      <c r="D570" s="109"/>
    </row>
    <row r="571" spans="2:4">
      <c r="B571" s="108"/>
      <c r="C571" s="109"/>
      <c r="D571" s="109"/>
    </row>
    <row r="572" spans="2:4">
      <c r="B572" s="108"/>
      <c r="C572" s="109"/>
      <c r="D572" s="109"/>
    </row>
    <row r="573" spans="2:4">
      <c r="B573" s="108"/>
      <c r="C573" s="109"/>
      <c r="D573" s="109"/>
    </row>
    <row r="574" spans="2:4">
      <c r="B574" s="108"/>
      <c r="C574" s="109"/>
      <c r="D574" s="109"/>
    </row>
    <row r="575" spans="2:4">
      <c r="B575" s="108"/>
      <c r="C575" s="109"/>
      <c r="D575" s="109"/>
    </row>
    <row r="576" spans="2:4">
      <c r="B576" s="108"/>
      <c r="C576" s="109"/>
      <c r="D576" s="109"/>
    </row>
    <row r="577" spans="2:4">
      <c r="B577" s="108"/>
      <c r="C577" s="109"/>
      <c r="D577" s="109"/>
    </row>
    <row r="578" spans="2:4">
      <c r="B578" s="108"/>
      <c r="C578" s="109"/>
      <c r="D578" s="109"/>
    </row>
    <row r="579" spans="2:4">
      <c r="B579" s="108"/>
      <c r="C579" s="109"/>
      <c r="D579" s="109"/>
    </row>
    <row r="580" spans="2:4">
      <c r="B580" s="108"/>
      <c r="C580" s="109"/>
      <c r="D580" s="109"/>
    </row>
    <row r="581" spans="2:4">
      <c r="B581" s="108"/>
      <c r="C581" s="109"/>
      <c r="D581" s="109"/>
    </row>
    <row r="582" spans="2:4">
      <c r="B582" s="108"/>
      <c r="C582" s="109"/>
      <c r="D582" s="109"/>
    </row>
    <row r="583" spans="2:4">
      <c r="B583" s="108"/>
      <c r="C583" s="109"/>
      <c r="D583" s="109"/>
    </row>
    <row r="584" spans="2:4">
      <c r="B584" s="108"/>
      <c r="C584" s="109"/>
      <c r="D584" s="109"/>
    </row>
    <row r="585" spans="2:4">
      <c r="B585" s="108"/>
      <c r="C585" s="109"/>
      <c r="D585" s="109"/>
    </row>
    <row r="586" spans="2:4">
      <c r="B586" s="108"/>
      <c r="C586" s="109"/>
      <c r="D586" s="109"/>
    </row>
    <row r="587" spans="2:4">
      <c r="B587" s="108"/>
      <c r="C587" s="109"/>
      <c r="D587" s="109"/>
    </row>
    <row r="588" spans="2:4">
      <c r="B588" s="108"/>
      <c r="C588" s="109"/>
      <c r="D588" s="109"/>
    </row>
    <row r="589" spans="2:4">
      <c r="B589" s="108"/>
      <c r="C589" s="109"/>
      <c r="D589" s="109"/>
    </row>
    <row r="590" spans="2:4">
      <c r="B590" s="108"/>
      <c r="C590" s="109"/>
      <c r="D590" s="109"/>
    </row>
    <row r="591" spans="2:4">
      <c r="B591" s="108"/>
      <c r="C591" s="109"/>
      <c r="D591" s="109"/>
    </row>
    <row r="592" spans="2:4">
      <c r="B592" s="108"/>
      <c r="C592" s="109"/>
      <c r="D592" s="109"/>
    </row>
    <row r="593" spans="2:4">
      <c r="B593" s="108"/>
      <c r="C593" s="109"/>
      <c r="D593" s="109"/>
    </row>
    <row r="594" spans="2:4">
      <c r="B594" s="108"/>
      <c r="C594" s="109"/>
      <c r="D594" s="109"/>
    </row>
    <row r="595" spans="2:4">
      <c r="B595" s="108"/>
      <c r="C595" s="109"/>
      <c r="D595" s="109"/>
    </row>
    <row r="596" spans="2:4">
      <c r="B596" s="108"/>
      <c r="C596" s="109"/>
      <c r="D596" s="109"/>
    </row>
    <row r="597" spans="2:4">
      <c r="B597" s="108"/>
      <c r="C597" s="109"/>
      <c r="D597" s="109"/>
    </row>
    <row r="598" spans="2:4">
      <c r="B598" s="108"/>
      <c r="C598" s="109"/>
      <c r="D598" s="109"/>
    </row>
    <row r="599" spans="2:4">
      <c r="B599" s="108"/>
      <c r="C599" s="109"/>
      <c r="D599" s="109"/>
    </row>
    <row r="600" spans="2:4">
      <c r="B600" s="108"/>
      <c r="C600" s="109"/>
      <c r="D600" s="109"/>
    </row>
    <row r="601" spans="2:4">
      <c r="B601" s="108"/>
      <c r="C601" s="109"/>
      <c r="D601" s="109"/>
    </row>
    <row r="602" spans="2:4">
      <c r="B602" s="108"/>
      <c r="C602" s="109"/>
      <c r="D602" s="109"/>
    </row>
    <row r="603" spans="2:4">
      <c r="B603" s="108"/>
      <c r="C603" s="109"/>
      <c r="D603" s="109"/>
    </row>
    <row r="604" spans="2:4">
      <c r="B604" s="108"/>
      <c r="C604" s="109"/>
      <c r="D604" s="109"/>
    </row>
    <row r="605" spans="2:4">
      <c r="B605" s="108"/>
      <c r="C605" s="109"/>
      <c r="D605" s="109"/>
    </row>
    <row r="606" spans="2:4">
      <c r="B606" s="108"/>
      <c r="C606" s="109"/>
      <c r="D606" s="109"/>
    </row>
    <row r="607" spans="2:4">
      <c r="B607" s="108"/>
      <c r="C607" s="109"/>
      <c r="D607" s="109"/>
    </row>
    <row r="608" spans="2:4">
      <c r="B608" s="108"/>
      <c r="C608" s="109"/>
      <c r="D608" s="109"/>
    </row>
    <row r="609" spans="2:4">
      <c r="B609" s="108"/>
      <c r="C609" s="109"/>
      <c r="D609" s="109"/>
    </row>
    <row r="610" spans="2:4">
      <c r="B610" s="108"/>
      <c r="C610" s="109"/>
      <c r="D610" s="109"/>
    </row>
    <row r="611" spans="2:4">
      <c r="B611" s="108"/>
      <c r="C611" s="109"/>
      <c r="D611" s="109"/>
    </row>
    <row r="612" spans="2:4">
      <c r="B612" s="108"/>
      <c r="C612" s="109"/>
      <c r="D612" s="109"/>
    </row>
    <row r="613" spans="2:4">
      <c r="B613" s="108"/>
      <c r="C613" s="109"/>
      <c r="D613" s="109"/>
    </row>
    <row r="614" spans="2:4">
      <c r="B614" s="108"/>
      <c r="C614" s="109"/>
      <c r="D614" s="109"/>
    </row>
    <row r="615" spans="2:4">
      <c r="B615" s="108"/>
      <c r="C615" s="109"/>
      <c r="D615" s="109"/>
    </row>
    <row r="616" spans="2:4">
      <c r="B616" s="108"/>
      <c r="C616" s="109"/>
      <c r="D616" s="109"/>
    </row>
    <row r="617" spans="2:4">
      <c r="B617" s="108"/>
      <c r="C617" s="109"/>
      <c r="D617" s="109"/>
    </row>
    <row r="618" spans="2:4">
      <c r="B618" s="108"/>
      <c r="C618" s="109"/>
      <c r="D618" s="109"/>
    </row>
    <row r="619" spans="2:4">
      <c r="B619" s="108"/>
      <c r="C619" s="109"/>
      <c r="D619" s="109"/>
    </row>
    <row r="620" spans="2:4">
      <c r="B620" s="108"/>
      <c r="C620" s="109"/>
      <c r="D620" s="109"/>
    </row>
    <row r="621" spans="2:4">
      <c r="B621" s="108"/>
      <c r="C621" s="109"/>
      <c r="D621" s="109"/>
    </row>
    <row r="622" spans="2:4">
      <c r="B622" s="108"/>
      <c r="C622" s="109"/>
      <c r="D622" s="109"/>
    </row>
    <row r="623" spans="2:4">
      <c r="B623" s="108"/>
      <c r="C623" s="109"/>
      <c r="D623" s="109"/>
    </row>
    <row r="624" spans="2:4">
      <c r="B624" s="108"/>
      <c r="C624" s="109"/>
      <c r="D624" s="109"/>
    </row>
    <row r="625" spans="2:4">
      <c r="B625" s="108"/>
      <c r="C625" s="109"/>
      <c r="D625" s="109"/>
    </row>
    <row r="626" spans="2:4">
      <c r="B626" s="108"/>
      <c r="C626" s="109"/>
      <c r="D626" s="109"/>
    </row>
    <row r="627" spans="2:4">
      <c r="B627" s="108"/>
      <c r="C627" s="109"/>
      <c r="D627" s="109"/>
    </row>
    <row r="628" spans="2:4">
      <c r="B628" s="108"/>
      <c r="C628" s="109"/>
      <c r="D628" s="109"/>
    </row>
    <row r="629" spans="2:4">
      <c r="B629" s="108"/>
      <c r="C629" s="109"/>
      <c r="D629" s="109"/>
    </row>
    <row r="630" spans="2:4">
      <c r="B630" s="108"/>
      <c r="C630" s="109"/>
      <c r="D630" s="109"/>
    </row>
    <row r="631" spans="2:4">
      <c r="B631" s="108"/>
      <c r="C631" s="109"/>
      <c r="D631" s="109"/>
    </row>
    <row r="632" spans="2:4">
      <c r="B632" s="108"/>
      <c r="C632" s="109"/>
      <c r="D632" s="109"/>
    </row>
    <row r="633" spans="2:4">
      <c r="B633" s="108"/>
      <c r="C633" s="109"/>
      <c r="D633" s="109"/>
    </row>
    <row r="634" spans="2:4">
      <c r="B634" s="108"/>
      <c r="C634" s="109"/>
      <c r="D634" s="109"/>
    </row>
    <row r="635" spans="2:4">
      <c r="B635" s="108"/>
      <c r="C635" s="109"/>
      <c r="D635" s="109"/>
    </row>
    <row r="636" spans="2:4">
      <c r="B636" s="108"/>
      <c r="C636" s="109"/>
      <c r="D636" s="109"/>
    </row>
    <row r="637" spans="2:4">
      <c r="B637" s="108"/>
      <c r="C637" s="109"/>
      <c r="D637" s="109"/>
    </row>
    <row r="638" spans="2:4">
      <c r="B638" s="108"/>
      <c r="C638" s="109"/>
      <c r="D638" s="109"/>
    </row>
    <row r="639" spans="2:4">
      <c r="B639" s="108"/>
      <c r="C639" s="109"/>
      <c r="D639" s="109"/>
    </row>
    <row r="640" spans="2:4">
      <c r="B640" s="108"/>
      <c r="C640" s="109"/>
      <c r="D640" s="109"/>
    </row>
    <row r="641" spans="2:4">
      <c r="B641" s="108"/>
      <c r="C641" s="109"/>
      <c r="D641" s="109"/>
    </row>
    <row r="642" spans="2:4">
      <c r="B642" s="108"/>
      <c r="C642" s="109"/>
      <c r="D642" s="109"/>
    </row>
    <row r="643" spans="2:4">
      <c r="B643" s="108"/>
      <c r="C643" s="109"/>
      <c r="D643" s="109"/>
    </row>
    <row r="644" spans="2:4">
      <c r="B644" s="108"/>
      <c r="C644" s="109"/>
      <c r="D644" s="109"/>
    </row>
    <row r="645" spans="2:4">
      <c r="B645" s="108"/>
      <c r="C645" s="109"/>
      <c r="D645" s="109"/>
    </row>
    <row r="646" spans="2:4">
      <c r="B646" s="108"/>
      <c r="C646" s="109"/>
      <c r="D646" s="109"/>
    </row>
    <row r="647" spans="2:4">
      <c r="B647" s="108"/>
      <c r="C647" s="109"/>
      <c r="D647" s="109"/>
    </row>
    <row r="648" spans="2:4">
      <c r="B648" s="108"/>
      <c r="C648" s="109"/>
      <c r="D648" s="109"/>
    </row>
    <row r="649" spans="2:4">
      <c r="B649" s="108"/>
      <c r="C649" s="109"/>
      <c r="D649" s="109"/>
    </row>
    <row r="650" spans="2:4">
      <c r="B650" s="108"/>
      <c r="C650" s="109"/>
      <c r="D650" s="109"/>
    </row>
    <row r="651" spans="2:4">
      <c r="B651" s="108"/>
      <c r="C651" s="109"/>
      <c r="D651" s="109"/>
    </row>
    <row r="652" spans="2:4">
      <c r="B652" s="108"/>
      <c r="C652" s="109"/>
      <c r="D652" s="109"/>
    </row>
    <row r="653" spans="2:4">
      <c r="B653" s="108"/>
      <c r="C653" s="109"/>
      <c r="D653" s="109"/>
    </row>
    <row r="654" spans="2:4">
      <c r="B654" s="108"/>
      <c r="C654" s="109"/>
      <c r="D654" s="109"/>
    </row>
    <row r="655" spans="2:4">
      <c r="B655" s="108"/>
      <c r="C655" s="109"/>
      <c r="D655" s="109"/>
    </row>
    <row r="656" spans="2:4">
      <c r="B656" s="108"/>
      <c r="C656" s="109"/>
      <c r="D656" s="109"/>
    </row>
    <row r="657" spans="2:4">
      <c r="B657" s="108"/>
      <c r="C657" s="109"/>
      <c r="D657" s="109"/>
    </row>
    <row r="658" spans="2:4">
      <c r="B658" s="108"/>
      <c r="C658" s="109"/>
      <c r="D658" s="109"/>
    </row>
    <row r="659" spans="2:4">
      <c r="B659" s="108"/>
      <c r="C659" s="109"/>
      <c r="D659" s="109"/>
    </row>
    <row r="660" spans="2:4">
      <c r="B660" s="108"/>
      <c r="C660" s="109"/>
      <c r="D660" s="109"/>
    </row>
    <row r="661" spans="2:4">
      <c r="B661" s="108"/>
      <c r="C661" s="109"/>
      <c r="D661" s="109"/>
    </row>
    <row r="662" spans="2:4">
      <c r="B662" s="108"/>
      <c r="C662" s="109"/>
      <c r="D662" s="109"/>
    </row>
    <row r="663" spans="2:4">
      <c r="B663" s="108"/>
      <c r="C663" s="109"/>
      <c r="D663" s="109"/>
    </row>
    <row r="664" spans="2:4">
      <c r="B664" s="108"/>
      <c r="C664" s="109"/>
      <c r="D664" s="109"/>
    </row>
    <row r="665" spans="2:4">
      <c r="B665" s="108"/>
      <c r="C665" s="109"/>
      <c r="D665" s="109"/>
    </row>
    <row r="666" spans="2:4">
      <c r="B666" s="108"/>
      <c r="C666" s="109"/>
      <c r="D666" s="109"/>
    </row>
    <row r="667" spans="2:4">
      <c r="B667" s="108"/>
      <c r="C667" s="109"/>
      <c r="D667" s="109"/>
    </row>
    <row r="668" spans="2:4">
      <c r="B668" s="108"/>
      <c r="C668" s="109"/>
      <c r="D668" s="109"/>
    </row>
    <row r="669" spans="2:4">
      <c r="B669" s="108"/>
      <c r="C669" s="109"/>
      <c r="D669" s="109"/>
    </row>
    <row r="670" spans="2:4">
      <c r="B670" s="108"/>
      <c r="C670" s="109"/>
      <c r="D670" s="109"/>
    </row>
    <row r="671" spans="2:4">
      <c r="B671" s="108"/>
      <c r="C671" s="109"/>
      <c r="D671" s="109"/>
    </row>
    <row r="672" spans="2:4">
      <c r="B672" s="108"/>
      <c r="C672" s="109"/>
      <c r="D672" s="109"/>
    </row>
    <row r="673" spans="2:4">
      <c r="B673" s="108"/>
      <c r="C673" s="109"/>
      <c r="D673" s="109"/>
    </row>
    <row r="674" spans="2:4">
      <c r="B674" s="108"/>
      <c r="C674" s="109"/>
      <c r="D674" s="109"/>
    </row>
    <row r="675" spans="2:4">
      <c r="B675" s="108"/>
      <c r="C675" s="109"/>
      <c r="D675" s="109"/>
    </row>
    <row r="676" spans="2:4">
      <c r="B676" s="108"/>
      <c r="C676" s="109"/>
      <c r="D676" s="109"/>
    </row>
    <row r="677" spans="2:4">
      <c r="B677" s="108"/>
      <c r="C677" s="109"/>
      <c r="D677" s="109"/>
    </row>
    <row r="678" spans="2:4">
      <c r="B678" s="108"/>
      <c r="C678" s="109"/>
      <c r="D678" s="109"/>
    </row>
    <row r="679" spans="2:4">
      <c r="B679" s="108"/>
      <c r="C679" s="109"/>
      <c r="D679" s="109"/>
    </row>
    <row r="680" spans="2:4">
      <c r="B680" s="108"/>
      <c r="C680" s="109"/>
      <c r="D680" s="109"/>
    </row>
    <row r="681" spans="2:4">
      <c r="B681" s="108"/>
      <c r="C681" s="109"/>
      <c r="D681" s="109"/>
    </row>
    <row r="682" spans="2:4">
      <c r="B682" s="108"/>
      <c r="C682" s="109"/>
      <c r="D682" s="109"/>
    </row>
    <row r="683" spans="2:4">
      <c r="B683" s="108"/>
      <c r="C683" s="109"/>
      <c r="D683" s="109"/>
    </row>
    <row r="684" spans="2:4">
      <c r="B684" s="108"/>
      <c r="C684" s="109"/>
      <c r="D684" s="109"/>
    </row>
    <row r="685" spans="2:4">
      <c r="B685" s="108"/>
      <c r="C685" s="109"/>
      <c r="D685" s="109"/>
    </row>
    <row r="686" spans="2:4">
      <c r="B686" s="108"/>
      <c r="C686" s="109"/>
      <c r="D686" s="109"/>
    </row>
    <row r="687" spans="2:4">
      <c r="B687" s="108"/>
      <c r="C687" s="109"/>
      <c r="D687" s="109"/>
    </row>
    <row r="688" spans="2:4">
      <c r="B688" s="108"/>
      <c r="C688" s="109"/>
      <c r="D688" s="109"/>
    </row>
    <row r="689" spans="2:4">
      <c r="B689" s="108"/>
      <c r="C689" s="109"/>
      <c r="D689" s="109"/>
    </row>
    <row r="690" spans="2:4">
      <c r="B690" s="108"/>
      <c r="C690" s="109"/>
      <c r="D690" s="109"/>
    </row>
    <row r="691" spans="2:4">
      <c r="B691" s="108"/>
      <c r="C691" s="109"/>
      <c r="D691" s="109"/>
    </row>
    <row r="692" spans="2:4">
      <c r="B692" s="108"/>
      <c r="C692" s="109"/>
      <c r="D692" s="109"/>
    </row>
    <row r="693" spans="2:4">
      <c r="B693" s="108"/>
      <c r="C693" s="109"/>
      <c r="D693" s="109"/>
    </row>
    <row r="694" spans="2:4">
      <c r="B694" s="108"/>
      <c r="C694" s="109"/>
      <c r="D694" s="109"/>
    </row>
    <row r="695" spans="2:4">
      <c r="B695" s="108"/>
      <c r="C695" s="109"/>
      <c r="D695" s="109"/>
    </row>
    <row r="696" spans="2:4">
      <c r="B696" s="108"/>
      <c r="C696" s="109"/>
      <c r="D696" s="109"/>
    </row>
    <row r="697" spans="2:4">
      <c r="B697" s="108"/>
      <c r="C697" s="109"/>
      <c r="D697" s="109"/>
    </row>
    <row r="698" spans="2:4">
      <c r="B698" s="108"/>
      <c r="C698" s="109"/>
      <c r="D698" s="109"/>
    </row>
    <row r="699" spans="2:4">
      <c r="B699" s="108"/>
      <c r="C699" s="109"/>
      <c r="D699" s="109"/>
    </row>
    <row r="700" spans="2:4">
      <c r="B700" s="108"/>
      <c r="C700" s="109"/>
      <c r="D700" s="109"/>
    </row>
    <row r="701" spans="2:4">
      <c r="B701" s="108"/>
      <c r="C701" s="109"/>
      <c r="D701" s="109"/>
    </row>
    <row r="702" spans="2:4">
      <c r="B702" s="108"/>
      <c r="C702" s="109"/>
      <c r="D702" s="109"/>
    </row>
    <row r="703" spans="2:4">
      <c r="B703" s="108"/>
      <c r="C703" s="109"/>
      <c r="D703" s="109"/>
    </row>
    <row r="704" spans="2:4">
      <c r="B704" s="108"/>
      <c r="C704" s="109"/>
      <c r="D704" s="109"/>
    </row>
    <row r="705" spans="2:4">
      <c r="B705" s="108"/>
      <c r="C705" s="109"/>
      <c r="D705" s="109"/>
    </row>
    <row r="706" spans="2:4">
      <c r="B706" s="108"/>
      <c r="C706" s="109"/>
      <c r="D706" s="109"/>
    </row>
    <row r="707" spans="2:4">
      <c r="B707" s="108"/>
      <c r="C707" s="109"/>
      <c r="D707" s="109"/>
    </row>
    <row r="708" spans="2:4">
      <c r="B708" s="108"/>
      <c r="C708" s="109"/>
      <c r="D708" s="109"/>
    </row>
    <row r="709" spans="2:4">
      <c r="B709" s="108"/>
      <c r="C709" s="109"/>
      <c r="D709" s="109"/>
    </row>
    <row r="710" spans="2:4">
      <c r="B710" s="108"/>
      <c r="C710" s="109"/>
      <c r="D710" s="109"/>
    </row>
    <row r="711" spans="2:4">
      <c r="B711" s="108"/>
      <c r="C711" s="109"/>
      <c r="D711" s="109"/>
    </row>
    <row r="712" spans="2:4">
      <c r="B712" s="108"/>
      <c r="C712" s="109"/>
      <c r="D712" s="109"/>
    </row>
    <row r="713" spans="2:4">
      <c r="B713" s="108"/>
      <c r="C713" s="109"/>
      <c r="D713" s="109"/>
    </row>
    <row r="714" spans="2:4">
      <c r="B714" s="108"/>
      <c r="C714" s="109"/>
      <c r="D714" s="109"/>
    </row>
    <row r="715" spans="2:4">
      <c r="B715" s="108"/>
      <c r="C715" s="109"/>
      <c r="D715" s="109"/>
    </row>
    <row r="716" spans="2:4">
      <c r="B716" s="108"/>
      <c r="C716" s="109"/>
      <c r="D716" s="109"/>
    </row>
    <row r="717" spans="2:4">
      <c r="B717" s="108"/>
      <c r="C717" s="109"/>
      <c r="D717" s="109"/>
    </row>
    <row r="718" spans="2:4">
      <c r="B718" s="108"/>
      <c r="C718" s="109"/>
      <c r="D718" s="109"/>
    </row>
    <row r="719" spans="2:4">
      <c r="B719" s="108"/>
      <c r="C719" s="109"/>
      <c r="D719" s="109"/>
    </row>
    <row r="720" spans="2:4">
      <c r="B720" s="108"/>
      <c r="C720" s="109"/>
      <c r="D720" s="109"/>
    </row>
    <row r="721" spans="2:4">
      <c r="B721" s="108"/>
      <c r="C721" s="109"/>
      <c r="D721" s="109"/>
    </row>
    <row r="722" spans="2:4">
      <c r="B722" s="108"/>
      <c r="C722" s="109"/>
      <c r="D722" s="109"/>
    </row>
    <row r="723" spans="2:4">
      <c r="B723" s="108"/>
      <c r="C723" s="109"/>
      <c r="D723" s="109"/>
    </row>
    <row r="724" spans="2:4">
      <c r="B724" s="108"/>
      <c r="C724" s="109"/>
      <c r="D724" s="109"/>
    </row>
    <row r="725" spans="2:4">
      <c r="B725" s="108"/>
      <c r="C725" s="109"/>
      <c r="D725" s="109"/>
    </row>
    <row r="726" spans="2:4">
      <c r="B726" s="108"/>
      <c r="C726" s="109"/>
      <c r="D726" s="109"/>
    </row>
    <row r="727" spans="2:4">
      <c r="B727" s="108"/>
      <c r="C727" s="109"/>
      <c r="D727" s="109"/>
    </row>
    <row r="728" spans="2:4">
      <c r="B728" s="108"/>
      <c r="C728" s="109"/>
      <c r="D728" s="109"/>
    </row>
    <row r="729" spans="2:4">
      <c r="B729" s="108"/>
      <c r="C729" s="109"/>
      <c r="D729" s="109"/>
    </row>
    <row r="730" spans="2:4">
      <c r="B730" s="108"/>
      <c r="C730" s="109"/>
      <c r="D730" s="109"/>
    </row>
    <row r="731" spans="2:4">
      <c r="B731" s="108"/>
      <c r="C731" s="109"/>
      <c r="D731" s="109"/>
    </row>
    <row r="732" spans="2:4">
      <c r="B732" s="108"/>
      <c r="C732" s="109"/>
      <c r="D732" s="109"/>
    </row>
    <row r="733" spans="2:4">
      <c r="B733" s="108"/>
      <c r="C733" s="109"/>
      <c r="D733" s="109"/>
    </row>
    <row r="734" spans="2:4">
      <c r="B734" s="108"/>
      <c r="C734" s="109"/>
      <c r="D734" s="109"/>
    </row>
    <row r="735" spans="2:4">
      <c r="B735" s="108"/>
      <c r="C735" s="109"/>
      <c r="D735" s="109"/>
    </row>
    <row r="736" spans="2:4">
      <c r="B736" s="108"/>
      <c r="C736" s="109"/>
      <c r="D736" s="109"/>
    </row>
    <row r="737" spans="2:4">
      <c r="B737" s="108"/>
      <c r="C737" s="109"/>
      <c r="D737" s="109"/>
    </row>
    <row r="738" spans="2:4">
      <c r="B738" s="108"/>
      <c r="C738" s="109"/>
      <c r="D738" s="109"/>
    </row>
    <row r="739" spans="2:4">
      <c r="B739" s="108"/>
      <c r="C739" s="109"/>
      <c r="D739" s="109"/>
    </row>
    <row r="740" spans="2:4">
      <c r="B740" s="108"/>
      <c r="C740" s="109"/>
      <c r="D740" s="109"/>
    </row>
    <row r="741" spans="2:4">
      <c r="B741" s="108"/>
      <c r="C741" s="109"/>
      <c r="D741" s="109"/>
    </row>
    <row r="742" spans="2:4">
      <c r="B742" s="108"/>
      <c r="C742" s="109"/>
      <c r="D742" s="109"/>
    </row>
    <row r="743" spans="2:4">
      <c r="B743" s="108"/>
      <c r="C743" s="109"/>
      <c r="D743" s="109"/>
    </row>
    <row r="744" spans="2:4">
      <c r="B744" s="108"/>
      <c r="C744" s="109"/>
      <c r="D744" s="109"/>
    </row>
    <row r="745" spans="2:4">
      <c r="B745" s="108"/>
      <c r="C745" s="109"/>
      <c r="D745" s="109"/>
    </row>
    <row r="746" spans="2:4">
      <c r="B746" s="108"/>
      <c r="C746" s="109"/>
      <c r="D746" s="109"/>
    </row>
    <row r="747" spans="2:4">
      <c r="B747" s="108"/>
      <c r="C747" s="109"/>
      <c r="D747" s="109"/>
    </row>
    <row r="748" spans="2:4">
      <c r="B748" s="108"/>
      <c r="C748" s="109"/>
      <c r="D748" s="109"/>
    </row>
    <row r="749" spans="2:4">
      <c r="B749" s="108"/>
      <c r="C749" s="109"/>
      <c r="D749" s="109"/>
    </row>
    <row r="750" spans="2:4">
      <c r="B750" s="108"/>
      <c r="C750" s="109"/>
      <c r="D750" s="109"/>
    </row>
    <row r="751" spans="2:4">
      <c r="B751" s="108"/>
      <c r="C751" s="109"/>
      <c r="D751" s="109"/>
    </row>
    <row r="752" spans="2:4">
      <c r="B752" s="108"/>
      <c r="C752" s="109"/>
      <c r="D752" s="109"/>
    </row>
    <row r="753" spans="2:4">
      <c r="B753" s="108"/>
      <c r="C753" s="109"/>
      <c r="D753" s="109"/>
    </row>
    <row r="754" spans="2:4">
      <c r="B754" s="108"/>
      <c r="C754" s="109"/>
      <c r="D754" s="109"/>
    </row>
    <row r="755" spans="2:4">
      <c r="B755" s="108"/>
      <c r="C755" s="109"/>
      <c r="D755" s="109"/>
    </row>
    <row r="756" spans="2:4">
      <c r="B756" s="108"/>
      <c r="C756" s="109"/>
      <c r="D756" s="109"/>
    </row>
    <row r="757" spans="2:4">
      <c r="B757" s="108"/>
      <c r="C757" s="109"/>
      <c r="D757" s="109"/>
    </row>
    <row r="758" spans="2:4">
      <c r="B758" s="108"/>
      <c r="C758" s="109"/>
      <c r="D758" s="109"/>
    </row>
    <row r="759" spans="2:4">
      <c r="B759" s="108"/>
      <c r="C759" s="109"/>
      <c r="D759" s="109"/>
    </row>
    <row r="760" spans="2:4">
      <c r="B760" s="108"/>
      <c r="C760" s="109"/>
      <c r="D760" s="109"/>
    </row>
    <row r="761" spans="2:4">
      <c r="B761" s="108"/>
      <c r="C761" s="109"/>
      <c r="D761" s="109"/>
    </row>
    <row r="762" spans="2:4">
      <c r="B762" s="108"/>
      <c r="C762" s="109"/>
      <c r="D762" s="109"/>
    </row>
    <row r="763" spans="2:4">
      <c r="B763" s="108"/>
      <c r="C763" s="109"/>
      <c r="D763" s="109"/>
    </row>
    <row r="764" spans="2:4">
      <c r="B764" s="108"/>
      <c r="C764" s="109"/>
      <c r="D764" s="109"/>
    </row>
    <row r="765" spans="2:4">
      <c r="B765" s="108"/>
      <c r="C765" s="109"/>
      <c r="D765" s="109"/>
    </row>
    <row r="766" spans="2:4">
      <c r="B766" s="108"/>
      <c r="C766" s="109"/>
      <c r="D766" s="109"/>
    </row>
    <row r="767" spans="2:4">
      <c r="B767" s="108"/>
      <c r="C767" s="109"/>
      <c r="D767" s="109"/>
    </row>
    <row r="768" spans="2:4">
      <c r="B768" s="108"/>
      <c r="C768" s="109"/>
      <c r="D768" s="109"/>
    </row>
    <row r="769" spans="2:4">
      <c r="B769" s="108"/>
      <c r="C769" s="109"/>
      <c r="D769" s="109"/>
    </row>
    <row r="770" spans="2:4">
      <c r="B770" s="108"/>
      <c r="C770" s="109"/>
      <c r="D770" s="109"/>
    </row>
    <row r="771" spans="2:4">
      <c r="B771" s="108"/>
      <c r="C771" s="109"/>
      <c r="D771" s="109"/>
    </row>
    <row r="772" spans="2:4">
      <c r="B772" s="108"/>
      <c r="C772" s="109"/>
      <c r="D772" s="109"/>
    </row>
    <row r="773" spans="2:4">
      <c r="B773" s="108"/>
      <c r="C773" s="109"/>
      <c r="D773" s="109"/>
    </row>
    <row r="774" spans="2:4">
      <c r="B774" s="108"/>
      <c r="C774" s="109"/>
      <c r="D774" s="109"/>
    </row>
    <row r="775" spans="2:4">
      <c r="B775" s="108"/>
      <c r="C775" s="109"/>
      <c r="D775" s="109"/>
    </row>
    <row r="776" spans="2:4">
      <c r="B776" s="108"/>
      <c r="C776" s="109"/>
      <c r="D776" s="109"/>
    </row>
    <row r="777" spans="2:4">
      <c r="B777" s="108"/>
      <c r="C777" s="109"/>
      <c r="D777" s="109"/>
    </row>
    <row r="778" spans="2:4">
      <c r="B778" s="108"/>
      <c r="C778" s="109"/>
      <c r="D778" s="109"/>
    </row>
    <row r="779" spans="2:4">
      <c r="B779" s="108"/>
      <c r="C779" s="109"/>
      <c r="D779" s="109"/>
    </row>
    <row r="780" spans="2:4">
      <c r="B780" s="108"/>
      <c r="C780" s="109"/>
      <c r="D780" s="109"/>
    </row>
    <row r="781" spans="2:4">
      <c r="B781" s="108"/>
      <c r="C781" s="109"/>
      <c r="D781" s="109"/>
    </row>
    <row r="782" spans="2:4">
      <c r="B782" s="108"/>
      <c r="C782" s="109"/>
      <c r="D782" s="109"/>
    </row>
    <row r="783" spans="2:4">
      <c r="B783" s="108"/>
      <c r="C783" s="109"/>
      <c r="D783" s="109"/>
    </row>
    <row r="784" spans="2:4">
      <c r="B784" s="108"/>
      <c r="C784" s="109"/>
      <c r="D784" s="109"/>
    </row>
    <row r="785" spans="2:4">
      <c r="B785" s="108"/>
      <c r="C785" s="109"/>
      <c r="D785" s="109"/>
    </row>
    <row r="786" spans="2:4">
      <c r="B786" s="108"/>
      <c r="C786" s="109"/>
      <c r="D786" s="109"/>
    </row>
    <row r="787" spans="2:4">
      <c r="B787" s="108"/>
      <c r="C787" s="109"/>
      <c r="D787" s="109"/>
    </row>
    <row r="788" spans="2:4">
      <c r="B788" s="108"/>
      <c r="C788" s="109"/>
      <c r="D788" s="109"/>
    </row>
    <row r="789" spans="2:4">
      <c r="B789" s="108"/>
      <c r="C789" s="109"/>
      <c r="D789" s="109"/>
    </row>
    <row r="790" spans="2:4">
      <c r="B790" s="108"/>
      <c r="C790" s="109"/>
      <c r="D790" s="109"/>
    </row>
    <row r="791" spans="2:4">
      <c r="B791" s="108"/>
      <c r="C791" s="109"/>
      <c r="D791" s="109"/>
    </row>
    <row r="792" spans="2:4">
      <c r="B792" s="108"/>
      <c r="C792" s="109"/>
      <c r="D792" s="109"/>
    </row>
    <row r="793" spans="2:4">
      <c r="B793" s="108"/>
      <c r="C793" s="109"/>
      <c r="D793" s="109"/>
    </row>
    <row r="794" spans="2:4">
      <c r="B794" s="108"/>
      <c r="C794" s="109"/>
      <c r="D794" s="109"/>
    </row>
    <row r="795" spans="2:4">
      <c r="B795" s="108"/>
      <c r="C795" s="109"/>
      <c r="D795" s="109"/>
    </row>
    <row r="796" spans="2:4">
      <c r="B796" s="108"/>
      <c r="C796" s="109"/>
      <c r="D796" s="109"/>
    </row>
    <row r="797" spans="2:4">
      <c r="B797" s="108"/>
      <c r="C797" s="109"/>
      <c r="D797" s="109"/>
    </row>
    <row r="798" spans="2:4">
      <c r="B798" s="108"/>
      <c r="C798" s="109"/>
      <c r="D798" s="109"/>
    </row>
    <row r="799" spans="2:4">
      <c r="B799" s="108"/>
      <c r="C799" s="109"/>
      <c r="D799" s="109"/>
    </row>
    <row r="800" spans="2:4">
      <c r="B800" s="108"/>
      <c r="C800" s="109"/>
      <c r="D800" s="109"/>
    </row>
    <row r="801" spans="2:4">
      <c r="B801" s="108"/>
      <c r="C801" s="109"/>
      <c r="D801" s="109"/>
    </row>
    <row r="802" spans="2:4">
      <c r="B802" s="108"/>
      <c r="C802" s="109"/>
      <c r="D802" s="109"/>
    </row>
    <row r="803" spans="2:4">
      <c r="B803" s="108"/>
      <c r="C803" s="109"/>
      <c r="D803" s="109"/>
    </row>
    <row r="804" spans="2:4">
      <c r="B804" s="108"/>
      <c r="C804" s="109"/>
      <c r="D804" s="109"/>
    </row>
    <row r="805" spans="2:4">
      <c r="B805" s="108"/>
      <c r="C805" s="109"/>
      <c r="D805" s="109"/>
    </row>
    <row r="806" spans="2:4">
      <c r="B806" s="108"/>
      <c r="C806" s="109"/>
      <c r="D806" s="109"/>
    </row>
    <row r="807" spans="2:4">
      <c r="B807" s="108"/>
      <c r="C807" s="109"/>
      <c r="D807" s="109"/>
    </row>
    <row r="808" spans="2:4">
      <c r="B808" s="108"/>
      <c r="C808" s="109"/>
      <c r="D808" s="109"/>
    </row>
    <row r="809" spans="2:4">
      <c r="B809" s="108"/>
      <c r="C809" s="109"/>
      <c r="D809" s="109"/>
    </row>
    <row r="810" spans="2:4">
      <c r="B810" s="108"/>
      <c r="C810" s="109"/>
      <c r="D810" s="109"/>
    </row>
    <row r="811" spans="2:4">
      <c r="B811" s="108"/>
      <c r="C811" s="109"/>
      <c r="D811" s="109"/>
    </row>
    <row r="812" spans="2:4">
      <c r="B812" s="108"/>
      <c r="C812" s="109"/>
      <c r="D812" s="109"/>
    </row>
    <row r="813" spans="2:4">
      <c r="B813" s="108"/>
      <c r="C813" s="109"/>
      <c r="D813" s="109"/>
    </row>
    <row r="814" spans="2:4">
      <c r="B814" s="108"/>
      <c r="C814" s="109"/>
      <c r="D814" s="109"/>
    </row>
    <row r="815" spans="2:4">
      <c r="B815" s="108"/>
      <c r="C815" s="109"/>
      <c r="D815" s="109"/>
    </row>
    <row r="816" spans="2:4">
      <c r="B816" s="108"/>
      <c r="C816" s="109"/>
      <c r="D816" s="109"/>
    </row>
    <row r="817" spans="2:4">
      <c r="B817" s="108"/>
      <c r="C817" s="109"/>
      <c r="D817" s="109"/>
    </row>
    <row r="818" spans="2:4">
      <c r="B818" s="108"/>
      <c r="C818" s="109"/>
      <c r="D818" s="109"/>
    </row>
    <row r="819" spans="2:4">
      <c r="B819" s="108"/>
      <c r="C819" s="109"/>
      <c r="D819" s="109"/>
    </row>
    <row r="820" spans="2:4">
      <c r="B820" s="108"/>
      <c r="C820" s="109"/>
      <c r="D820" s="109"/>
    </row>
    <row r="821" spans="2:4">
      <c r="B821" s="108"/>
      <c r="C821" s="109"/>
      <c r="D821" s="109"/>
    </row>
    <row r="822" spans="2:4">
      <c r="B822" s="108"/>
      <c r="C822" s="109"/>
      <c r="D822" s="109"/>
    </row>
    <row r="823" spans="2:4">
      <c r="B823" s="108"/>
      <c r="C823" s="109"/>
      <c r="D823" s="109"/>
    </row>
    <row r="824" spans="2:4">
      <c r="B824" s="108"/>
      <c r="C824" s="109"/>
      <c r="D824" s="109"/>
    </row>
    <row r="825" spans="2:4">
      <c r="B825" s="108"/>
      <c r="C825" s="109"/>
      <c r="D825" s="109"/>
    </row>
    <row r="826" spans="2:4">
      <c r="B826" s="108"/>
      <c r="C826" s="109"/>
      <c r="D826" s="109"/>
    </row>
    <row r="827" spans="2:4">
      <c r="B827" s="108"/>
      <c r="C827" s="109"/>
      <c r="D827" s="109"/>
    </row>
    <row r="828" spans="2:4">
      <c r="B828" s="108"/>
      <c r="C828" s="109"/>
      <c r="D828" s="109"/>
    </row>
    <row r="829" spans="2:4">
      <c r="B829" s="108"/>
      <c r="C829" s="109"/>
      <c r="D829" s="109"/>
    </row>
    <row r="830" spans="2:4">
      <c r="B830" s="108"/>
      <c r="C830" s="109"/>
      <c r="D830" s="109"/>
    </row>
    <row r="831" spans="2:4">
      <c r="B831" s="108"/>
      <c r="C831" s="109"/>
      <c r="D831" s="109"/>
    </row>
    <row r="832" spans="2:4">
      <c r="B832" s="108"/>
      <c r="C832" s="109"/>
      <c r="D832" s="109"/>
    </row>
    <row r="833" spans="2:4">
      <c r="B833" s="108"/>
      <c r="C833" s="109"/>
      <c r="D833" s="109"/>
    </row>
    <row r="834" spans="2:4">
      <c r="B834" s="108"/>
      <c r="C834" s="109"/>
      <c r="D834" s="109"/>
    </row>
    <row r="835" spans="2:4">
      <c r="B835" s="108"/>
      <c r="C835" s="109"/>
      <c r="D835" s="109"/>
    </row>
    <row r="836" spans="2:4">
      <c r="B836" s="108"/>
      <c r="C836" s="109"/>
      <c r="D836" s="109"/>
    </row>
    <row r="837" spans="2:4">
      <c r="B837" s="108"/>
      <c r="C837" s="109"/>
      <c r="D837" s="109"/>
    </row>
    <row r="838" spans="2:4">
      <c r="B838" s="108"/>
      <c r="C838" s="109"/>
      <c r="D838" s="109"/>
    </row>
    <row r="839" spans="2:4">
      <c r="B839" s="108"/>
      <c r="C839" s="109"/>
      <c r="D839" s="109"/>
    </row>
    <row r="840" spans="2:4">
      <c r="B840" s="108"/>
      <c r="C840" s="109"/>
      <c r="D840" s="109"/>
    </row>
    <row r="841" spans="2:4">
      <c r="B841" s="108"/>
      <c r="C841" s="109"/>
      <c r="D841" s="109"/>
    </row>
    <row r="842" spans="2:4">
      <c r="B842" s="108"/>
      <c r="C842" s="109"/>
      <c r="D842" s="109"/>
    </row>
    <row r="843" spans="2:4">
      <c r="B843" s="108"/>
      <c r="C843" s="109"/>
      <c r="D843" s="109"/>
    </row>
    <row r="844" spans="2:4">
      <c r="B844" s="108"/>
      <c r="C844" s="109"/>
      <c r="D844" s="109"/>
    </row>
    <row r="845" spans="2:4">
      <c r="B845" s="108"/>
      <c r="C845" s="109"/>
      <c r="D845" s="109"/>
    </row>
    <row r="846" spans="2:4">
      <c r="B846" s="108"/>
      <c r="C846" s="109"/>
      <c r="D846" s="109"/>
    </row>
    <row r="847" spans="2:4">
      <c r="B847" s="108"/>
      <c r="C847" s="109"/>
      <c r="D847" s="109"/>
    </row>
    <row r="848" spans="2:4">
      <c r="B848" s="108"/>
      <c r="C848" s="109"/>
      <c r="D848" s="109"/>
    </row>
    <row r="849" spans="2:4">
      <c r="B849" s="108"/>
      <c r="C849" s="109"/>
      <c r="D849" s="109"/>
    </row>
    <row r="850" spans="2:4">
      <c r="B850" s="108"/>
      <c r="C850" s="109"/>
      <c r="D850" s="109"/>
    </row>
    <row r="851" spans="2:4">
      <c r="B851" s="108"/>
      <c r="C851" s="109"/>
      <c r="D851" s="109"/>
    </row>
    <row r="852" spans="2:4">
      <c r="B852" s="108"/>
      <c r="C852" s="109"/>
      <c r="D852" s="109"/>
    </row>
    <row r="853" spans="2:4">
      <c r="B853" s="108"/>
      <c r="C853" s="109"/>
      <c r="D853" s="109"/>
    </row>
    <row r="854" spans="2:4">
      <c r="B854" s="108"/>
      <c r="C854" s="109"/>
      <c r="D854" s="109"/>
    </row>
    <row r="855" spans="2:4">
      <c r="B855" s="108"/>
      <c r="C855" s="109"/>
      <c r="D855" s="109"/>
    </row>
    <row r="856" spans="2:4">
      <c r="B856" s="108"/>
      <c r="C856" s="109"/>
      <c r="D856" s="109"/>
    </row>
    <row r="857" spans="2:4">
      <c r="B857" s="108"/>
      <c r="C857" s="109"/>
      <c r="D857" s="109"/>
    </row>
    <row r="858" spans="2:4">
      <c r="B858" s="108"/>
      <c r="C858" s="109"/>
      <c r="D858" s="109"/>
    </row>
    <row r="859" spans="2:4">
      <c r="B859" s="108"/>
      <c r="C859" s="109"/>
      <c r="D859" s="109"/>
    </row>
    <row r="860" spans="2:4">
      <c r="B860" s="108"/>
      <c r="C860" s="109"/>
      <c r="D860" s="109"/>
    </row>
    <row r="861" spans="2:4">
      <c r="B861" s="108"/>
      <c r="C861" s="109"/>
      <c r="D861" s="109"/>
    </row>
    <row r="862" spans="2:4">
      <c r="B862" s="108"/>
      <c r="C862" s="109"/>
      <c r="D862" s="109"/>
    </row>
    <row r="863" spans="2:4">
      <c r="B863" s="108"/>
      <c r="C863" s="109"/>
      <c r="D863" s="109"/>
    </row>
    <row r="864" spans="2:4">
      <c r="B864" s="108"/>
      <c r="C864" s="109"/>
      <c r="D864" s="109"/>
    </row>
    <row r="865" spans="2:4">
      <c r="B865" s="108"/>
      <c r="C865" s="109"/>
      <c r="D865" s="109"/>
    </row>
    <row r="866" spans="2:4">
      <c r="B866" s="108"/>
      <c r="C866" s="109"/>
      <c r="D866" s="109"/>
    </row>
    <row r="867" spans="2:4">
      <c r="B867" s="108"/>
      <c r="C867" s="109"/>
      <c r="D867" s="109"/>
    </row>
    <row r="868" spans="2:4">
      <c r="B868" s="108"/>
      <c r="C868" s="109"/>
      <c r="D868" s="109"/>
    </row>
    <row r="869" spans="2:4">
      <c r="B869" s="108"/>
      <c r="C869" s="109"/>
      <c r="D869" s="109"/>
    </row>
    <row r="870" spans="2:4">
      <c r="B870" s="108"/>
      <c r="C870" s="109"/>
      <c r="D870" s="109"/>
    </row>
    <row r="871" spans="2:4">
      <c r="B871" s="108"/>
      <c r="C871" s="109"/>
      <c r="D871" s="109"/>
    </row>
    <row r="872" spans="2:4">
      <c r="B872" s="108"/>
      <c r="C872" s="109"/>
      <c r="D872" s="109"/>
    </row>
    <row r="873" spans="2:4">
      <c r="B873" s="108"/>
      <c r="C873" s="109"/>
      <c r="D873" s="109"/>
    </row>
    <row r="874" spans="2:4">
      <c r="B874" s="108"/>
      <c r="C874" s="109"/>
      <c r="D874" s="109"/>
    </row>
    <row r="875" spans="2:4">
      <c r="B875" s="108"/>
      <c r="C875" s="109"/>
      <c r="D875" s="109"/>
    </row>
    <row r="876" spans="2:4">
      <c r="B876" s="108"/>
      <c r="C876" s="109"/>
      <c r="D876" s="109"/>
    </row>
    <row r="877" spans="2:4">
      <c r="B877" s="108"/>
      <c r="C877" s="109"/>
      <c r="D877" s="109"/>
    </row>
    <row r="878" spans="2:4">
      <c r="B878" s="108"/>
      <c r="C878" s="109"/>
      <c r="D878" s="109"/>
    </row>
    <row r="879" spans="2:4">
      <c r="B879" s="108"/>
      <c r="C879" s="109"/>
      <c r="D879" s="109"/>
    </row>
    <row r="880" spans="2:4">
      <c r="B880" s="108"/>
      <c r="C880" s="109"/>
      <c r="D880" s="109"/>
    </row>
    <row r="881" spans="2:4">
      <c r="B881" s="108"/>
      <c r="C881" s="109"/>
      <c r="D881" s="109"/>
    </row>
    <row r="882" spans="2:4">
      <c r="B882" s="108"/>
      <c r="C882" s="109"/>
      <c r="D882" s="109"/>
    </row>
    <row r="883" spans="2:4">
      <c r="B883" s="108"/>
      <c r="C883" s="109"/>
      <c r="D883" s="109"/>
    </row>
    <row r="884" spans="2:4">
      <c r="B884" s="108"/>
      <c r="C884" s="109"/>
      <c r="D884" s="109"/>
    </row>
    <row r="885" spans="2:4">
      <c r="B885" s="108"/>
      <c r="C885" s="109"/>
      <c r="D885" s="109"/>
    </row>
    <row r="886" spans="2:4">
      <c r="B886" s="108"/>
      <c r="C886" s="109"/>
      <c r="D886" s="109"/>
    </row>
    <row r="887" spans="2:4">
      <c r="B887" s="108"/>
      <c r="C887" s="109"/>
      <c r="D887" s="109"/>
    </row>
    <row r="888" spans="2:4">
      <c r="B888" s="108"/>
      <c r="C888" s="109"/>
      <c r="D888" s="109"/>
    </row>
    <row r="889" spans="2:4">
      <c r="B889" s="108"/>
      <c r="C889" s="109"/>
      <c r="D889" s="109"/>
    </row>
    <row r="890" spans="2:4">
      <c r="B890" s="108"/>
      <c r="C890" s="109"/>
      <c r="D890" s="109"/>
    </row>
    <row r="891" spans="2:4">
      <c r="B891" s="108"/>
      <c r="C891" s="109"/>
      <c r="D891" s="109"/>
    </row>
    <row r="892" spans="2:4">
      <c r="B892" s="108"/>
      <c r="C892" s="109"/>
      <c r="D892" s="109"/>
    </row>
    <row r="893" spans="2:4">
      <c r="B893" s="108"/>
      <c r="C893" s="109"/>
      <c r="D893" s="109"/>
    </row>
    <row r="894" spans="2:4">
      <c r="B894" s="108"/>
      <c r="C894" s="109"/>
      <c r="D894" s="109"/>
    </row>
    <row r="895" spans="2:4">
      <c r="B895" s="108"/>
      <c r="C895" s="109"/>
      <c r="D895" s="109"/>
    </row>
    <row r="896" spans="2:4">
      <c r="B896" s="108"/>
      <c r="C896" s="109"/>
      <c r="D896" s="109"/>
    </row>
    <row r="897" spans="2:4">
      <c r="B897" s="108"/>
      <c r="C897" s="109"/>
      <c r="D897" s="109"/>
    </row>
    <row r="898" spans="2:4">
      <c r="B898" s="108"/>
      <c r="C898" s="109"/>
      <c r="D898" s="109"/>
    </row>
    <row r="899" spans="2:4">
      <c r="B899" s="108"/>
      <c r="C899" s="109"/>
      <c r="D899" s="109"/>
    </row>
    <row r="900" spans="2:4">
      <c r="B900" s="108"/>
      <c r="C900" s="109"/>
      <c r="D900" s="109"/>
    </row>
    <row r="901" spans="2:4">
      <c r="B901" s="108"/>
      <c r="C901" s="109"/>
      <c r="D901" s="109"/>
    </row>
    <row r="902" spans="2:4">
      <c r="B902" s="108"/>
      <c r="C902" s="109"/>
      <c r="D902" s="109"/>
    </row>
    <row r="903" spans="2:4">
      <c r="B903" s="108"/>
      <c r="C903" s="109"/>
      <c r="D903" s="109"/>
    </row>
    <row r="904" spans="2:4">
      <c r="B904" s="108"/>
      <c r="C904" s="109"/>
      <c r="D904" s="109"/>
    </row>
    <row r="905" spans="2:4">
      <c r="B905" s="108"/>
      <c r="C905" s="109"/>
      <c r="D905" s="109"/>
    </row>
    <row r="906" spans="2:4">
      <c r="B906" s="108"/>
      <c r="C906" s="109"/>
      <c r="D906" s="109"/>
    </row>
    <row r="907" spans="2:4">
      <c r="B907" s="108"/>
      <c r="C907" s="109"/>
      <c r="D907" s="109"/>
    </row>
    <row r="908" spans="2:4">
      <c r="B908" s="108"/>
      <c r="C908" s="109"/>
      <c r="D908" s="109"/>
    </row>
    <row r="909" spans="2:4">
      <c r="B909" s="108"/>
      <c r="C909" s="109"/>
      <c r="D909" s="109"/>
    </row>
    <row r="910" spans="2:4">
      <c r="B910" s="108"/>
      <c r="C910" s="109"/>
      <c r="D910" s="109"/>
    </row>
    <row r="911" spans="2:4">
      <c r="B911" s="108"/>
      <c r="C911" s="109"/>
      <c r="D911" s="109"/>
    </row>
    <row r="912" spans="2:4">
      <c r="B912" s="108"/>
      <c r="C912" s="109"/>
      <c r="D912" s="109"/>
    </row>
    <row r="913" spans="2:4">
      <c r="B913" s="108"/>
      <c r="C913" s="109"/>
      <c r="D913" s="109"/>
    </row>
    <row r="914" spans="2:4">
      <c r="B914" s="108"/>
      <c r="C914" s="109"/>
      <c r="D914" s="109"/>
    </row>
    <row r="915" spans="2:4">
      <c r="B915" s="108"/>
      <c r="C915" s="109"/>
      <c r="D915" s="109"/>
    </row>
    <row r="916" spans="2:4">
      <c r="B916" s="108"/>
      <c r="C916" s="109"/>
      <c r="D916" s="109"/>
    </row>
    <row r="917" spans="2:4">
      <c r="B917" s="108"/>
      <c r="C917" s="109"/>
      <c r="D917" s="109"/>
    </row>
    <row r="918" spans="2:4">
      <c r="B918" s="108"/>
      <c r="C918" s="109"/>
      <c r="D918" s="109"/>
    </row>
    <row r="919" spans="2:4">
      <c r="B919" s="108"/>
      <c r="C919" s="109"/>
      <c r="D919" s="109"/>
    </row>
    <row r="920" spans="2:4">
      <c r="B920" s="108"/>
      <c r="C920" s="109"/>
      <c r="D920" s="109"/>
    </row>
    <row r="921" spans="2:4">
      <c r="B921" s="108"/>
      <c r="C921" s="109"/>
      <c r="D921" s="109"/>
    </row>
    <row r="922" spans="2:4">
      <c r="B922" s="108"/>
      <c r="C922" s="109"/>
      <c r="D922" s="109"/>
    </row>
    <row r="923" spans="2:4">
      <c r="B923" s="108"/>
      <c r="C923" s="109"/>
      <c r="D923" s="109"/>
    </row>
    <row r="924" spans="2:4">
      <c r="B924" s="108"/>
      <c r="C924" s="109"/>
      <c r="D924" s="109"/>
    </row>
    <row r="925" spans="2:4">
      <c r="B925" s="108"/>
      <c r="C925" s="109"/>
      <c r="D925" s="109"/>
    </row>
    <row r="926" spans="2:4">
      <c r="B926" s="108"/>
      <c r="C926" s="109"/>
      <c r="D926" s="109"/>
    </row>
    <row r="927" spans="2:4">
      <c r="B927" s="108"/>
      <c r="C927" s="109"/>
      <c r="D927" s="109"/>
    </row>
    <row r="928" spans="2:4">
      <c r="B928" s="108"/>
      <c r="C928" s="109"/>
      <c r="D928" s="109"/>
    </row>
    <row r="929" spans="2:4">
      <c r="B929" s="108"/>
      <c r="C929" s="109"/>
      <c r="D929" s="109"/>
    </row>
    <row r="930" spans="2:4">
      <c r="B930" s="108"/>
      <c r="C930" s="109"/>
      <c r="D930" s="109"/>
    </row>
    <row r="931" spans="2:4">
      <c r="B931" s="108"/>
      <c r="C931" s="109"/>
      <c r="D931" s="109"/>
    </row>
    <row r="932" spans="2:4">
      <c r="B932" s="108"/>
      <c r="C932" s="109"/>
      <c r="D932" s="109"/>
    </row>
    <row r="933" spans="2:4">
      <c r="B933" s="108"/>
      <c r="C933" s="109"/>
      <c r="D933" s="109"/>
    </row>
    <row r="934" spans="2:4">
      <c r="B934" s="108"/>
      <c r="C934" s="109"/>
      <c r="D934" s="109"/>
    </row>
    <row r="935" spans="2:4">
      <c r="B935" s="108"/>
      <c r="C935" s="109"/>
      <c r="D935" s="109"/>
    </row>
    <row r="936" spans="2:4">
      <c r="B936" s="108"/>
      <c r="C936" s="109"/>
      <c r="D936" s="109"/>
    </row>
    <row r="937" spans="2:4">
      <c r="B937" s="108"/>
      <c r="C937" s="109"/>
      <c r="D937" s="109"/>
    </row>
    <row r="938" spans="2:4">
      <c r="B938" s="108"/>
      <c r="C938" s="109"/>
      <c r="D938" s="109"/>
    </row>
    <row r="939" spans="2:4">
      <c r="B939" s="108"/>
      <c r="C939" s="109"/>
      <c r="D939" s="109"/>
    </row>
    <row r="940" spans="2:4">
      <c r="B940" s="108"/>
      <c r="C940" s="109"/>
      <c r="D940" s="109"/>
    </row>
    <row r="941" spans="2:4">
      <c r="B941" s="108"/>
      <c r="C941" s="109"/>
      <c r="D941" s="109"/>
    </row>
    <row r="942" spans="2:4">
      <c r="B942" s="108"/>
      <c r="C942" s="109"/>
      <c r="D942" s="109"/>
    </row>
    <row r="943" spans="2:4">
      <c r="B943" s="108"/>
      <c r="C943" s="109"/>
      <c r="D943" s="109"/>
    </row>
    <row r="944" spans="2:4">
      <c r="B944" s="108"/>
      <c r="C944" s="109"/>
      <c r="D944" s="109"/>
    </row>
    <row r="945" spans="2:4">
      <c r="B945" s="108"/>
      <c r="C945" s="109"/>
      <c r="D945" s="109"/>
    </row>
    <row r="946" spans="2:4">
      <c r="B946" s="108"/>
      <c r="C946" s="109"/>
      <c r="D946" s="109"/>
    </row>
    <row r="947" spans="2:4">
      <c r="B947" s="108"/>
      <c r="C947" s="109"/>
      <c r="D947" s="109"/>
    </row>
    <row r="948" spans="2:4">
      <c r="B948" s="108"/>
      <c r="C948" s="109"/>
      <c r="D948" s="109"/>
    </row>
    <row r="949" spans="2:4">
      <c r="B949" s="108"/>
      <c r="C949" s="109"/>
      <c r="D949" s="109"/>
    </row>
    <row r="950" spans="2:4">
      <c r="B950" s="108"/>
      <c r="C950" s="109"/>
      <c r="D950" s="109"/>
    </row>
    <row r="951" spans="2:4">
      <c r="B951" s="108"/>
      <c r="C951" s="109"/>
      <c r="D951" s="109"/>
    </row>
    <row r="952" spans="2:4">
      <c r="B952" s="108"/>
      <c r="C952" s="109"/>
      <c r="D952" s="109"/>
    </row>
    <row r="953" spans="2:4">
      <c r="B953" s="108"/>
      <c r="C953" s="109"/>
      <c r="D953" s="109"/>
    </row>
    <row r="954" spans="2:4">
      <c r="B954" s="108"/>
      <c r="C954" s="109"/>
      <c r="D954" s="109"/>
    </row>
    <row r="955" spans="2:4">
      <c r="B955" s="108"/>
      <c r="C955" s="109"/>
      <c r="D955" s="109"/>
    </row>
    <row r="956" spans="2:4">
      <c r="B956" s="108"/>
      <c r="C956" s="109"/>
      <c r="D956" s="109"/>
    </row>
    <row r="957" spans="2:4">
      <c r="B957" s="108"/>
      <c r="C957" s="109"/>
      <c r="D957" s="109"/>
    </row>
    <row r="958" spans="2:4">
      <c r="B958" s="108"/>
      <c r="C958" s="109"/>
      <c r="D958" s="109"/>
    </row>
    <row r="959" spans="2:4">
      <c r="B959" s="108"/>
      <c r="C959" s="109"/>
      <c r="D959" s="109"/>
    </row>
    <row r="960" spans="2:4">
      <c r="B960" s="108"/>
      <c r="C960" s="109"/>
      <c r="D960" s="109"/>
    </row>
    <row r="961" spans="2:4">
      <c r="B961" s="108"/>
      <c r="C961" s="109"/>
      <c r="D961" s="109"/>
    </row>
    <row r="962" spans="2:4">
      <c r="B962" s="108"/>
      <c r="C962" s="109"/>
      <c r="D962" s="109"/>
    </row>
    <row r="963" spans="2:4">
      <c r="B963" s="108"/>
      <c r="C963" s="109"/>
      <c r="D963" s="109"/>
    </row>
    <row r="964" spans="2:4">
      <c r="B964" s="108"/>
      <c r="C964" s="109"/>
      <c r="D964" s="109"/>
    </row>
    <row r="965" spans="2:4">
      <c r="B965" s="108"/>
      <c r="C965" s="109"/>
      <c r="D965" s="109"/>
    </row>
    <row r="966" spans="2:4">
      <c r="B966" s="108"/>
      <c r="C966" s="109"/>
      <c r="D966" s="109"/>
    </row>
    <row r="967" spans="2:4">
      <c r="B967" s="108"/>
      <c r="C967" s="109"/>
      <c r="D967" s="109"/>
    </row>
  </sheetData>
  <sheetProtection sheet="1" objects="1" scenarios="1"/>
  <mergeCells count="1">
    <mergeCell ref="B6:D6"/>
  </mergeCells>
  <phoneticPr fontId="7" type="noConversion"/>
  <dataValidations count="1">
    <dataValidation allowBlank="1" showInputMessage="1" showErrorMessage="1" sqref="A1:B1048576 C5:C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-0.249977111117893"/>
  </sheetPr>
  <dimension ref="B1:P399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6.140625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10" style="1" bestFit="1" customWidth="1"/>
    <col min="12" max="12" width="5.7109375" style="1" bestFit="1" customWidth="1"/>
    <col min="13" max="13" width="8" style="1" bestFit="1" customWidth="1"/>
    <col min="14" max="14" width="6.28515625" style="1" bestFit="1" customWidth="1"/>
    <col min="15" max="15" width="8.85546875" style="1" bestFit="1" customWidth="1"/>
    <col min="16" max="16" width="9.28515625" style="1" customWidth="1"/>
    <col min="17" max="16384" width="9.140625" style="1"/>
  </cols>
  <sheetData>
    <row r="1" spans="2:16">
      <c r="B1" s="45" t="s">
        <v>152</v>
      </c>
      <c r="C1" s="45" t="s" vm="1">
        <v>239</v>
      </c>
    </row>
    <row r="2" spans="2:16">
      <c r="B2" s="45" t="s">
        <v>151</v>
      </c>
      <c r="C2" s="45" t="s">
        <v>240</v>
      </c>
    </row>
    <row r="3" spans="2:16">
      <c r="B3" s="45" t="s">
        <v>153</v>
      </c>
      <c r="C3" s="45" t="s">
        <v>241</v>
      </c>
    </row>
    <row r="4" spans="2:16">
      <c r="B4" s="45" t="s">
        <v>154</v>
      </c>
      <c r="C4" s="45" t="s">
        <v>242</v>
      </c>
    </row>
    <row r="6" spans="2:16" ht="26.25" customHeight="1">
      <c r="B6" s="161" t="s">
        <v>190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3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219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20" t="s">
        <v>5091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21">
        <v>0</v>
      </c>
      <c r="N10" s="102"/>
      <c r="O10" s="122">
        <v>0</v>
      </c>
      <c r="P10" s="122">
        <v>0</v>
      </c>
    </row>
    <row r="11" spans="2:16" ht="20.25" customHeight="1">
      <c r="B11" s="123" t="s">
        <v>229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2:16">
      <c r="B12" s="123" t="s">
        <v>118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</row>
    <row r="13" spans="2:16">
      <c r="B13" s="123" t="s">
        <v>220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</row>
    <row r="14" spans="2:16"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</row>
    <row r="15" spans="2:16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</row>
    <row r="16" spans="2:16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</row>
    <row r="17" spans="2:16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</row>
    <row r="18" spans="2:16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</row>
    <row r="19" spans="2:16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2:16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</row>
    <row r="21" spans="2:16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</row>
    <row r="22" spans="2:16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  <row r="23" spans="2:16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</row>
    <row r="24" spans="2:16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</row>
    <row r="25" spans="2:16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</row>
    <row r="26" spans="2:16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</row>
    <row r="27" spans="2:16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</row>
    <row r="28" spans="2:16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</row>
    <row r="29" spans="2:16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</row>
    <row r="30" spans="2:16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</row>
    <row r="31" spans="2:16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2:16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</row>
    <row r="33" spans="2:16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</row>
    <row r="34" spans="2:16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2:16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2:16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2:16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2:16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2:16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2:16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2:16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</row>
    <row r="42" spans="2:16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</row>
    <row r="43" spans="2:16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</row>
    <row r="44" spans="2:16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</row>
    <row r="45" spans="2:16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</row>
    <row r="46" spans="2:16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</row>
    <row r="47" spans="2:16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</row>
    <row r="48" spans="2:16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</row>
    <row r="49" spans="2:16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</row>
    <row r="50" spans="2:16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</row>
    <row r="51" spans="2:16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  <row r="54" spans="2:16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2:16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</row>
    <row r="56" spans="2:16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</row>
    <row r="57" spans="2:16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</row>
    <row r="58" spans="2:16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</row>
    <row r="59" spans="2:16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</row>
    <row r="60" spans="2:16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</row>
    <row r="61" spans="2:16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</row>
    <row r="62" spans="2:16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  <row r="63" spans="2:16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</row>
    <row r="64" spans="2:16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</row>
    <row r="65" spans="2:16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</row>
    <row r="66" spans="2:16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  <row r="67" spans="2:16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</row>
    <row r="68" spans="2:16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  <row r="69" spans="2:16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</row>
    <row r="70" spans="2:16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</row>
    <row r="71" spans="2:16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</row>
    <row r="72" spans="2:16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</row>
    <row r="73" spans="2:16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</row>
    <row r="74" spans="2:16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</row>
    <row r="75" spans="2:16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</row>
    <row r="76" spans="2:16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</row>
    <row r="77" spans="2:16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  <row r="78" spans="2:16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</row>
    <row r="79" spans="2:16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</row>
    <row r="80" spans="2:16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</row>
    <row r="81" spans="2:16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</row>
    <row r="82" spans="2:16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</row>
    <row r="83" spans="2:16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</row>
    <row r="84" spans="2:16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</row>
    <row r="85" spans="2:16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</row>
    <row r="86" spans="2:16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</row>
    <row r="87" spans="2:16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</row>
    <row r="88" spans="2:16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</row>
    <row r="89" spans="2:16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</row>
    <row r="90" spans="2:16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</row>
    <row r="91" spans="2:16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</row>
    <row r="92" spans="2:16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</row>
    <row r="93" spans="2:16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</row>
    <row r="94" spans="2:16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</row>
    <row r="95" spans="2:16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</row>
    <row r="96" spans="2:16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</row>
    <row r="97" spans="2:16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</row>
    <row r="98" spans="2:16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</row>
    <row r="99" spans="2:16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</row>
    <row r="100" spans="2:16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</row>
    <row r="101" spans="2:16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</row>
    <row r="102" spans="2:16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</row>
    <row r="103" spans="2:16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</row>
    <row r="104" spans="2:16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</row>
    <row r="105" spans="2:16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</row>
    <row r="106" spans="2:16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</row>
    <row r="107" spans="2:16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</row>
    <row r="108" spans="2:16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</row>
    <row r="109" spans="2:16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</row>
    <row r="110" spans="2:16">
      <c r="B110" s="108"/>
      <c r="C110" s="108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</row>
    <row r="111" spans="2:16">
      <c r="B111" s="108"/>
      <c r="C111" s="108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</row>
    <row r="112" spans="2:16">
      <c r="B112" s="108"/>
      <c r="C112" s="108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</row>
    <row r="113" spans="2:16">
      <c r="B113" s="108"/>
      <c r="C113" s="108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</row>
    <row r="114" spans="2:16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</row>
    <row r="115" spans="2:16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</row>
    <row r="116" spans="2:16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</row>
    <row r="117" spans="2:16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</row>
    <row r="118" spans="2:16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</row>
    <row r="119" spans="2:16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</row>
    <row r="120" spans="2:16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</row>
    <row r="121" spans="2:16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</row>
    <row r="122" spans="2:16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</row>
    <row r="123" spans="2:16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</row>
    <row r="124" spans="2:16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</row>
    <row r="125" spans="2:16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</row>
    <row r="126" spans="2:16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</row>
    <row r="127" spans="2:16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</row>
    <row r="128" spans="2:16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</row>
    <row r="129" spans="2:16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</row>
    <row r="130" spans="2:16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</row>
    <row r="131" spans="2:16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</row>
    <row r="132" spans="2:16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</row>
    <row r="133" spans="2:16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</row>
    <row r="134" spans="2:16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</row>
    <row r="135" spans="2:16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</row>
    <row r="136" spans="2:16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</row>
    <row r="137" spans="2:16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</row>
    <row r="138" spans="2:16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</row>
    <row r="139" spans="2:16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</row>
    <row r="140" spans="2:16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</row>
    <row r="141" spans="2:16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</row>
    <row r="142" spans="2:16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</row>
    <row r="143" spans="2:16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</row>
    <row r="144" spans="2:16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</row>
    <row r="145" spans="2:16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</row>
    <row r="146" spans="2:16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</row>
    <row r="147" spans="2:16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</row>
    <row r="148" spans="2:16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</row>
    <row r="149" spans="2:16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</row>
    <row r="150" spans="2:16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</row>
    <row r="151" spans="2:16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</row>
    <row r="152" spans="2:16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</row>
    <row r="153" spans="2:16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</row>
    <row r="154" spans="2:16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</row>
    <row r="155" spans="2:16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</row>
    <row r="156" spans="2:16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</row>
    <row r="157" spans="2:16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</row>
    <row r="158" spans="2:16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</row>
    <row r="159" spans="2:16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</row>
    <row r="160" spans="2:16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</row>
    <row r="161" spans="2:16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</row>
    <row r="162" spans="2:16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</row>
    <row r="163" spans="2:16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</row>
    <row r="164" spans="2:16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</row>
    <row r="165" spans="2:16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</row>
    <row r="166" spans="2:16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</row>
    <row r="167" spans="2:16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</row>
    <row r="168" spans="2:16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</row>
    <row r="169" spans="2:16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</row>
    <row r="170" spans="2:16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</row>
    <row r="171" spans="2:16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</row>
    <row r="172" spans="2:16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</row>
    <row r="173" spans="2:16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</row>
    <row r="174" spans="2:16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</row>
    <row r="175" spans="2:16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</row>
    <row r="176" spans="2:16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</row>
    <row r="177" spans="2:16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</row>
    <row r="178" spans="2:16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</row>
    <row r="179" spans="2:16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</row>
    <row r="180" spans="2:16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</row>
    <row r="181" spans="2:16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</row>
    <row r="182" spans="2:16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</row>
    <row r="183" spans="2:16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</row>
    <row r="184" spans="2:16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</row>
    <row r="185" spans="2:16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</row>
    <row r="186" spans="2:16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</row>
    <row r="187" spans="2:16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</row>
    <row r="188" spans="2:16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</row>
    <row r="189" spans="2:16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</row>
    <row r="190" spans="2:16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</row>
    <row r="191" spans="2:16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</row>
    <row r="192" spans="2:16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</row>
    <row r="193" spans="2:16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</row>
    <row r="194" spans="2:16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</row>
    <row r="195" spans="2:16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</row>
    <row r="196" spans="2:16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</row>
    <row r="197" spans="2:16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</row>
    <row r="198" spans="2:16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</row>
    <row r="199" spans="2:16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</row>
    <row r="200" spans="2:16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</row>
    <row r="201" spans="2:16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</row>
    <row r="202" spans="2:16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</row>
    <row r="203" spans="2:16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</row>
    <row r="204" spans="2:16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</row>
    <row r="205" spans="2:16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</row>
    <row r="206" spans="2:16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</row>
    <row r="207" spans="2:16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</row>
    <row r="208" spans="2:16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</row>
    <row r="209" spans="2:16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</row>
    <row r="210" spans="2:16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</row>
    <row r="211" spans="2:16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</row>
    <row r="212" spans="2:16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</row>
    <row r="213" spans="2:16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</row>
    <row r="214" spans="2:16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</row>
    <row r="215" spans="2:16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</row>
    <row r="216" spans="2:16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</row>
    <row r="217" spans="2:16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</row>
    <row r="218" spans="2:16">
      <c r="D218" s="1"/>
    </row>
    <row r="219" spans="2:16">
      <c r="D219" s="1"/>
    </row>
    <row r="220" spans="2:16">
      <c r="D220" s="1"/>
    </row>
    <row r="221" spans="2:16">
      <c r="D221" s="1"/>
    </row>
    <row r="222" spans="2:16">
      <c r="D222" s="1"/>
    </row>
    <row r="223" spans="2:16">
      <c r="D223" s="1"/>
    </row>
    <row r="224" spans="2:16">
      <c r="D224" s="1"/>
    </row>
    <row r="225" spans="4:4">
      <c r="D225" s="1"/>
    </row>
    <row r="226" spans="4:4">
      <c r="D226" s="1"/>
    </row>
    <row r="227" spans="4:4">
      <c r="D227" s="1"/>
    </row>
    <row r="228" spans="4:4">
      <c r="D228" s="1"/>
    </row>
    <row r="229" spans="4:4">
      <c r="D229" s="1"/>
    </row>
    <row r="230" spans="4:4">
      <c r="D230" s="1"/>
    </row>
    <row r="231" spans="4:4">
      <c r="D231" s="1"/>
    </row>
    <row r="232" spans="4:4">
      <c r="D232" s="1"/>
    </row>
    <row r="233" spans="4:4">
      <c r="D233" s="1"/>
    </row>
    <row r="234" spans="4:4">
      <c r="D234" s="1"/>
    </row>
    <row r="235" spans="4:4">
      <c r="D235" s="1"/>
    </row>
    <row r="236" spans="4:4">
      <c r="D236" s="1"/>
    </row>
    <row r="237" spans="4:4">
      <c r="D237" s="1"/>
    </row>
    <row r="238" spans="4:4">
      <c r="D238" s="1"/>
    </row>
    <row r="239" spans="4:4">
      <c r="D239" s="1"/>
    </row>
    <row r="240" spans="4:4">
      <c r="D240" s="1"/>
    </row>
    <row r="241" spans="4:4">
      <c r="D241" s="1"/>
    </row>
    <row r="242" spans="4:4">
      <c r="D242" s="1"/>
    </row>
    <row r="243" spans="4:4">
      <c r="D243" s="1"/>
    </row>
    <row r="244" spans="4:4">
      <c r="D244" s="1"/>
    </row>
    <row r="245" spans="4:4">
      <c r="D245" s="1"/>
    </row>
    <row r="246" spans="4:4">
      <c r="D246" s="1"/>
    </row>
    <row r="247" spans="4:4">
      <c r="D247" s="1"/>
    </row>
    <row r="248" spans="4:4">
      <c r="D248" s="1"/>
    </row>
    <row r="249" spans="4:4">
      <c r="D249" s="1"/>
    </row>
    <row r="250" spans="4:4">
      <c r="D250" s="1"/>
    </row>
    <row r="251" spans="4:4">
      <c r="D251" s="1"/>
    </row>
    <row r="252" spans="4:4">
      <c r="D252" s="1"/>
    </row>
    <row r="253" spans="4:4">
      <c r="D253" s="1"/>
    </row>
    <row r="254" spans="4:4">
      <c r="D254" s="1"/>
    </row>
    <row r="255" spans="4:4">
      <c r="D255" s="1"/>
    </row>
    <row r="256" spans="4:4">
      <c r="D256" s="1"/>
    </row>
    <row r="257" spans="4:4">
      <c r="D257" s="1"/>
    </row>
    <row r="258" spans="4:4">
      <c r="D258" s="1"/>
    </row>
    <row r="259" spans="4:4">
      <c r="D259" s="1"/>
    </row>
    <row r="260" spans="4:4">
      <c r="D260" s="1"/>
    </row>
    <row r="261" spans="4:4">
      <c r="D261" s="1"/>
    </row>
    <row r="262" spans="4:4">
      <c r="D262" s="1"/>
    </row>
    <row r="263" spans="4:4">
      <c r="D263" s="1"/>
    </row>
    <row r="264" spans="4:4">
      <c r="D264" s="1"/>
    </row>
    <row r="265" spans="4:4">
      <c r="D265" s="1"/>
    </row>
    <row r="266" spans="4:4">
      <c r="D266" s="1"/>
    </row>
    <row r="267" spans="4:4">
      <c r="D267" s="1"/>
    </row>
    <row r="268" spans="4:4">
      <c r="D268" s="1"/>
    </row>
    <row r="269" spans="4:4">
      <c r="D269" s="1"/>
    </row>
    <row r="270" spans="4:4">
      <c r="D270" s="1"/>
    </row>
    <row r="271" spans="4:4">
      <c r="D271" s="1"/>
    </row>
    <row r="272" spans="4:4">
      <c r="D272" s="1"/>
    </row>
    <row r="273" spans="4:4">
      <c r="D273" s="1"/>
    </row>
    <row r="274" spans="4:4">
      <c r="D274" s="1"/>
    </row>
    <row r="275" spans="4:4">
      <c r="D275" s="1"/>
    </row>
    <row r="276" spans="4:4">
      <c r="D276" s="1"/>
    </row>
    <row r="277" spans="4:4">
      <c r="D277" s="1"/>
    </row>
    <row r="278" spans="4:4">
      <c r="D278" s="1"/>
    </row>
    <row r="279" spans="4:4">
      <c r="D279" s="1"/>
    </row>
    <row r="280" spans="4:4">
      <c r="D280" s="1"/>
    </row>
    <row r="281" spans="4:4">
      <c r="D281" s="1"/>
    </row>
    <row r="282" spans="4:4">
      <c r="D282" s="1"/>
    </row>
    <row r="283" spans="4:4">
      <c r="D283" s="1"/>
    </row>
    <row r="284" spans="4:4">
      <c r="D284" s="1"/>
    </row>
    <row r="285" spans="4:4">
      <c r="D285" s="1"/>
    </row>
    <row r="286" spans="4:4">
      <c r="D286" s="1"/>
    </row>
    <row r="287" spans="4:4">
      <c r="D287" s="1"/>
    </row>
    <row r="288" spans="4:4">
      <c r="D288" s="1"/>
    </row>
    <row r="289" spans="4:4">
      <c r="D289" s="1"/>
    </row>
    <row r="290" spans="4:4">
      <c r="D290" s="1"/>
    </row>
    <row r="291" spans="4:4">
      <c r="D291" s="1"/>
    </row>
    <row r="292" spans="4:4">
      <c r="D292" s="1"/>
    </row>
    <row r="293" spans="4:4">
      <c r="D293" s="1"/>
    </row>
    <row r="294" spans="4:4">
      <c r="D294" s="1"/>
    </row>
    <row r="295" spans="4:4">
      <c r="D295" s="1"/>
    </row>
    <row r="296" spans="4:4">
      <c r="D296" s="1"/>
    </row>
    <row r="297" spans="4:4">
      <c r="D297" s="1"/>
    </row>
    <row r="298" spans="4:4">
      <c r="D298" s="1"/>
    </row>
    <row r="299" spans="4:4">
      <c r="D299" s="1"/>
    </row>
    <row r="300" spans="4:4">
      <c r="D300" s="1"/>
    </row>
    <row r="301" spans="4:4">
      <c r="D301" s="1"/>
    </row>
    <row r="302" spans="4:4">
      <c r="D302" s="1"/>
    </row>
    <row r="303" spans="4:4">
      <c r="D303" s="1"/>
    </row>
    <row r="304" spans="4:4">
      <c r="D304" s="1"/>
    </row>
    <row r="305" spans="4:4">
      <c r="D305" s="1"/>
    </row>
    <row r="306" spans="4:4">
      <c r="D306" s="1"/>
    </row>
    <row r="307" spans="4:4">
      <c r="D307" s="1"/>
    </row>
    <row r="308" spans="4:4">
      <c r="D308" s="1"/>
    </row>
    <row r="309" spans="4:4">
      <c r="D309" s="1"/>
    </row>
    <row r="310" spans="4:4">
      <c r="D310" s="1"/>
    </row>
    <row r="311" spans="4:4">
      <c r="D311" s="1"/>
    </row>
    <row r="312" spans="4:4">
      <c r="D312" s="1"/>
    </row>
    <row r="313" spans="4:4">
      <c r="D313" s="1"/>
    </row>
    <row r="314" spans="4:4">
      <c r="D314" s="1"/>
    </row>
    <row r="315" spans="4:4">
      <c r="D315" s="1"/>
    </row>
    <row r="316" spans="4:4">
      <c r="D316" s="1"/>
    </row>
    <row r="317" spans="4:4">
      <c r="D317" s="1"/>
    </row>
    <row r="318" spans="4:4">
      <c r="D318" s="1"/>
    </row>
    <row r="319" spans="4:4">
      <c r="D319" s="1"/>
    </row>
    <row r="320" spans="4:4">
      <c r="D320" s="1"/>
    </row>
    <row r="321" spans="4:4">
      <c r="D321" s="1"/>
    </row>
    <row r="322" spans="4:4">
      <c r="D322" s="1"/>
    </row>
    <row r="323" spans="4:4">
      <c r="D323" s="1"/>
    </row>
    <row r="324" spans="4:4">
      <c r="D324" s="1"/>
    </row>
    <row r="325" spans="4:4">
      <c r="D325" s="1"/>
    </row>
    <row r="326" spans="4:4">
      <c r="D326" s="1"/>
    </row>
    <row r="327" spans="4:4">
      <c r="D327" s="1"/>
    </row>
    <row r="328" spans="4:4">
      <c r="D328" s="1"/>
    </row>
    <row r="329" spans="4:4">
      <c r="D329" s="1"/>
    </row>
    <row r="330" spans="4:4">
      <c r="D330" s="1"/>
    </row>
    <row r="331" spans="4:4">
      <c r="D331" s="1"/>
    </row>
    <row r="332" spans="4:4">
      <c r="D332" s="1"/>
    </row>
    <row r="333" spans="4:4">
      <c r="D333" s="1"/>
    </row>
    <row r="334" spans="4:4">
      <c r="D334" s="1"/>
    </row>
    <row r="335" spans="4:4">
      <c r="D335" s="1"/>
    </row>
    <row r="336" spans="4:4">
      <c r="D336" s="1"/>
    </row>
    <row r="337" spans="4:4">
      <c r="D337" s="1"/>
    </row>
    <row r="338" spans="4:4">
      <c r="D338" s="1"/>
    </row>
    <row r="339" spans="4:4">
      <c r="D339" s="1"/>
    </row>
    <row r="340" spans="4:4">
      <c r="D340" s="1"/>
    </row>
    <row r="341" spans="4:4">
      <c r="D341" s="1"/>
    </row>
    <row r="342" spans="4:4">
      <c r="D342" s="1"/>
    </row>
    <row r="343" spans="4:4">
      <c r="D343" s="1"/>
    </row>
    <row r="344" spans="4:4">
      <c r="D344" s="1"/>
    </row>
    <row r="345" spans="4:4">
      <c r="D345" s="1"/>
    </row>
    <row r="346" spans="4:4">
      <c r="D346" s="1"/>
    </row>
    <row r="347" spans="4:4">
      <c r="D347" s="1"/>
    </row>
    <row r="348" spans="4:4">
      <c r="D348" s="1"/>
    </row>
    <row r="349" spans="4:4">
      <c r="D349" s="1"/>
    </row>
    <row r="350" spans="4:4">
      <c r="D350" s="1"/>
    </row>
    <row r="351" spans="4:4">
      <c r="D351" s="1"/>
    </row>
    <row r="352" spans="4:4">
      <c r="D352" s="1"/>
    </row>
    <row r="353" spans="4:4">
      <c r="D353" s="1"/>
    </row>
    <row r="354" spans="4:4">
      <c r="D354" s="1"/>
    </row>
    <row r="355" spans="4:4">
      <c r="D355" s="1"/>
    </row>
    <row r="356" spans="4:4">
      <c r="D356" s="1"/>
    </row>
    <row r="357" spans="4:4">
      <c r="D357" s="1"/>
    </row>
    <row r="358" spans="4:4">
      <c r="D358" s="1"/>
    </row>
    <row r="359" spans="4:4">
      <c r="D359" s="1"/>
    </row>
    <row r="360" spans="4:4">
      <c r="D360" s="1"/>
    </row>
    <row r="361" spans="4:4">
      <c r="D361" s="1"/>
    </row>
    <row r="362" spans="4:4">
      <c r="D362" s="1"/>
    </row>
    <row r="363" spans="4:4">
      <c r="D363" s="1"/>
    </row>
    <row r="364" spans="4:4">
      <c r="D364" s="1"/>
    </row>
    <row r="365" spans="4:4">
      <c r="D365" s="1"/>
    </row>
    <row r="366" spans="4:4">
      <c r="D366" s="1"/>
    </row>
    <row r="367" spans="4:4">
      <c r="D367" s="1"/>
    </row>
    <row r="368" spans="4:4">
      <c r="D368" s="1"/>
    </row>
    <row r="369" spans="4:4">
      <c r="D369" s="1"/>
    </row>
    <row r="370" spans="4:4">
      <c r="D370" s="1"/>
    </row>
    <row r="371" spans="4:4">
      <c r="D371" s="1"/>
    </row>
    <row r="372" spans="4:4">
      <c r="D372" s="1"/>
    </row>
    <row r="373" spans="4:4">
      <c r="D373" s="1"/>
    </row>
    <row r="374" spans="4:4">
      <c r="D374" s="1"/>
    </row>
    <row r="375" spans="4:4">
      <c r="D375" s="1"/>
    </row>
    <row r="376" spans="4:4">
      <c r="D376" s="1"/>
    </row>
    <row r="377" spans="4:4">
      <c r="D377" s="1"/>
    </row>
    <row r="378" spans="4:4">
      <c r="D378" s="1"/>
    </row>
    <row r="379" spans="4:4">
      <c r="D379" s="1"/>
    </row>
    <row r="380" spans="4:4">
      <c r="D380" s="1"/>
    </row>
    <row r="381" spans="4:4">
      <c r="D381" s="1"/>
    </row>
    <row r="382" spans="4:4">
      <c r="D382" s="1"/>
    </row>
    <row r="383" spans="4:4">
      <c r="D383" s="1"/>
    </row>
    <row r="384" spans="4:4">
      <c r="D384" s="1"/>
    </row>
    <row r="385" spans="2:4">
      <c r="D385" s="1"/>
    </row>
    <row r="386" spans="2:4">
      <c r="D386" s="1"/>
    </row>
    <row r="387" spans="2:4">
      <c r="D387" s="1"/>
    </row>
    <row r="388" spans="2:4">
      <c r="D388" s="1"/>
    </row>
    <row r="389" spans="2:4">
      <c r="D389" s="1"/>
    </row>
    <row r="390" spans="2:4">
      <c r="D390" s="1"/>
    </row>
    <row r="391" spans="2:4">
      <c r="D391" s="1"/>
    </row>
    <row r="392" spans="2:4">
      <c r="D392" s="1"/>
    </row>
    <row r="393" spans="2:4">
      <c r="D393" s="1"/>
    </row>
    <row r="394" spans="2:4">
      <c r="D394" s="1"/>
    </row>
    <row r="395" spans="2:4">
      <c r="D395" s="1"/>
    </row>
    <row r="396" spans="2:4">
      <c r="D396" s="1"/>
    </row>
    <row r="397" spans="2:4">
      <c r="B397" s="40"/>
      <c r="D397" s="1"/>
    </row>
    <row r="398" spans="2:4">
      <c r="B398" s="40"/>
      <c r="D398" s="1"/>
    </row>
    <row r="399" spans="2:4">
      <c r="B399" s="3"/>
      <c r="D399" s="1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</sheetPr>
  <dimension ref="B1:P411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6.140625" style="2" bestFit="1" customWidth="1"/>
    <col min="5" max="6" width="5.42578125" style="1" bestFit="1" customWidth="1"/>
    <col min="7" max="7" width="7.140625" style="1" bestFit="1" customWidth="1"/>
    <col min="8" max="9" width="6" style="1" bestFit="1" customWidth="1"/>
    <col min="10" max="10" width="6.7109375" style="1" bestFit="1" customWidth="1"/>
    <col min="11" max="11" width="10" style="1" bestFit="1" customWidth="1"/>
    <col min="12" max="12" width="8.140625" style="1" bestFit="1" customWidth="1"/>
    <col min="13" max="13" width="8" style="1" bestFit="1" customWidth="1"/>
    <col min="14" max="14" width="6.28515625" style="1" bestFit="1" customWidth="1"/>
    <col min="15" max="15" width="8.85546875" style="1" bestFit="1" customWidth="1"/>
    <col min="16" max="16" width="9.28515625" style="1" customWidth="1"/>
    <col min="17" max="16384" width="9.140625" style="1"/>
  </cols>
  <sheetData>
    <row r="1" spans="2:16">
      <c r="B1" s="45" t="s">
        <v>152</v>
      </c>
      <c r="C1" s="45" t="s" vm="1">
        <v>239</v>
      </c>
    </row>
    <row r="2" spans="2:16">
      <c r="B2" s="45" t="s">
        <v>151</v>
      </c>
      <c r="C2" s="45" t="s">
        <v>240</v>
      </c>
    </row>
    <row r="3" spans="2:16">
      <c r="B3" s="45" t="s">
        <v>153</v>
      </c>
      <c r="C3" s="45" t="s">
        <v>241</v>
      </c>
    </row>
    <row r="4" spans="2:16">
      <c r="B4" s="45" t="s">
        <v>154</v>
      </c>
      <c r="C4" s="45" t="s">
        <v>242</v>
      </c>
    </row>
    <row r="6" spans="2:16" ht="26.25" customHeight="1">
      <c r="B6" s="161" t="s">
        <v>191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3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214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20" t="s">
        <v>5092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21">
        <v>0</v>
      </c>
      <c r="N10" s="102"/>
      <c r="O10" s="122">
        <f>IFERROR(M10/$M$10,0)</f>
        <v>0</v>
      </c>
      <c r="P10" s="122">
        <f>M10/'סכום נכסי הקרן'!$C$42</f>
        <v>0</v>
      </c>
    </row>
    <row r="11" spans="2:16" ht="20.25" customHeight="1">
      <c r="B11" s="123" t="s">
        <v>229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2:16">
      <c r="B12" s="123" t="s">
        <v>118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</row>
    <row r="13" spans="2:16">
      <c r="B13" s="123" t="s">
        <v>220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</row>
    <row r="14" spans="2:16"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</row>
    <row r="15" spans="2:16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</row>
    <row r="16" spans="2:16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</row>
    <row r="17" spans="2:16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</row>
    <row r="18" spans="2:16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</row>
    <row r="19" spans="2:16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2:16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</row>
    <row r="21" spans="2:16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</row>
    <row r="22" spans="2:16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  <row r="23" spans="2:16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</row>
    <row r="24" spans="2:16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</row>
    <row r="25" spans="2:16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</row>
    <row r="26" spans="2:16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</row>
    <row r="27" spans="2:16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</row>
    <row r="28" spans="2:16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</row>
    <row r="29" spans="2:16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</row>
    <row r="30" spans="2:16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</row>
    <row r="31" spans="2:16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2:16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</row>
    <row r="33" spans="2:16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</row>
    <row r="34" spans="2:16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2:16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2:16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2:16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2:16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2:16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2:16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2:16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</row>
    <row r="42" spans="2:16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</row>
    <row r="43" spans="2:16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</row>
    <row r="44" spans="2:16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</row>
    <row r="45" spans="2:16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</row>
    <row r="46" spans="2:16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</row>
    <row r="47" spans="2:16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</row>
    <row r="48" spans="2:16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</row>
    <row r="49" spans="2:16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</row>
    <row r="50" spans="2:16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</row>
    <row r="51" spans="2:16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  <row r="54" spans="2:16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2:16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</row>
    <row r="56" spans="2:16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</row>
    <row r="57" spans="2:16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</row>
    <row r="58" spans="2:16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</row>
    <row r="59" spans="2:16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</row>
    <row r="60" spans="2:16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</row>
    <row r="61" spans="2:16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</row>
    <row r="62" spans="2:16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  <row r="63" spans="2:16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</row>
    <row r="64" spans="2:16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</row>
    <row r="65" spans="2:16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</row>
    <row r="66" spans="2:16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  <row r="67" spans="2:16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</row>
    <row r="68" spans="2:16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  <row r="69" spans="2:16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</row>
    <row r="70" spans="2:16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</row>
    <row r="71" spans="2:16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</row>
    <row r="72" spans="2:16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</row>
    <row r="73" spans="2:16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</row>
    <row r="74" spans="2:16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</row>
    <row r="75" spans="2:16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</row>
    <row r="76" spans="2:16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</row>
    <row r="77" spans="2:16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  <row r="78" spans="2:16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</row>
    <row r="79" spans="2:16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</row>
    <row r="80" spans="2:16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</row>
    <row r="81" spans="2:16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</row>
    <row r="82" spans="2:16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</row>
    <row r="83" spans="2:16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</row>
    <row r="84" spans="2:16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</row>
    <row r="85" spans="2:16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</row>
    <row r="86" spans="2:16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</row>
    <row r="87" spans="2:16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</row>
    <row r="88" spans="2:16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</row>
    <row r="89" spans="2:16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</row>
    <row r="90" spans="2:16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</row>
    <row r="91" spans="2:16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</row>
    <row r="92" spans="2:16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</row>
    <row r="93" spans="2:16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</row>
    <row r="94" spans="2:16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</row>
    <row r="95" spans="2:16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</row>
    <row r="96" spans="2:16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</row>
    <row r="97" spans="2:16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</row>
    <row r="98" spans="2:16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</row>
    <row r="99" spans="2:16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</row>
    <row r="100" spans="2:16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</row>
    <row r="101" spans="2:16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</row>
    <row r="102" spans="2:16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</row>
    <row r="103" spans="2:16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</row>
    <row r="104" spans="2:16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</row>
    <row r="105" spans="2:16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</row>
    <row r="106" spans="2:16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</row>
    <row r="107" spans="2:16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</row>
    <row r="108" spans="2:16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</row>
    <row r="109" spans="2:16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</row>
    <row r="110" spans="2:16">
      <c r="B110" s="108"/>
      <c r="C110" s="108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</row>
    <row r="111" spans="2:16">
      <c r="B111" s="108"/>
      <c r="C111" s="108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</row>
    <row r="112" spans="2:16">
      <c r="B112" s="108"/>
      <c r="C112" s="108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</row>
    <row r="113" spans="2:16">
      <c r="B113" s="108"/>
      <c r="C113" s="108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</row>
    <row r="114" spans="2:16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</row>
    <row r="115" spans="2:16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</row>
    <row r="116" spans="2:16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</row>
    <row r="117" spans="2:16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</row>
    <row r="118" spans="2:16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</row>
    <row r="119" spans="2:16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</row>
    <row r="120" spans="2:16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</row>
    <row r="121" spans="2:16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</row>
    <row r="122" spans="2:16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</row>
    <row r="123" spans="2:16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</row>
    <row r="124" spans="2:16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</row>
    <row r="125" spans="2:16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</row>
    <row r="126" spans="2:16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</row>
    <row r="127" spans="2:16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</row>
    <row r="128" spans="2:16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</row>
    <row r="129" spans="2:16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</row>
    <row r="130" spans="2:16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</row>
    <row r="131" spans="2:16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</row>
    <row r="132" spans="2:16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</row>
    <row r="133" spans="2:16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</row>
    <row r="134" spans="2:16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</row>
    <row r="135" spans="2:16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</row>
    <row r="136" spans="2:16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</row>
    <row r="137" spans="2:16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</row>
    <row r="138" spans="2:16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</row>
    <row r="139" spans="2:16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</row>
    <row r="140" spans="2:16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</row>
    <row r="141" spans="2:16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</row>
    <row r="142" spans="2:16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</row>
    <row r="143" spans="2:16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</row>
    <row r="144" spans="2:16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</row>
    <row r="145" spans="2:16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</row>
    <row r="146" spans="2:16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</row>
    <row r="147" spans="2:16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</row>
    <row r="148" spans="2:16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</row>
    <row r="149" spans="2:16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</row>
    <row r="150" spans="2:16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</row>
    <row r="151" spans="2:16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</row>
    <row r="152" spans="2:16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</row>
    <row r="153" spans="2:16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</row>
    <row r="154" spans="2:16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</row>
    <row r="155" spans="2:16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</row>
    <row r="156" spans="2:16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</row>
    <row r="157" spans="2:16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</row>
    <row r="158" spans="2:16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</row>
    <row r="159" spans="2:16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</row>
    <row r="160" spans="2:16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</row>
    <row r="161" spans="2:16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</row>
    <row r="162" spans="2:16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</row>
    <row r="163" spans="2:16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</row>
    <row r="164" spans="2:16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</row>
    <row r="165" spans="2:16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</row>
    <row r="166" spans="2:16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</row>
    <row r="167" spans="2:16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</row>
    <row r="168" spans="2:16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</row>
    <row r="169" spans="2:16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</row>
    <row r="170" spans="2:16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</row>
    <row r="171" spans="2:16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</row>
    <row r="172" spans="2:16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</row>
    <row r="173" spans="2:16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</row>
    <row r="174" spans="2:16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</row>
    <row r="175" spans="2:16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</row>
    <row r="176" spans="2:16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</row>
    <row r="177" spans="2:16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</row>
    <row r="178" spans="2:16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</row>
    <row r="179" spans="2:16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</row>
    <row r="180" spans="2:16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</row>
    <row r="181" spans="2:16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</row>
    <row r="182" spans="2:16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</row>
    <row r="183" spans="2:16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</row>
    <row r="184" spans="2:16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</row>
    <row r="185" spans="2:16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</row>
    <row r="186" spans="2:16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</row>
    <row r="187" spans="2:16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</row>
    <row r="188" spans="2:16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</row>
    <row r="189" spans="2:16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</row>
    <row r="190" spans="2:16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</row>
    <row r="191" spans="2:16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</row>
    <row r="192" spans="2:16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</row>
    <row r="193" spans="2:16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</row>
    <row r="194" spans="2:16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</row>
    <row r="195" spans="2:16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</row>
    <row r="196" spans="2:16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</row>
    <row r="197" spans="2:16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</row>
    <row r="198" spans="2:16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</row>
    <row r="199" spans="2:16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</row>
    <row r="200" spans="2:16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</row>
    <row r="201" spans="2:16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</row>
    <row r="202" spans="2:16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</row>
    <row r="203" spans="2:16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</row>
    <row r="204" spans="2:16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</row>
    <row r="205" spans="2:16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</row>
    <row r="206" spans="2:16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</row>
    <row r="207" spans="2:16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</row>
    <row r="208" spans="2:16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</row>
    <row r="209" spans="2:16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</row>
    <row r="210" spans="2:16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</row>
    <row r="211" spans="2:16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</row>
    <row r="212" spans="2:16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</row>
    <row r="213" spans="2:16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</row>
    <row r="214" spans="2:16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</row>
    <row r="215" spans="2:16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</row>
    <row r="216" spans="2:16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</row>
    <row r="217" spans="2:16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</row>
    <row r="218" spans="2:16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</row>
    <row r="219" spans="2:16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</row>
    <row r="220" spans="2:16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</row>
    <row r="221" spans="2:16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</row>
    <row r="222" spans="2:16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</row>
    <row r="223" spans="2:16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</row>
    <row r="224" spans="2:16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</row>
    <row r="225" spans="2:16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</row>
    <row r="226" spans="2:16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</row>
    <row r="227" spans="2:16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</row>
    <row r="228" spans="2:16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</row>
    <row r="229" spans="2:16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</row>
    <row r="230" spans="2:16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</row>
    <row r="231" spans="2:16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</row>
    <row r="232" spans="2:16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</row>
    <row r="233" spans="2:16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</row>
    <row r="234" spans="2:16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</row>
    <row r="235" spans="2:16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</row>
    <row r="236" spans="2:16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</row>
    <row r="237" spans="2:16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</row>
    <row r="238" spans="2:16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</row>
    <row r="239" spans="2:16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</row>
    <row r="240" spans="2:16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</row>
    <row r="241" spans="2:16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</row>
    <row r="242" spans="2:16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</row>
    <row r="243" spans="2:16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</row>
    <row r="244" spans="2:16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</row>
    <row r="245" spans="2:16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</row>
    <row r="246" spans="2:16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</row>
    <row r="247" spans="2:16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</row>
    <row r="248" spans="2:16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</row>
    <row r="249" spans="2:16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</row>
    <row r="250" spans="2:16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</row>
    <row r="251" spans="2:16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</row>
    <row r="252" spans="2:16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</row>
    <row r="253" spans="2:16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</row>
    <row r="254" spans="2:16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</row>
    <row r="255" spans="2:16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</row>
    <row r="256" spans="2:16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</row>
    <row r="257" spans="2:16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</row>
    <row r="258" spans="2:16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</row>
    <row r="259" spans="2:16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</row>
    <row r="260" spans="2:16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</row>
    <row r="261" spans="2:16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</row>
    <row r="262" spans="2:16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</row>
    <row r="263" spans="2:16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</row>
    <row r="264" spans="2:16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</row>
    <row r="265" spans="2:16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</row>
    <row r="266" spans="2:16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</row>
    <row r="267" spans="2:16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</row>
    <row r="268" spans="2:16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</row>
    <row r="269" spans="2:16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</row>
    <row r="270" spans="2:16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</row>
    <row r="271" spans="2:16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</row>
    <row r="272" spans="2:16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</row>
    <row r="273" spans="2:16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</row>
    <row r="274" spans="2:16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</row>
    <row r="275" spans="2:16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</row>
    <row r="276" spans="2:16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</row>
    <row r="277" spans="2:16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</row>
    <row r="278" spans="2:16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</row>
    <row r="279" spans="2:16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</row>
    <row r="280" spans="2:16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</row>
    <row r="281" spans="2:16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</row>
    <row r="282" spans="2:16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</row>
    <row r="283" spans="2:16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</row>
    <row r="284" spans="2:16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2:16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</row>
    <row r="286" spans="2:16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</row>
    <row r="287" spans="2:16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</row>
    <row r="288" spans="2:16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</row>
    <row r="289" spans="2:16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</row>
    <row r="290" spans="2:16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</row>
    <row r="291" spans="2:16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</row>
    <row r="292" spans="2:16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</row>
    <row r="293" spans="2:16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2:16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</row>
    <row r="295" spans="2:16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</row>
    <row r="296" spans="2:16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</row>
    <row r="297" spans="2:16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</row>
    <row r="298" spans="2:16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</row>
    <row r="299" spans="2:16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</row>
    <row r="300" spans="2:16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</row>
    <row r="301" spans="2:16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</row>
    <row r="302" spans="2:16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</row>
    <row r="303" spans="2:16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</row>
    <row r="304" spans="2:16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</row>
    <row r="305" spans="2:16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</row>
    <row r="306" spans="2:16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</row>
    <row r="307" spans="2:16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</row>
    <row r="308" spans="2:16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</row>
    <row r="309" spans="2:16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</row>
    <row r="310" spans="2:16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</row>
    <row r="311" spans="2:16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</row>
    <row r="312" spans="2:16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</row>
    <row r="313" spans="2:16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</row>
    <row r="314" spans="2:16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</row>
    <row r="315" spans="2:16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2:16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</row>
    <row r="317" spans="2:16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</row>
    <row r="318" spans="2:16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</row>
    <row r="319" spans="2:16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</row>
    <row r="320" spans="2:16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</row>
    <row r="321" spans="2:16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</row>
    <row r="322" spans="2:16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</row>
    <row r="323" spans="2:16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</row>
    <row r="324" spans="2:16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</row>
    <row r="325" spans="2:16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</row>
    <row r="326" spans="2:16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</row>
    <row r="327" spans="2:16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</row>
    <row r="328" spans="2:16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</row>
    <row r="329" spans="2:16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</row>
    <row r="330" spans="2:16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</row>
    <row r="331" spans="2:16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</row>
    <row r="332" spans="2:16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</row>
    <row r="333" spans="2:16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</row>
    <row r="334" spans="2:16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</row>
    <row r="335" spans="2:16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</row>
    <row r="336" spans="2:16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</row>
    <row r="337" spans="2:16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</row>
    <row r="338" spans="2:16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</row>
    <row r="339" spans="2:16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</row>
    <row r="340" spans="2:16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</row>
    <row r="341" spans="2:16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</row>
    <row r="342" spans="2:16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</row>
    <row r="343" spans="2:16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</row>
    <row r="344" spans="2:16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</row>
    <row r="345" spans="2:16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</row>
    <row r="346" spans="2:16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</row>
    <row r="347" spans="2:16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</row>
    <row r="348" spans="2:16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</row>
    <row r="349" spans="2:16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</row>
    <row r="350" spans="2:16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</row>
    <row r="351" spans="2:16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</row>
    <row r="352" spans="2:16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</row>
    <row r="353" spans="2:16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</row>
    <row r="354" spans="2:16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</row>
    <row r="355" spans="2:16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</row>
    <row r="356" spans="2:16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</row>
    <row r="357" spans="2:16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</row>
    <row r="358" spans="2:16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</row>
    <row r="359" spans="2:16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</row>
    <row r="360" spans="2:16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</row>
    <row r="361" spans="2:16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</row>
    <row r="362" spans="2:16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</row>
    <row r="363" spans="2:16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</row>
    <row r="364" spans="2:16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</row>
    <row r="365" spans="2:16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</row>
    <row r="366" spans="2:16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</row>
    <row r="367" spans="2:16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</row>
    <row r="368" spans="2:16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</row>
    <row r="369" spans="2:16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</row>
    <row r="370" spans="2:16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</row>
    <row r="371" spans="2:16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</row>
    <row r="372" spans="2:16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</row>
    <row r="373" spans="2:16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</row>
    <row r="374" spans="2:16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</row>
    <row r="375" spans="2:16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</row>
    <row r="376" spans="2:16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</row>
    <row r="377" spans="2:16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</row>
    <row r="378" spans="2:16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</row>
    <row r="379" spans="2:16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</row>
    <row r="380" spans="2:16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</row>
    <row r="381" spans="2:16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</row>
    <row r="382" spans="2:16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</row>
    <row r="383" spans="2:16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</row>
    <row r="384" spans="2:16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</row>
    <row r="385" spans="2:16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</row>
    <row r="386" spans="2:16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</row>
    <row r="387" spans="2:16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</row>
    <row r="388" spans="2:16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</row>
    <row r="389" spans="2:16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</row>
    <row r="390" spans="2:16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</row>
    <row r="391" spans="2:16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</row>
    <row r="392" spans="2:16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</row>
    <row r="393" spans="2:16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</row>
    <row r="394" spans="2:16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</row>
    <row r="395" spans="2:16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</row>
    <row r="396" spans="2:16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</row>
    <row r="397" spans="2:16">
      <c r="B397" s="126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</row>
    <row r="398" spans="2:16">
      <c r="B398" s="126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</row>
    <row r="399" spans="2:16">
      <c r="B399" s="127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</row>
    <row r="400" spans="2:16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</row>
    <row r="401" spans="2:16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</row>
    <row r="402" spans="2:16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</row>
    <row r="403" spans="2:16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</row>
    <row r="404" spans="2:16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</row>
    <row r="405" spans="2:16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</row>
    <row r="406" spans="2:16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</row>
    <row r="407" spans="2:16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</row>
    <row r="408" spans="2:16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</row>
    <row r="409" spans="2:16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</row>
    <row r="410" spans="2:16">
      <c r="B410" s="108"/>
      <c r="C410" s="108"/>
      <c r="D410" s="108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</row>
    <row r="411" spans="2:16">
      <c r="B411" s="108"/>
      <c r="C411" s="108"/>
      <c r="D411" s="108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>
    <tabColor theme="4" tint="0.59999389629810485"/>
    <pageSetUpPr fitToPage="1"/>
  </sheetPr>
  <dimension ref="B1:R87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47.85546875" style="2" bestFit="1" customWidth="1"/>
    <col min="3" max="3" width="41.7109375" style="2" bestFit="1" customWidth="1"/>
    <col min="4" max="4" width="6.42578125" style="2" bestFit="1" customWidth="1"/>
    <col min="5" max="5" width="5.42578125" style="1" bestFit="1" customWidth="1"/>
    <col min="6" max="6" width="7" style="1" bestFit="1" customWidth="1"/>
    <col min="7" max="7" width="7.140625" style="1" bestFit="1" customWidth="1"/>
    <col min="8" max="8" width="6.140625" style="1" bestFit="1" customWidth="1"/>
    <col min="9" max="9" width="12" style="1" bestFit="1" customWidth="1"/>
    <col min="10" max="10" width="6.85546875" style="1" bestFit="1" customWidth="1"/>
    <col min="11" max="11" width="7.5703125" style="1" bestFit="1" customWidth="1"/>
    <col min="12" max="12" width="15.42578125" style="1" bestFit="1" customWidth="1"/>
    <col min="13" max="13" width="7.42578125" style="1" bestFit="1" customWidth="1"/>
    <col min="14" max="14" width="9.7109375" style="1" bestFit="1" customWidth="1"/>
    <col min="15" max="15" width="13.140625" style="1" bestFit="1" customWidth="1"/>
    <col min="16" max="16" width="11.28515625" style="1" bestFit="1" customWidth="1"/>
    <col min="17" max="17" width="9.140625" style="1" bestFit="1" customWidth="1"/>
    <col min="18" max="18" width="9.28515625" style="1" bestFit="1" customWidth="1"/>
    <col min="19" max="16384" width="9.140625" style="1"/>
  </cols>
  <sheetData>
    <row r="1" spans="2:18">
      <c r="B1" s="45" t="s">
        <v>152</v>
      </c>
      <c r="C1" s="45" t="s" vm="1">
        <v>239</v>
      </c>
    </row>
    <row r="2" spans="2:18">
      <c r="B2" s="45" t="s">
        <v>151</v>
      </c>
      <c r="C2" s="45" t="s">
        <v>240</v>
      </c>
    </row>
    <row r="3" spans="2:18">
      <c r="B3" s="45" t="s">
        <v>153</v>
      </c>
      <c r="C3" s="45" t="s">
        <v>241</v>
      </c>
    </row>
    <row r="4" spans="2:18">
      <c r="B4" s="45" t="s">
        <v>154</v>
      </c>
      <c r="C4" s="45" t="s">
        <v>242</v>
      </c>
    </row>
    <row r="6" spans="2:18" ht="21.75" customHeight="1">
      <c r="B6" s="164" t="s">
        <v>180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6"/>
    </row>
    <row r="7" spans="2:18" ht="27.75" customHeight="1">
      <c r="B7" s="167" t="s">
        <v>95</v>
      </c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9"/>
    </row>
    <row r="8" spans="2:18" s="3" customFormat="1" ht="66" customHeight="1">
      <c r="B8" s="21" t="s">
        <v>121</v>
      </c>
      <c r="C8" s="29" t="s">
        <v>49</v>
      </c>
      <c r="D8" s="29" t="s">
        <v>125</v>
      </c>
      <c r="E8" s="29" t="s">
        <v>14</v>
      </c>
      <c r="F8" s="29" t="s">
        <v>72</v>
      </c>
      <c r="G8" s="29" t="s">
        <v>110</v>
      </c>
      <c r="H8" s="29" t="s">
        <v>17</v>
      </c>
      <c r="I8" s="29" t="s">
        <v>109</v>
      </c>
      <c r="J8" s="29" t="s">
        <v>16</v>
      </c>
      <c r="K8" s="29" t="s">
        <v>18</v>
      </c>
      <c r="L8" s="29" t="s">
        <v>214</v>
      </c>
      <c r="M8" s="29" t="s">
        <v>213</v>
      </c>
      <c r="N8" s="29" t="s">
        <v>228</v>
      </c>
      <c r="O8" s="29" t="s">
        <v>66</v>
      </c>
      <c r="P8" s="29" t="s">
        <v>216</v>
      </c>
      <c r="Q8" s="29" t="s">
        <v>155</v>
      </c>
      <c r="R8" s="58" t="s">
        <v>157</v>
      </c>
    </row>
    <row r="9" spans="2:18" s="3" customFormat="1" ht="21.75" customHeight="1">
      <c r="B9" s="14"/>
      <c r="C9" s="31"/>
      <c r="D9" s="31"/>
      <c r="E9" s="31"/>
      <c r="F9" s="31"/>
      <c r="G9" s="31" t="s">
        <v>21</v>
      </c>
      <c r="H9" s="31" t="s">
        <v>20</v>
      </c>
      <c r="I9" s="31"/>
      <c r="J9" s="31" t="s">
        <v>19</v>
      </c>
      <c r="K9" s="31" t="s">
        <v>19</v>
      </c>
      <c r="L9" s="31" t="s">
        <v>221</v>
      </c>
      <c r="M9" s="31"/>
      <c r="N9" s="15" t="s">
        <v>217</v>
      </c>
      <c r="O9" s="31" t="s">
        <v>222</v>
      </c>
      <c r="P9" s="31" t="s">
        <v>19</v>
      </c>
      <c r="Q9" s="31" t="s">
        <v>19</v>
      </c>
      <c r="R9" s="32" t="s">
        <v>19</v>
      </c>
    </row>
    <row r="10" spans="2:18" s="4" customFormat="1" ht="18" customHeight="1">
      <c r="B10" s="17"/>
      <c r="C10" s="33" t="s">
        <v>0</v>
      </c>
      <c r="D10" s="33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9" t="s">
        <v>120</v>
      </c>
    </row>
    <row r="11" spans="2:18" s="4" customFormat="1" ht="18" customHeight="1">
      <c r="B11" s="89" t="s">
        <v>28</v>
      </c>
      <c r="C11" s="89"/>
      <c r="D11" s="90"/>
      <c r="E11" s="89"/>
      <c r="F11" s="89"/>
      <c r="G11" s="111"/>
      <c r="H11" s="92">
        <v>10.327335866160629</v>
      </c>
      <c r="I11" s="90"/>
      <c r="J11" s="91"/>
      <c r="K11" s="93">
        <v>2.4707803985706645E-2</v>
      </c>
      <c r="L11" s="92"/>
      <c r="M11" s="112"/>
      <c r="N11" s="92"/>
      <c r="O11" s="92">
        <v>3677668.2516362392</v>
      </c>
      <c r="P11" s="93"/>
      <c r="Q11" s="93">
        <f>IFERROR(O11/$O$11,0)</f>
        <v>1</v>
      </c>
      <c r="R11" s="93">
        <f>O11/'סכום נכסי הקרן'!$C$42</f>
        <v>3.5940777409941498E-2</v>
      </c>
    </row>
    <row r="12" spans="2:18" ht="22.5" customHeight="1">
      <c r="B12" s="94" t="s">
        <v>207</v>
      </c>
      <c r="C12" s="95"/>
      <c r="D12" s="96"/>
      <c r="E12" s="95"/>
      <c r="F12" s="95"/>
      <c r="G12" s="113"/>
      <c r="H12" s="98">
        <v>10.311167075395486</v>
      </c>
      <c r="I12" s="96"/>
      <c r="J12" s="97"/>
      <c r="K12" s="99">
        <v>2.459246177040339E-2</v>
      </c>
      <c r="L12" s="98"/>
      <c r="M12" s="114"/>
      <c r="N12" s="98"/>
      <c r="O12" s="98">
        <v>3655672.8021655269</v>
      </c>
      <c r="P12" s="99"/>
      <c r="Q12" s="99">
        <f t="shared" ref="Q12:Q67" si="0">IFERROR(O12/$O$11,0)</f>
        <v>0.99401918608049367</v>
      </c>
      <c r="R12" s="99">
        <f>O12/'סכום נכסי הקרן'!$C$42</f>
        <v>3.5725822308130248E-2</v>
      </c>
    </row>
    <row r="13" spans="2:18">
      <c r="B13" s="107" t="s">
        <v>26</v>
      </c>
      <c r="C13" s="102"/>
      <c r="D13" s="103"/>
      <c r="E13" s="102"/>
      <c r="F13" s="102"/>
      <c r="G13" s="115"/>
      <c r="H13" s="105">
        <v>13.786486868206037</v>
      </c>
      <c r="I13" s="103"/>
      <c r="J13" s="104"/>
      <c r="K13" s="106">
        <v>9.7112744012986807E-3</v>
      </c>
      <c r="L13" s="105"/>
      <c r="M13" s="116"/>
      <c r="N13" s="105"/>
      <c r="O13" s="105">
        <v>1636873.3710465052</v>
      </c>
      <c r="P13" s="106"/>
      <c r="Q13" s="106">
        <f t="shared" si="0"/>
        <v>0.44508456419858977</v>
      </c>
      <c r="R13" s="106">
        <f>O13/'סכום נכסי הקרן'!$C$42</f>
        <v>1.5996685250462332E-2</v>
      </c>
    </row>
    <row r="14" spans="2:18">
      <c r="B14" s="117" t="s">
        <v>25</v>
      </c>
      <c r="C14" s="95"/>
      <c r="D14" s="96"/>
      <c r="E14" s="95"/>
      <c r="F14" s="95"/>
      <c r="G14" s="113"/>
      <c r="H14" s="98">
        <v>13.786486868206037</v>
      </c>
      <c r="I14" s="96"/>
      <c r="J14" s="97"/>
      <c r="K14" s="99">
        <v>9.7112744012986807E-3</v>
      </c>
      <c r="L14" s="98"/>
      <c r="M14" s="114"/>
      <c r="N14" s="98"/>
      <c r="O14" s="98">
        <v>1636873.3710465052</v>
      </c>
      <c r="P14" s="99"/>
      <c r="Q14" s="99">
        <f t="shared" si="0"/>
        <v>0.44508456419858977</v>
      </c>
      <c r="R14" s="99">
        <f>O14/'סכום נכסי הקרן'!$C$42</f>
        <v>1.5996685250462332E-2</v>
      </c>
    </row>
    <row r="15" spans="2:18">
      <c r="B15" s="118" t="s">
        <v>243</v>
      </c>
      <c r="C15" s="102" t="s">
        <v>244</v>
      </c>
      <c r="D15" s="103" t="s">
        <v>126</v>
      </c>
      <c r="E15" s="102" t="s">
        <v>245</v>
      </c>
      <c r="F15" s="102"/>
      <c r="G15" s="115"/>
      <c r="H15" s="105">
        <v>1.5500000000000898</v>
      </c>
      <c r="I15" s="103" t="s">
        <v>139</v>
      </c>
      <c r="J15" s="104">
        <v>0.04</v>
      </c>
      <c r="K15" s="106">
        <v>5.8000000000004081E-3</v>
      </c>
      <c r="L15" s="105">
        <v>40274256.381788</v>
      </c>
      <c r="M15" s="116">
        <v>142.6</v>
      </c>
      <c r="N15" s="105"/>
      <c r="O15" s="105">
        <v>57431.088035027002</v>
      </c>
      <c r="P15" s="106">
        <v>2.8560367364933916E-3</v>
      </c>
      <c r="Q15" s="106">
        <f t="shared" si="0"/>
        <v>1.5616168752979612E-2</v>
      </c>
      <c r="R15" s="106">
        <f>O15/'סכום נכסי הקרן'!$C$42</f>
        <v>5.6125724514692404E-4</v>
      </c>
    </row>
    <row r="16" spans="2:18">
      <c r="B16" s="118" t="s">
        <v>246</v>
      </c>
      <c r="C16" s="102" t="s">
        <v>247</v>
      </c>
      <c r="D16" s="103" t="s">
        <v>126</v>
      </c>
      <c r="E16" s="102" t="s">
        <v>245</v>
      </c>
      <c r="F16" s="102"/>
      <c r="G16" s="115"/>
      <c r="H16" s="105">
        <v>4.3399999999999768</v>
      </c>
      <c r="I16" s="103" t="s">
        <v>139</v>
      </c>
      <c r="J16" s="104">
        <v>7.4999999999999997E-3</v>
      </c>
      <c r="K16" s="106">
        <v>8.8999999999997345E-3</v>
      </c>
      <c r="L16" s="105">
        <v>33456990.297967002</v>
      </c>
      <c r="M16" s="116">
        <v>108.8</v>
      </c>
      <c r="N16" s="105"/>
      <c r="O16" s="105">
        <v>36401.204236673002</v>
      </c>
      <c r="P16" s="106">
        <v>1.6708392772033487E-3</v>
      </c>
      <c r="Q16" s="106">
        <f t="shared" si="0"/>
        <v>9.8979031674424865E-3</v>
      </c>
      <c r="R16" s="106">
        <f>O16/'סכום נכסי הקרן'!$C$42</f>
        <v>3.5573833456620534E-4</v>
      </c>
    </row>
    <row r="17" spans="2:18">
      <c r="B17" s="118" t="s">
        <v>248</v>
      </c>
      <c r="C17" s="102" t="s">
        <v>249</v>
      </c>
      <c r="D17" s="103" t="s">
        <v>126</v>
      </c>
      <c r="E17" s="102" t="s">
        <v>245</v>
      </c>
      <c r="F17" s="102"/>
      <c r="G17" s="115"/>
      <c r="H17" s="105">
        <v>6.3199999999999799</v>
      </c>
      <c r="I17" s="103" t="s">
        <v>139</v>
      </c>
      <c r="J17" s="104">
        <v>5.0000000000000001E-3</v>
      </c>
      <c r="K17" s="106">
        <v>8.5999999999998265E-3</v>
      </c>
      <c r="L17" s="105">
        <v>60346777.346356004</v>
      </c>
      <c r="M17" s="116">
        <v>105.8</v>
      </c>
      <c r="N17" s="105"/>
      <c r="O17" s="105">
        <v>63846.892823641982</v>
      </c>
      <c r="P17" s="106">
        <v>2.9848641424210873E-3</v>
      </c>
      <c r="Q17" s="106">
        <f t="shared" si="0"/>
        <v>1.7360699349441247E-2</v>
      </c>
      <c r="R17" s="106">
        <f>O17/'סכום נכסי הקרן'!$C$42</f>
        <v>6.2395703099918398E-4</v>
      </c>
    </row>
    <row r="18" spans="2:18">
      <c r="B18" s="118" t="s">
        <v>250</v>
      </c>
      <c r="C18" s="102" t="s">
        <v>251</v>
      </c>
      <c r="D18" s="103" t="s">
        <v>126</v>
      </c>
      <c r="E18" s="102" t="s">
        <v>245</v>
      </c>
      <c r="F18" s="102"/>
      <c r="G18" s="115"/>
      <c r="H18" s="105">
        <v>10.94</v>
      </c>
      <c r="I18" s="103" t="s">
        <v>139</v>
      </c>
      <c r="J18" s="104">
        <v>0.04</v>
      </c>
      <c r="K18" s="106">
        <v>9.3999999999999605E-3</v>
      </c>
      <c r="L18" s="105">
        <v>188272661.07390496</v>
      </c>
      <c r="M18" s="116">
        <v>180.5</v>
      </c>
      <c r="N18" s="105"/>
      <c r="O18" s="105">
        <v>339832.13383824605</v>
      </c>
      <c r="P18" s="106">
        <v>1.1817039951719784E-2</v>
      </c>
      <c r="Q18" s="106">
        <f t="shared" si="0"/>
        <v>9.2404238388563348E-2</v>
      </c>
      <c r="R18" s="106">
        <f>O18/'סכום נכסי הקרן'!$C$42</f>
        <v>3.321080163658527E-3</v>
      </c>
    </row>
    <row r="19" spans="2:18">
      <c r="B19" s="118" t="s">
        <v>252</v>
      </c>
      <c r="C19" s="102" t="s">
        <v>253</v>
      </c>
      <c r="D19" s="103" t="s">
        <v>126</v>
      </c>
      <c r="E19" s="102" t="s">
        <v>245</v>
      </c>
      <c r="F19" s="102"/>
      <c r="G19" s="115"/>
      <c r="H19" s="105">
        <v>20.059999999999995</v>
      </c>
      <c r="I19" s="103" t="s">
        <v>139</v>
      </c>
      <c r="J19" s="104">
        <v>0.01</v>
      </c>
      <c r="K19" s="106">
        <v>1.0899999999999998E-2</v>
      </c>
      <c r="L19" s="105">
        <v>493910072.40044409</v>
      </c>
      <c r="M19" s="116">
        <v>107.43</v>
      </c>
      <c r="N19" s="105"/>
      <c r="O19" s="105">
        <v>530607.59232446994</v>
      </c>
      <c r="P19" s="106">
        <v>2.7280156601168604E-2</v>
      </c>
      <c r="Q19" s="106">
        <f t="shared" si="0"/>
        <v>0.14427826438352512</v>
      </c>
      <c r="R19" s="106">
        <f>O19/'סכום נכסי הקרן'!$C$42</f>
        <v>5.1854729853009675E-3</v>
      </c>
    </row>
    <row r="20" spans="2:18">
      <c r="B20" s="118" t="s">
        <v>254</v>
      </c>
      <c r="C20" s="102" t="s">
        <v>255</v>
      </c>
      <c r="D20" s="103" t="s">
        <v>126</v>
      </c>
      <c r="E20" s="102" t="s">
        <v>245</v>
      </c>
      <c r="F20" s="102"/>
      <c r="G20" s="115"/>
      <c r="H20" s="105">
        <v>3.5800000000000098</v>
      </c>
      <c r="I20" s="103" t="s">
        <v>139</v>
      </c>
      <c r="J20" s="104">
        <v>1E-3</v>
      </c>
      <c r="K20" s="106">
        <v>8.8000000000000266E-3</v>
      </c>
      <c r="L20" s="105">
        <v>74391578.856342018</v>
      </c>
      <c r="M20" s="116">
        <v>105.01</v>
      </c>
      <c r="N20" s="105"/>
      <c r="O20" s="105">
        <v>78118.593858734996</v>
      </c>
      <c r="P20" s="106">
        <v>5.3391492764986908E-3</v>
      </c>
      <c r="Q20" s="106">
        <f t="shared" si="0"/>
        <v>2.1241337856936684E-2</v>
      </c>
      <c r="R20" s="106">
        <f>O20/'סכום נכסי הקרן'!$C$42</f>
        <v>7.6343019580552517E-4</v>
      </c>
    </row>
    <row r="21" spans="2:18">
      <c r="B21" s="118" t="s">
        <v>256</v>
      </c>
      <c r="C21" s="102" t="s">
        <v>257</v>
      </c>
      <c r="D21" s="103" t="s">
        <v>126</v>
      </c>
      <c r="E21" s="102" t="s">
        <v>245</v>
      </c>
      <c r="F21" s="102"/>
      <c r="G21" s="115"/>
      <c r="H21" s="105">
        <v>15.27999999999995</v>
      </c>
      <c r="I21" s="103" t="s">
        <v>139</v>
      </c>
      <c r="J21" s="104">
        <v>2.75E-2</v>
      </c>
      <c r="K21" s="106">
        <v>1.0299999999999905E-2</v>
      </c>
      <c r="L21" s="105">
        <v>129590166.02404699</v>
      </c>
      <c r="M21" s="116">
        <v>150.15</v>
      </c>
      <c r="N21" s="105"/>
      <c r="O21" s="105">
        <v>194579.63830722999</v>
      </c>
      <c r="P21" s="106">
        <v>7.2253577798697399E-3</v>
      </c>
      <c r="Q21" s="106">
        <f t="shared" si="0"/>
        <v>5.2908425935552818E-2</v>
      </c>
      <c r="R21" s="106">
        <f>O21/'סכום נכסי הקרן'!$C$42</f>
        <v>1.9015699596600798E-3</v>
      </c>
    </row>
    <row r="22" spans="2:18">
      <c r="B22" s="118" t="s">
        <v>258</v>
      </c>
      <c r="C22" s="102" t="s">
        <v>259</v>
      </c>
      <c r="D22" s="103" t="s">
        <v>126</v>
      </c>
      <c r="E22" s="102" t="s">
        <v>245</v>
      </c>
      <c r="F22" s="102"/>
      <c r="G22" s="115"/>
      <c r="H22" s="105">
        <v>0.74999999999999556</v>
      </c>
      <c r="I22" s="103" t="s">
        <v>139</v>
      </c>
      <c r="J22" s="104">
        <v>1.7500000000000002E-2</v>
      </c>
      <c r="K22" s="106">
        <v>5.6999999999999378E-3</v>
      </c>
      <c r="L22" s="105">
        <v>49913423.772665001</v>
      </c>
      <c r="M22" s="116">
        <v>111.17</v>
      </c>
      <c r="N22" s="105"/>
      <c r="O22" s="105">
        <v>55488.755763754991</v>
      </c>
      <c r="P22" s="106">
        <v>3.0407410499946755E-3</v>
      </c>
      <c r="Q22" s="106">
        <f t="shared" si="0"/>
        <v>1.508802642518595E-2</v>
      </c>
      <c r="R22" s="106">
        <f>O22/'סכום נכסי הקרן'!$C$42</f>
        <v>5.4227539930292357E-4</v>
      </c>
    </row>
    <row r="23" spans="2:18">
      <c r="B23" s="118" t="s">
        <v>260</v>
      </c>
      <c r="C23" s="102" t="s">
        <v>261</v>
      </c>
      <c r="D23" s="103" t="s">
        <v>126</v>
      </c>
      <c r="E23" s="102" t="s">
        <v>245</v>
      </c>
      <c r="F23" s="102"/>
      <c r="G23" s="115"/>
      <c r="H23" s="105">
        <v>2.8200000000000283</v>
      </c>
      <c r="I23" s="103" t="s">
        <v>139</v>
      </c>
      <c r="J23" s="104">
        <v>7.4999999999999997E-3</v>
      </c>
      <c r="K23" s="106">
        <v>8.6999999999998519E-3</v>
      </c>
      <c r="L23" s="105">
        <v>73149764.007918</v>
      </c>
      <c r="M23" s="116">
        <v>108.1</v>
      </c>
      <c r="N23" s="105"/>
      <c r="O23" s="105">
        <v>79074.896438968019</v>
      </c>
      <c r="P23" s="106">
        <v>3.3427323841448606E-3</v>
      </c>
      <c r="Q23" s="106">
        <f t="shared" si="0"/>
        <v>2.1501367450363865E-2</v>
      </c>
      <c r="R23" s="106">
        <f>O23/'סכום נכסי הקרן'!$C$42</f>
        <v>7.7277586154288907E-4</v>
      </c>
    </row>
    <row r="24" spans="2:18">
      <c r="B24" s="118" t="s">
        <v>262</v>
      </c>
      <c r="C24" s="102" t="s">
        <v>263</v>
      </c>
      <c r="D24" s="103" t="s">
        <v>126</v>
      </c>
      <c r="E24" s="102" t="s">
        <v>245</v>
      </c>
      <c r="F24" s="102"/>
      <c r="G24" s="115"/>
      <c r="H24" s="105">
        <v>8.8899999999999082</v>
      </c>
      <c r="I24" s="103" t="s">
        <v>139</v>
      </c>
      <c r="J24" s="104">
        <v>1E-3</v>
      </c>
      <c r="K24" s="106">
        <v>8.1999999999998723E-3</v>
      </c>
      <c r="L24" s="105">
        <v>75115194.003902003</v>
      </c>
      <c r="M24" s="116">
        <v>101.22</v>
      </c>
      <c r="N24" s="105"/>
      <c r="O24" s="105">
        <v>76031.603155428005</v>
      </c>
      <c r="P24" s="106">
        <v>5.2676596759047359E-3</v>
      </c>
      <c r="Q24" s="106">
        <f t="shared" si="0"/>
        <v>2.0673861249339339E-2</v>
      </c>
      <c r="R24" s="106">
        <f>O24/'סכום נכסי הקרן'!$C$42</f>
        <v>7.4303464536652026E-4</v>
      </c>
    </row>
    <row r="25" spans="2:18">
      <c r="B25" s="118" t="s">
        <v>264</v>
      </c>
      <c r="C25" s="102" t="s">
        <v>265</v>
      </c>
      <c r="D25" s="103" t="s">
        <v>126</v>
      </c>
      <c r="E25" s="102" t="s">
        <v>245</v>
      </c>
      <c r="F25" s="102"/>
      <c r="G25" s="115"/>
      <c r="H25" s="105">
        <v>26.790000000000219</v>
      </c>
      <c r="I25" s="103" t="s">
        <v>139</v>
      </c>
      <c r="J25" s="104">
        <v>5.0000000000000001E-3</v>
      </c>
      <c r="K25" s="106">
        <v>1.1100000000000049E-2</v>
      </c>
      <c r="L25" s="105">
        <v>136951178.66385403</v>
      </c>
      <c r="M25" s="116">
        <v>91.61</v>
      </c>
      <c r="N25" s="105"/>
      <c r="O25" s="105">
        <v>125460.97226433099</v>
      </c>
      <c r="P25" s="106">
        <v>1.3362340794992822E-2</v>
      </c>
      <c r="Q25" s="106">
        <f t="shared" si="0"/>
        <v>3.4114271239259246E-2</v>
      </c>
      <c r="R25" s="106">
        <f>O25/'סכום נכסי הקרן'!$C$42</f>
        <v>1.2260934291125857E-3</v>
      </c>
    </row>
    <row r="26" spans="2:18">
      <c r="B26" s="101"/>
      <c r="C26" s="102"/>
      <c r="D26" s="102"/>
      <c r="E26" s="102"/>
      <c r="F26" s="102"/>
      <c r="G26" s="102"/>
      <c r="H26" s="102"/>
      <c r="I26" s="102"/>
      <c r="J26" s="102"/>
      <c r="K26" s="106"/>
      <c r="L26" s="105"/>
      <c r="M26" s="116"/>
      <c r="N26" s="102"/>
      <c r="O26" s="102"/>
      <c r="P26" s="102"/>
      <c r="Q26" s="106"/>
      <c r="R26" s="102"/>
    </row>
    <row r="27" spans="2:18">
      <c r="B27" s="107" t="s">
        <v>50</v>
      </c>
      <c r="C27" s="102"/>
      <c r="D27" s="103"/>
      <c r="E27" s="102"/>
      <c r="F27" s="102"/>
      <c r="G27" s="115"/>
      <c r="H27" s="105">
        <v>7.4933247791108899</v>
      </c>
      <c r="I27" s="103"/>
      <c r="J27" s="104"/>
      <c r="K27" s="106">
        <v>3.6658355468688737E-2</v>
      </c>
      <c r="L27" s="105"/>
      <c r="M27" s="116"/>
      <c r="N27" s="105"/>
      <c r="O27" s="105">
        <v>2018799.4311190231</v>
      </c>
      <c r="P27" s="106"/>
      <c r="Q27" s="106">
        <f t="shared" si="0"/>
        <v>0.54893462188190434</v>
      </c>
      <c r="R27" s="106">
        <f>O27/'סכום נכסי הקרן'!$C$42</f>
        <v>1.9729137057667927E-2</v>
      </c>
    </row>
    <row r="28" spans="2:18">
      <c r="B28" s="117" t="s">
        <v>22</v>
      </c>
      <c r="C28" s="95"/>
      <c r="D28" s="96"/>
      <c r="E28" s="95"/>
      <c r="F28" s="95"/>
      <c r="G28" s="113"/>
      <c r="H28" s="98">
        <v>0.56926724117870275</v>
      </c>
      <c r="I28" s="96"/>
      <c r="J28" s="97"/>
      <c r="K28" s="99">
        <v>3.598290390794797E-2</v>
      </c>
      <c r="L28" s="98"/>
      <c r="M28" s="114"/>
      <c r="N28" s="98"/>
      <c r="O28" s="98">
        <v>339958.25820152799</v>
      </c>
      <c r="P28" s="99"/>
      <c r="Q28" s="99">
        <f t="shared" si="0"/>
        <v>9.2438533043396845E-2</v>
      </c>
      <c r="R28" s="99">
        <f>O28/'סכום נכסי הקרן'!$C$42</f>
        <v>3.322312740214248E-3</v>
      </c>
    </row>
    <row r="29" spans="2:18">
      <c r="B29" s="118" t="s">
        <v>266</v>
      </c>
      <c r="C29" s="102" t="s">
        <v>267</v>
      </c>
      <c r="D29" s="103" t="s">
        <v>126</v>
      </c>
      <c r="E29" s="102" t="s">
        <v>245</v>
      </c>
      <c r="F29" s="102"/>
      <c r="G29" s="115"/>
      <c r="H29" s="105">
        <v>0.85999999999998922</v>
      </c>
      <c r="I29" s="103" t="s">
        <v>139</v>
      </c>
      <c r="J29" s="104">
        <v>0</v>
      </c>
      <c r="K29" s="106">
        <v>3.6899999999999183E-2</v>
      </c>
      <c r="L29" s="105">
        <v>60053496.140000001</v>
      </c>
      <c r="M29" s="116">
        <v>96.94</v>
      </c>
      <c r="N29" s="105"/>
      <c r="O29" s="105">
        <v>58215.859158117011</v>
      </c>
      <c r="P29" s="106">
        <v>2.7297043700000002E-3</v>
      </c>
      <c r="Q29" s="106">
        <f t="shared" si="0"/>
        <v>1.5829556984161382E-2</v>
      </c>
      <c r="R29" s="106">
        <f>O29/'סכום נכסי הקרן'!$C$42</f>
        <v>5.6892658406572914E-4</v>
      </c>
    </row>
    <row r="30" spans="2:18">
      <c r="B30" s="118" t="s">
        <v>268</v>
      </c>
      <c r="C30" s="102" t="s">
        <v>269</v>
      </c>
      <c r="D30" s="103" t="s">
        <v>126</v>
      </c>
      <c r="E30" s="102" t="s">
        <v>245</v>
      </c>
      <c r="F30" s="102"/>
      <c r="G30" s="115"/>
      <c r="H30" s="105">
        <v>0.59000000000015862</v>
      </c>
      <c r="I30" s="103" t="s">
        <v>139</v>
      </c>
      <c r="J30" s="104">
        <v>0</v>
      </c>
      <c r="K30" s="106">
        <v>3.7200000000002079E-2</v>
      </c>
      <c r="L30" s="105">
        <v>13474584.331000002</v>
      </c>
      <c r="M30" s="116">
        <v>97.87</v>
      </c>
      <c r="N30" s="105"/>
      <c r="O30" s="105">
        <v>13187.575684748997</v>
      </c>
      <c r="P30" s="106">
        <v>1.1228820275833336E-3</v>
      </c>
      <c r="Q30" s="106">
        <f t="shared" si="0"/>
        <v>3.5858524430205704E-3</v>
      </c>
      <c r="R30" s="106">
        <f>O30/'סכום נכסי הקרן'!$C$42</f>
        <v>1.2887832447949725E-4</v>
      </c>
    </row>
    <row r="31" spans="2:18">
      <c r="B31" s="118" t="s">
        <v>270</v>
      </c>
      <c r="C31" s="102" t="s">
        <v>271</v>
      </c>
      <c r="D31" s="103" t="s">
        <v>126</v>
      </c>
      <c r="E31" s="102" t="s">
        <v>245</v>
      </c>
      <c r="F31" s="102"/>
      <c r="G31" s="115"/>
      <c r="H31" s="105">
        <v>0.77999999999998337</v>
      </c>
      <c r="I31" s="103" t="s">
        <v>139</v>
      </c>
      <c r="J31" s="104">
        <v>0</v>
      </c>
      <c r="K31" s="106">
        <v>3.6999999999999977E-2</v>
      </c>
      <c r="L31" s="105">
        <v>50851251.555</v>
      </c>
      <c r="M31" s="116">
        <v>97.2</v>
      </c>
      <c r="N31" s="105"/>
      <c r="O31" s="105">
        <v>49427.416511460018</v>
      </c>
      <c r="P31" s="106">
        <v>3.3900834369999999E-3</v>
      </c>
      <c r="Q31" s="106">
        <f t="shared" si="0"/>
        <v>1.3439879056374691E-2</v>
      </c>
      <c r="R31" s="106">
        <f>O31/'סכום נכסי הקרן'!$C$42</f>
        <v>4.8303970158169735E-4</v>
      </c>
    </row>
    <row r="32" spans="2:18">
      <c r="B32" s="118" t="s">
        <v>272</v>
      </c>
      <c r="C32" s="102" t="s">
        <v>273</v>
      </c>
      <c r="D32" s="103" t="s">
        <v>126</v>
      </c>
      <c r="E32" s="102" t="s">
        <v>245</v>
      </c>
      <c r="F32" s="102"/>
      <c r="G32" s="115"/>
      <c r="H32" s="105">
        <v>1.0000000000005506E-2</v>
      </c>
      <c r="I32" s="103" t="s">
        <v>139</v>
      </c>
      <c r="J32" s="104">
        <v>0</v>
      </c>
      <c r="K32" s="106">
        <v>2.960000000000047E-2</v>
      </c>
      <c r="L32" s="105">
        <v>14535222.52</v>
      </c>
      <c r="M32" s="116">
        <v>99.96</v>
      </c>
      <c r="N32" s="105"/>
      <c r="O32" s="105">
        <v>14529.408430992</v>
      </c>
      <c r="P32" s="106">
        <v>8.0751236222222219E-4</v>
      </c>
      <c r="Q32" s="106">
        <f t="shared" si="0"/>
        <v>3.9507120916976914E-3</v>
      </c>
      <c r="R32" s="106">
        <f>O32/'סכום נכסי הקרן'!$C$42</f>
        <v>1.4199166389847114E-4</v>
      </c>
    </row>
    <row r="33" spans="2:18">
      <c r="B33" s="118" t="s">
        <v>274</v>
      </c>
      <c r="C33" s="102" t="s">
        <v>275</v>
      </c>
      <c r="D33" s="103" t="s">
        <v>126</v>
      </c>
      <c r="E33" s="102" t="s">
        <v>245</v>
      </c>
      <c r="F33" s="102"/>
      <c r="G33" s="115"/>
      <c r="H33" s="105">
        <v>0.1700000000000072</v>
      </c>
      <c r="I33" s="103" t="s">
        <v>139</v>
      </c>
      <c r="J33" s="104">
        <v>0</v>
      </c>
      <c r="K33" s="106">
        <v>3.4799999999999685E-2</v>
      </c>
      <c r="L33" s="105">
        <v>81034568.638477996</v>
      </c>
      <c r="M33" s="116">
        <v>99.42</v>
      </c>
      <c r="N33" s="105"/>
      <c r="O33" s="105">
        <v>80564.568140126008</v>
      </c>
      <c r="P33" s="106">
        <v>3.5232421147164345E-3</v>
      </c>
      <c r="Q33" s="106">
        <f t="shared" si="0"/>
        <v>2.1906426199340263E-2</v>
      </c>
      <c r="R33" s="106">
        <f>O33/'סכום נכסי הקרן'!$C$42</f>
        <v>7.8733398787779918E-4</v>
      </c>
    </row>
    <row r="34" spans="2:18">
      <c r="B34" s="118" t="s">
        <v>276</v>
      </c>
      <c r="C34" s="102" t="s">
        <v>277</v>
      </c>
      <c r="D34" s="103" t="s">
        <v>126</v>
      </c>
      <c r="E34" s="102" t="s">
        <v>245</v>
      </c>
      <c r="F34" s="102"/>
      <c r="G34" s="115"/>
      <c r="H34" s="105">
        <v>0.2599999999999682</v>
      </c>
      <c r="I34" s="103" t="s">
        <v>139</v>
      </c>
      <c r="J34" s="104">
        <v>0</v>
      </c>
      <c r="K34" s="106">
        <v>3.6200000000000593E-2</v>
      </c>
      <c r="L34" s="105">
        <v>22841063.960000001</v>
      </c>
      <c r="M34" s="116">
        <v>99.07</v>
      </c>
      <c r="N34" s="105"/>
      <c r="O34" s="105">
        <v>22628.642065172</v>
      </c>
      <c r="P34" s="106">
        <v>2.0764603599999999E-3</v>
      </c>
      <c r="Q34" s="106">
        <f t="shared" si="0"/>
        <v>6.1529862175861679E-3</v>
      </c>
      <c r="R34" s="106">
        <f>O34/'סכום נכסי הקרן'!$C$42</f>
        <v>2.2114310805270234E-4</v>
      </c>
    </row>
    <row r="35" spans="2:18">
      <c r="B35" s="118" t="s">
        <v>278</v>
      </c>
      <c r="C35" s="102" t="s">
        <v>279</v>
      </c>
      <c r="D35" s="103" t="s">
        <v>126</v>
      </c>
      <c r="E35" s="102" t="s">
        <v>245</v>
      </c>
      <c r="F35" s="102"/>
      <c r="G35" s="115"/>
      <c r="H35" s="105">
        <v>0.34000000000000891</v>
      </c>
      <c r="I35" s="103" t="s">
        <v>139</v>
      </c>
      <c r="J35" s="104">
        <v>0</v>
      </c>
      <c r="K35" s="106">
        <v>3.5599999999999035E-2</v>
      </c>
      <c r="L35" s="105">
        <v>23027945.392400004</v>
      </c>
      <c r="M35" s="116">
        <v>98.82</v>
      </c>
      <c r="N35" s="105"/>
      <c r="O35" s="105">
        <v>22756.215636769994</v>
      </c>
      <c r="P35" s="106">
        <v>1.7713804148000003E-3</v>
      </c>
      <c r="Q35" s="106">
        <f t="shared" si="0"/>
        <v>6.1876749287120931E-3</v>
      </c>
      <c r="R35" s="106">
        <f>O35/'סכום נכסי הקרן'!$C$42</f>
        <v>2.2238984729791697E-4</v>
      </c>
    </row>
    <row r="36" spans="2:18">
      <c r="B36" s="118" t="s">
        <v>280</v>
      </c>
      <c r="C36" s="102" t="s">
        <v>281</v>
      </c>
      <c r="D36" s="103" t="s">
        <v>126</v>
      </c>
      <c r="E36" s="102" t="s">
        <v>245</v>
      </c>
      <c r="F36" s="102"/>
      <c r="G36" s="115"/>
      <c r="H36" s="105">
        <v>0.67999999999985616</v>
      </c>
      <c r="I36" s="103" t="s">
        <v>139</v>
      </c>
      <c r="J36" s="104">
        <v>0</v>
      </c>
      <c r="K36" s="106">
        <v>3.6899999999997123E-2</v>
      </c>
      <c r="L36" s="105">
        <v>14259752.177126998</v>
      </c>
      <c r="M36" s="116">
        <v>97.55</v>
      </c>
      <c r="N36" s="105"/>
      <c r="O36" s="105">
        <v>13910.3882486</v>
      </c>
      <c r="P36" s="106">
        <v>1.0969040136251536E-3</v>
      </c>
      <c r="Q36" s="106">
        <f t="shared" si="0"/>
        <v>3.782393434321081E-3</v>
      </c>
      <c r="R36" s="106">
        <f>O36/'סכום נכסי הקרן'!$C$42</f>
        <v>1.3594216049975816E-4</v>
      </c>
    </row>
    <row r="37" spans="2:18">
      <c r="B37" s="118" t="s">
        <v>282</v>
      </c>
      <c r="C37" s="102" t="s">
        <v>283</v>
      </c>
      <c r="D37" s="103" t="s">
        <v>126</v>
      </c>
      <c r="E37" s="102" t="s">
        <v>245</v>
      </c>
      <c r="F37" s="102"/>
      <c r="G37" s="115"/>
      <c r="H37" s="105">
        <v>0.93000000000001404</v>
      </c>
      <c r="I37" s="103" t="s">
        <v>139</v>
      </c>
      <c r="J37" s="104">
        <v>0</v>
      </c>
      <c r="K37" s="106">
        <v>3.6900000000000148E-2</v>
      </c>
      <c r="L37" s="105">
        <v>66968226.259999998</v>
      </c>
      <c r="M37" s="116">
        <v>96.67</v>
      </c>
      <c r="N37" s="105"/>
      <c r="O37" s="105">
        <v>64738.18432554201</v>
      </c>
      <c r="P37" s="106">
        <v>1.9696537135294118E-3</v>
      </c>
      <c r="Q37" s="106">
        <f t="shared" si="0"/>
        <v>1.7603051688182915E-2</v>
      </c>
      <c r="R37" s="106">
        <f>O37/'סכום נכסי הקרן'!$C$42</f>
        <v>6.3266736246067709E-4</v>
      </c>
    </row>
    <row r="38" spans="2:18">
      <c r="B38" s="101"/>
      <c r="C38" s="102"/>
      <c r="D38" s="102"/>
      <c r="E38" s="102"/>
      <c r="F38" s="102"/>
      <c r="G38" s="102"/>
      <c r="H38" s="102"/>
      <c r="I38" s="102"/>
      <c r="J38" s="102"/>
      <c r="K38" s="106"/>
      <c r="L38" s="105"/>
      <c r="M38" s="116"/>
      <c r="N38" s="102"/>
      <c r="O38" s="102"/>
      <c r="P38" s="102"/>
      <c r="Q38" s="106"/>
      <c r="R38" s="102"/>
    </row>
    <row r="39" spans="2:18">
      <c r="B39" s="117" t="s">
        <v>23</v>
      </c>
      <c r="C39" s="95"/>
      <c r="D39" s="96"/>
      <c r="E39" s="95"/>
      <c r="F39" s="95"/>
      <c r="G39" s="113"/>
      <c r="H39" s="98">
        <v>9.3870134704282862</v>
      </c>
      <c r="I39" s="96"/>
      <c r="J39" s="97"/>
      <c r="K39" s="99">
        <v>3.6641511951863E-2</v>
      </c>
      <c r="L39" s="98"/>
      <c r="M39" s="114"/>
      <c r="N39" s="98"/>
      <c r="O39" s="98">
        <v>1510065.4285468245</v>
      </c>
      <c r="P39" s="99"/>
      <c r="Q39" s="99">
        <f t="shared" si="0"/>
        <v>0.41060403636869042</v>
      </c>
      <c r="R39" s="99">
        <f>O39/'סכום נכסי הקרן'!$C$42</f>
        <v>1.4757428274750626E-2</v>
      </c>
    </row>
    <row r="40" spans="2:18">
      <c r="B40" s="118" t="s">
        <v>284</v>
      </c>
      <c r="C40" s="102" t="s">
        <v>285</v>
      </c>
      <c r="D40" s="103" t="s">
        <v>126</v>
      </c>
      <c r="E40" s="102" t="s">
        <v>245</v>
      </c>
      <c r="F40" s="102"/>
      <c r="G40" s="115"/>
      <c r="H40" s="105">
        <v>12.559999999999677</v>
      </c>
      <c r="I40" s="103" t="s">
        <v>139</v>
      </c>
      <c r="J40" s="104">
        <v>5.5E-2</v>
      </c>
      <c r="K40" s="106">
        <v>3.6299999999999867E-2</v>
      </c>
      <c r="L40" s="105">
        <v>4658160.4521179991</v>
      </c>
      <c r="M40" s="116">
        <v>130.38999999999999</v>
      </c>
      <c r="N40" s="105"/>
      <c r="O40" s="105">
        <v>6073.7751906159992</v>
      </c>
      <c r="P40" s="106">
        <v>2.4559233759098695E-4</v>
      </c>
      <c r="Q40" s="106">
        <f t="shared" si="0"/>
        <v>1.6515288424706887E-3</v>
      </c>
      <c r="R40" s="106">
        <f>O40/'סכום נכסי הקרן'!$C$42</f>
        <v>5.9357230513337355E-5</v>
      </c>
    </row>
    <row r="41" spans="2:18">
      <c r="B41" s="118" t="s">
        <v>286</v>
      </c>
      <c r="C41" s="102" t="s">
        <v>287</v>
      </c>
      <c r="D41" s="103" t="s">
        <v>126</v>
      </c>
      <c r="E41" s="102" t="s">
        <v>245</v>
      </c>
      <c r="F41" s="102"/>
      <c r="G41" s="115"/>
      <c r="H41" s="105">
        <v>3.1300000000005097</v>
      </c>
      <c r="I41" s="103" t="s">
        <v>139</v>
      </c>
      <c r="J41" s="104">
        <v>5.0000000000000001E-3</v>
      </c>
      <c r="K41" s="106">
        <v>3.7700000000006756E-2</v>
      </c>
      <c r="L41" s="105">
        <v>11699784.975508999</v>
      </c>
      <c r="M41" s="116">
        <v>90.84</v>
      </c>
      <c r="N41" s="105"/>
      <c r="O41" s="105">
        <v>10628.084439066</v>
      </c>
      <c r="P41" s="106">
        <v>7.2928763093658825E-4</v>
      </c>
      <c r="Q41" s="106">
        <f t="shared" si="0"/>
        <v>2.8898975415570551E-3</v>
      </c>
      <c r="R41" s="106">
        <f>O41/'סכום נכסי הקרן'!$C$42</f>
        <v>1.0386516427863929E-4</v>
      </c>
    </row>
    <row r="42" spans="2:18">
      <c r="B42" s="118" t="s">
        <v>288</v>
      </c>
      <c r="C42" s="102" t="s">
        <v>289</v>
      </c>
      <c r="D42" s="103" t="s">
        <v>126</v>
      </c>
      <c r="E42" s="102" t="s">
        <v>245</v>
      </c>
      <c r="F42" s="102"/>
      <c r="G42" s="115"/>
      <c r="H42" s="105">
        <v>0.24999999999865702</v>
      </c>
      <c r="I42" s="103" t="s">
        <v>139</v>
      </c>
      <c r="J42" s="104">
        <v>4.2500000000000003E-2</v>
      </c>
      <c r="K42" s="106">
        <v>3.4200000000011818E-2</v>
      </c>
      <c r="L42" s="105">
        <v>1800633.5653320001</v>
      </c>
      <c r="M42" s="116">
        <v>103.38</v>
      </c>
      <c r="N42" s="105"/>
      <c r="O42" s="105">
        <v>1861.4950677899994</v>
      </c>
      <c r="P42" s="106">
        <v>1.3273267514152121E-4</v>
      </c>
      <c r="Q42" s="106">
        <f t="shared" si="0"/>
        <v>5.0616176893111494E-4</v>
      </c>
      <c r="R42" s="106">
        <f>O42/'סכום נכסי הקרן'!$C$42</f>
        <v>1.8191847470575445E-5</v>
      </c>
    </row>
    <row r="43" spans="2:18">
      <c r="B43" s="118" t="s">
        <v>290</v>
      </c>
      <c r="C43" s="102" t="s">
        <v>291</v>
      </c>
      <c r="D43" s="103" t="s">
        <v>126</v>
      </c>
      <c r="E43" s="102" t="s">
        <v>245</v>
      </c>
      <c r="F43" s="102"/>
      <c r="G43" s="115"/>
      <c r="H43" s="105">
        <v>1.2200000000000071</v>
      </c>
      <c r="I43" s="103" t="s">
        <v>139</v>
      </c>
      <c r="J43" s="104">
        <v>3.7499999999999999E-2</v>
      </c>
      <c r="K43" s="106">
        <v>3.6200000000000176E-2</v>
      </c>
      <c r="L43" s="105">
        <v>124923309.311387</v>
      </c>
      <c r="M43" s="116">
        <v>102.96</v>
      </c>
      <c r="N43" s="105"/>
      <c r="O43" s="105">
        <v>128621.04233616401</v>
      </c>
      <c r="P43" s="106">
        <v>5.7848858953791832E-3</v>
      </c>
      <c r="Q43" s="106">
        <f t="shared" si="0"/>
        <v>3.4973530382719796E-2</v>
      </c>
      <c r="R43" s="106">
        <f>O43/'סכום נכסי הקרן'!$C$42</f>
        <v>1.2569758707251584E-3</v>
      </c>
    </row>
    <row r="44" spans="2:18">
      <c r="B44" s="118" t="s">
        <v>292</v>
      </c>
      <c r="C44" s="102" t="s">
        <v>293</v>
      </c>
      <c r="D44" s="103" t="s">
        <v>126</v>
      </c>
      <c r="E44" s="102" t="s">
        <v>245</v>
      </c>
      <c r="F44" s="102"/>
      <c r="G44" s="115"/>
      <c r="H44" s="105">
        <v>4.04999999999976</v>
      </c>
      <c r="I44" s="103" t="s">
        <v>139</v>
      </c>
      <c r="J44" s="104">
        <v>0.02</v>
      </c>
      <c r="K44" s="106">
        <v>3.7499999999998583E-2</v>
      </c>
      <c r="L44" s="105">
        <v>14934926.440343998</v>
      </c>
      <c r="M44" s="116">
        <v>94.75</v>
      </c>
      <c r="N44" s="105"/>
      <c r="O44" s="105">
        <v>14150.842701027999</v>
      </c>
      <c r="P44" s="106">
        <v>7.4288243668732469E-4</v>
      </c>
      <c r="Q44" s="106">
        <f t="shared" si="0"/>
        <v>3.8477757461489676E-3</v>
      </c>
      <c r="R44" s="106">
        <f>O44/'סכום נכסי הקרן'!$C$42</f>
        <v>1.3829205161571161E-4</v>
      </c>
    </row>
    <row r="45" spans="2:18">
      <c r="B45" s="118" t="s">
        <v>294</v>
      </c>
      <c r="C45" s="102" t="s">
        <v>295</v>
      </c>
      <c r="D45" s="103" t="s">
        <v>126</v>
      </c>
      <c r="E45" s="102" t="s">
        <v>245</v>
      </c>
      <c r="F45" s="102"/>
      <c r="G45" s="115"/>
      <c r="H45" s="105">
        <v>6.9500000000001778</v>
      </c>
      <c r="I45" s="103" t="s">
        <v>139</v>
      </c>
      <c r="J45" s="104">
        <v>0.01</v>
      </c>
      <c r="K45" s="106">
        <v>3.6700000000001606E-2</v>
      </c>
      <c r="L45" s="105">
        <v>33779861.404180996</v>
      </c>
      <c r="M45" s="116">
        <v>83.99</v>
      </c>
      <c r="N45" s="105"/>
      <c r="O45" s="105">
        <v>28371.707260940999</v>
      </c>
      <c r="P45" s="106">
        <v>1.3503763501009505E-3</v>
      </c>
      <c r="Q45" s="106">
        <f t="shared" si="0"/>
        <v>7.7145912354432957E-3</v>
      </c>
      <c r="R45" s="106">
        <f>O45/'סכום נכסי הקרן'!$C$42</f>
        <v>2.7726840640175307E-4</v>
      </c>
    </row>
    <row r="46" spans="2:18">
      <c r="B46" s="118" t="s">
        <v>296</v>
      </c>
      <c r="C46" s="102" t="s">
        <v>297</v>
      </c>
      <c r="D46" s="103" t="s">
        <v>126</v>
      </c>
      <c r="E46" s="102" t="s">
        <v>245</v>
      </c>
      <c r="F46" s="102"/>
      <c r="G46" s="115"/>
      <c r="H46" s="105">
        <v>15.91999999999987</v>
      </c>
      <c r="I46" s="103" t="s">
        <v>139</v>
      </c>
      <c r="J46" s="104">
        <v>3.7499999999999999E-2</v>
      </c>
      <c r="K46" s="106">
        <v>3.7299999999999778E-2</v>
      </c>
      <c r="L46" s="105">
        <v>183189283.27840102</v>
      </c>
      <c r="M46" s="116">
        <v>103.13</v>
      </c>
      <c r="N46" s="105"/>
      <c r="O46" s="105">
        <v>188923.11235776299</v>
      </c>
      <c r="P46" s="106">
        <v>7.2634512079796862E-3</v>
      </c>
      <c r="Q46" s="106">
        <f t="shared" si="0"/>
        <v>5.1370351927123609E-2</v>
      </c>
      <c r="R46" s="106">
        <f>O46/'סכום נכסי הקרן'!$C$42</f>
        <v>1.8462903840831091E-3</v>
      </c>
    </row>
    <row r="47" spans="2:18">
      <c r="B47" s="118" t="s">
        <v>298</v>
      </c>
      <c r="C47" s="102" t="s">
        <v>299</v>
      </c>
      <c r="D47" s="103" t="s">
        <v>126</v>
      </c>
      <c r="E47" s="102" t="s">
        <v>245</v>
      </c>
      <c r="F47" s="102"/>
      <c r="G47" s="115"/>
      <c r="H47" s="105">
        <v>2.3200000000000771</v>
      </c>
      <c r="I47" s="103" t="s">
        <v>139</v>
      </c>
      <c r="J47" s="104">
        <v>5.0000000000000001E-3</v>
      </c>
      <c r="K47" s="106">
        <v>3.7700000000000511E-2</v>
      </c>
      <c r="L47" s="105">
        <v>45063425.314959005</v>
      </c>
      <c r="M47" s="116">
        <v>93.15</v>
      </c>
      <c r="N47" s="105"/>
      <c r="O47" s="105">
        <v>41976.578951518</v>
      </c>
      <c r="P47" s="106">
        <v>2.0195945528405394E-3</v>
      </c>
      <c r="Q47" s="106">
        <f t="shared" si="0"/>
        <v>1.141391122835566E-2</v>
      </c>
      <c r="R47" s="106">
        <f>O47/'סכום נכסי הקרן'!$C$42</f>
        <v>4.1022484283516277E-4</v>
      </c>
    </row>
    <row r="48" spans="2:18">
      <c r="B48" s="118" t="s">
        <v>300</v>
      </c>
      <c r="C48" s="102" t="s">
        <v>301</v>
      </c>
      <c r="D48" s="103" t="s">
        <v>126</v>
      </c>
      <c r="E48" s="102" t="s">
        <v>245</v>
      </c>
      <c r="F48" s="102"/>
      <c r="G48" s="115"/>
      <c r="H48" s="105">
        <v>8.7000000000000117</v>
      </c>
      <c r="I48" s="103" t="s">
        <v>139</v>
      </c>
      <c r="J48" s="104">
        <v>1.3000000000000001E-2</v>
      </c>
      <c r="K48" s="106">
        <v>3.5700000000000037E-2</v>
      </c>
      <c r="L48" s="105">
        <v>233243173.05348003</v>
      </c>
      <c r="M48" s="116">
        <v>83.1</v>
      </c>
      <c r="N48" s="105"/>
      <c r="O48" s="105">
        <v>193825.067527504</v>
      </c>
      <c r="P48" s="106">
        <v>2.5692551349262488E-2</v>
      </c>
      <c r="Q48" s="106">
        <f t="shared" si="0"/>
        <v>5.2703249522647641E-2</v>
      </c>
      <c r="R48" s="106">
        <f>O48/'סכום נכסי הקרן'!$C$42</f>
        <v>1.8941957598740844E-3</v>
      </c>
    </row>
    <row r="49" spans="2:18">
      <c r="B49" s="118" t="s">
        <v>302</v>
      </c>
      <c r="C49" s="102" t="s">
        <v>303</v>
      </c>
      <c r="D49" s="103" t="s">
        <v>126</v>
      </c>
      <c r="E49" s="102" t="s">
        <v>245</v>
      </c>
      <c r="F49" s="102"/>
      <c r="G49" s="115"/>
      <c r="H49" s="105">
        <v>12.690000000000012</v>
      </c>
      <c r="I49" s="103" t="s">
        <v>139</v>
      </c>
      <c r="J49" s="104">
        <v>1.4999999999999999E-2</v>
      </c>
      <c r="K49" s="106">
        <v>3.6600000000000008E-2</v>
      </c>
      <c r="L49" s="105">
        <v>491456659.48457503</v>
      </c>
      <c r="M49" s="116">
        <v>77</v>
      </c>
      <c r="N49" s="105"/>
      <c r="O49" s="105">
        <v>378421.635887918</v>
      </c>
      <c r="P49" s="106">
        <v>2.7626601534722788E-2</v>
      </c>
      <c r="Q49" s="106">
        <f t="shared" si="0"/>
        <v>0.10289716472374952</v>
      </c>
      <c r="R49" s="106">
        <f>O49/'סכום נכסי הקרן'!$C$42</f>
        <v>3.698204093450366E-3</v>
      </c>
    </row>
    <row r="50" spans="2:18">
      <c r="B50" s="118" t="s">
        <v>304</v>
      </c>
      <c r="C50" s="102" t="s">
        <v>305</v>
      </c>
      <c r="D50" s="103" t="s">
        <v>126</v>
      </c>
      <c r="E50" s="102" t="s">
        <v>245</v>
      </c>
      <c r="F50" s="102"/>
      <c r="G50" s="115"/>
      <c r="H50" s="105">
        <v>0.58000000000000385</v>
      </c>
      <c r="I50" s="103" t="s">
        <v>139</v>
      </c>
      <c r="J50" s="104">
        <v>1.5E-3</v>
      </c>
      <c r="K50" s="106">
        <v>3.5900000000000272E-2</v>
      </c>
      <c r="L50" s="105">
        <v>66261545.573705003</v>
      </c>
      <c r="M50" s="116">
        <v>98.11</v>
      </c>
      <c r="N50" s="105"/>
      <c r="O50" s="105">
        <v>65009.200818853009</v>
      </c>
      <c r="P50" s="106">
        <v>4.223650499843609E-3</v>
      </c>
      <c r="Q50" s="106">
        <f t="shared" si="0"/>
        <v>1.7676744167973723E-2</v>
      </c>
      <c r="R50" s="106">
        <f>O50/'סכום נכסי הקרן'!$C$42</f>
        <v>6.3531592747362515E-4</v>
      </c>
    </row>
    <row r="51" spans="2:18">
      <c r="B51" s="118" t="s">
        <v>306</v>
      </c>
      <c r="C51" s="102" t="s">
        <v>307</v>
      </c>
      <c r="D51" s="103" t="s">
        <v>126</v>
      </c>
      <c r="E51" s="102" t="s">
        <v>245</v>
      </c>
      <c r="F51" s="102"/>
      <c r="G51" s="115"/>
      <c r="H51" s="105">
        <v>2.6199999999998247</v>
      </c>
      <c r="I51" s="103" t="s">
        <v>139</v>
      </c>
      <c r="J51" s="104">
        <v>1.7500000000000002E-2</v>
      </c>
      <c r="K51" s="106">
        <v>3.7199999999998005E-2</v>
      </c>
      <c r="L51" s="105">
        <v>34487873.472050995</v>
      </c>
      <c r="M51" s="116">
        <v>95.66</v>
      </c>
      <c r="N51" s="105"/>
      <c r="O51" s="105">
        <v>32991.098383048004</v>
      </c>
      <c r="P51" s="106">
        <v>1.802623118547084E-3</v>
      </c>
      <c r="Q51" s="106">
        <f t="shared" si="0"/>
        <v>8.9706564392723204E-3</v>
      </c>
      <c r="R51" s="106">
        <f>O51/'סכום נכסי הקרן'!$C$42</f>
        <v>3.2241236630494482E-4</v>
      </c>
    </row>
    <row r="52" spans="2:18">
      <c r="B52" s="118" t="s">
        <v>308</v>
      </c>
      <c r="C52" s="102" t="s">
        <v>309</v>
      </c>
      <c r="D52" s="103" t="s">
        <v>126</v>
      </c>
      <c r="E52" s="102" t="s">
        <v>245</v>
      </c>
      <c r="F52" s="102"/>
      <c r="G52" s="115"/>
      <c r="H52" s="105">
        <v>5.4099999999999051</v>
      </c>
      <c r="I52" s="103" t="s">
        <v>139</v>
      </c>
      <c r="J52" s="104">
        <v>2.2499999999999999E-2</v>
      </c>
      <c r="K52" s="106">
        <v>3.7199999999999192E-2</v>
      </c>
      <c r="L52" s="105">
        <v>47019102.288389005</v>
      </c>
      <c r="M52" s="116">
        <v>93.09</v>
      </c>
      <c r="N52" s="105"/>
      <c r="O52" s="105">
        <v>43770.083864397995</v>
      </c>
      <c r="P52" s="106">
        <v>2.2144791869805488E-3</v>
      </c>
      <c r="Q52" s="106">
        <f t="shared" si="0"/>
        <v>1.1901585697656158E-2</v>
      </c>
      <c r="R52" s="106">
        <f>O52/'סכום נכסי הקרן'!$C$42</f>
        <v>4.277522423848033E-4</v>
      </c>
    </row>
    <row r="53" spans="2:18">
      <c r="B53" s="118" t="s">
        <v>310</v>
      </c>
      <c r="C53" s="102" t="s">
        <v>311</v>
      </c>
      <c r="D53" s="103" t="s">
        <v>126</v>
      </c>
      <c r="E53" s="102" t="s">
        <v>245</v>
      </c>
      <c r="F53" s="102"/>
      <c r="G53" s="115"/>
      <c r="H53" s="105">
        <v>1.8299999999999996</v>
      </c>
      <c r="I53" s="103" t="s">
        <v>139</v>
      </c>
      <c r="J53" s="104">
        <v>4.0000000000000001E-3</v>
      </c>
      <c r="K53" s="106">
        <v>3.5600000000000021E-2</v>
      </c>
      <c r="L53" s="105">
        <v>213400403.20240298</v>
      </c>
      <c r="M53" s="116">
        <v>94.54</v>
      </c>
      <c r="N53" s="105"/>
      <c r="O53" s="105">
        <v>201748.74354269396</v>
      </c>
      <c r="P53" s="106">
        <v>1.2528762273490679E-2</v>
      </c>
      <c r="Q53" s="106">
        <f t="shared" si="0"/>
        <v>5.4857787526901999E-2</v>
      </c>
      <c r="R53" s="106">
        <f>O53/'סכום נכסי הקרן'!$C$42</f>
        <v>1.9716315307062499E-3</v>
      </c>
    </row>
    <row r="54" spans="2:18">
      <c r="B54" s="118" t="s">
        <v>312</v>
      </c>
      <c r="C54" s="102" t="s">
        <v>313</v>
      </c>
      <c r="D54" s="103" t="s">
        <v>126</v>
      </c>
      <c r="E54" s="102" t="s">
        <v>245</v>
      </c>
      <c r="F54" s="102"/>
      <c r="G54" s="115"/>
      <c r="H54" s="105">
        <v>3.5099999999842999</v>
      </c>
      <c r="I54" s="103" t="s">
        <v>139</v>
      </c>
      <c r="J54" s="104">
        <v>6.25E-2</v>
      </c>
      <c r="K54" s="106">
        <v>3.6999999999931747E-2</v>
      </c>
      <c r="L54" s="105">
        <v>199819.427238</v>
      </c>
      <c r="M54" s="116">
        <v>109.97</v>
      </c>
      <c r="N54" s="105"/>
      <c r="O54" s="105">
        <v>219.74141699499998</v>
      </c>
      <c r="P54" s="106">
        <v>1.3131850234688024E-5</v>
      </c>
      <c r="Q54" s="106">
        <f t="shared" si="0"/>
        <v>5.9750200931591463E-5</v>
      </c>
      <c r="R54" s="106">
        <f>O54/'סכום נכסי הקרן'!$C$42</f>
        <v>2.1474686718816081E-6</v>
      </c>
    </row>
    <row r="55" spans="2:18">
      <c r="B55" s="118" t="s">
        <v>314</v>
      </c>
      <c r="C55" s="102" t="s">
        <v>315</v>
      </c>
      <c r="D55" s="103" t="s">
        <v>126</v>
      </c>
      <c r="E55" s="102" t="s">
        <v>245</v>
      </c>
      <c r="F55" s="102"/>
      <c r="G55" s="115"/>
      <c r="H55" s="105">
        <v>0.91999999999925064</v>
      </c>
      <c r="I55" s="103" t="s">
        <v>139</v>
      </c>
      <c r="J55" s="104">
        <v>1.4999999999999999E-2</v>
      </c>
      <c r="K55" s="106">
        <v>3.6699999999973427E-2</v>
      </c>
      <c r="L55" s="105">
        <v>2935125.7749200002</v>
      </c>
      <c r="M55" s="116">
        <v>98.2</v>
      </c>
      <c r="N55" s="105"/>
      <c r="O55" s="105">
        <v>2882.2934301980004</v>
      </c>
      <c r="P55" s="106">
        <v>2.1347555419952064E-4</v>
      </c>
      <c r="Q55" s="106">
        <f t="shared" si="0"/>
        <v>7.8372850213328322E-4</v>
      </c>
      <c r="R55" s="106">
        <f>O55/'סכום נכסי הקרן'!$C$42</f>
        <v>2.8167811644999196E-5</v>
      </c>
    </row>
    <row r="56" spans="2:18">
      <c r="B56" s="118" t="s">
        <v>316</v>
      </c>
      <c r="C56" s="102" t="s">
        <v>317</v>
      </c>
      <c r="D56" s="103" t="s">
        <v>126</v>
      </c>
      <c r="E56" s="102" t="s">
        <v>245</v>
      </c>
      <c r="F56" s="102"/>
      <c r="G56" s="115"/>
      <c r="H56" s="105">
        <v>19.499999999999766</v>
      </c>
      <c r="I56" s="103" t="s">
        <v>139</v>
      </c>
      <c r="J56" s="104">
        <v>2.7999999999999997E-2</v>
      </c>
      <c r="K56" s="106">
        <v>3.8299999999999584E-2</v>
      </c>
      <c r="L56" s="105">
        <v>207860273.55532897</v>
      </c>
      <c r="M56" s="116">
        <v>82.07</v>
      </c>
      <c r="N56" s="105"/>
      <c r="O56" s="105">
        <v>170590.92537033005</v>
      </c>
      <c r="P56" s="106">
        <v>4.3035173134321064E-2</v>
      </c>
      <c r="Q56" s="106">
        <f t="shared" si="0"/>
        <v>4.6385620914673874E-2</v>
      </c>
      <c r="R56" s="106">
        <f>O56/'סכום נכסי הקרן'!$C$42</f>
        <v>1.6671352763162209E-3</v>
      </c>
    </row>
    <row r="57" spans="2:18">
      <c r="B57" s="101"/>
      <c r="C57" s="102"/>
      <c r="D57" s="102"/>
      <c r="E57" s="102"/>
      <c r="F57" s="102"/>
      <c r="G57" s="102"/>
      <c r="H57" s="102"/>
      <c r="I57" s="102"/>
      <c r="J57" s="102"/>
      <c r="K57" s="106"/>
      <c r="L57" s="105"/>
      <c r="M57" s="116"/>
      <c r="N57" s="102"/>
      <c r="O57" s="102"/>
      <c r="P57" s="102"/>
      <c r="Q57" s="106"/>
      <c r="R57" s="102"/>
    </row>
    <row r="58" spans="2:18">
      <c r="B58" s="117" t="s">
        <v>24</v>
      </c>
      <c r="C58" s="95"/>
      <c r="D58" s="96"/>
      <c r="E58" s="95"/>
      <c r="F58" s="95"/>
      <c r="G58" s="113"/>
      <c r="H58" s="98">
        <v>4.4970216859646577</v>
      </c>
      <c r="I58" s="96"/>
      <c r="J58" s="97"/>
      <c r="K58" s="99">
        <v>3.81695924624504E-2</v>
      </c>
      <c r="L58" s="98"/>
      <c r="M58" s="114"/>
      <c r="N58" s="98"/>
      <c r="O58" s="98">
        <v>168775.74437067105</v>
      </c>
      <c r="P58" s="99"/>
      <c r="Q58" s="99">
        <f t="shared" si="0"/>
        <v>4.5892052469817167E-2</v>
      </c>
      <c r="R58" s="99">
        <f>O58/'סכום נכסי הקרן'!$C$42</f>
        <v>1.6493960427030549E-3</v>
      </c>
    </row>
    <row r="59" spans="2:18">
      <c r="B59" s="118" t="s">
        <v>318</v>
      </c>
      <c r="C59" s="102" t="s">
        <v>319</v>
      </c>
      <c r="D59" s="103" t="s">
        <v>126</v>
      </c>
      <c r="E59" s="102" t="s">
        <v>245</v>
      </c>
      <c r="F59" s="102"/>
      <c r="G59" s="115"/>
      <c r="H59" s="105">
        <v>3.2200000000000211</v>
      </c>
      <c r="I59" s="103" t="s">
        <v>139</v>
      </c>
      <c r="J59" s="104">
        <v>3.27E-2</v>
      </c>
      <c r="K59" s="106">
        <v>3.8100000000000141E-2</v>
      </c>
      <c r="L59" s="105">
        <v>110070163.15063499</v>
      </c>
      <c r="M59" s="116">
        <v>99.98</v>
      </c>
      <c r="N59" s="105"/>
      <c r="O59" s="105">
        <v>110048.146107408</v>
      </c>
      <c r="P59" s="106">
        <v>5.1881821215912097E-3</v>
      </c>
      <c r="Q59" s="106">
        <f t="shared" si="0"/>
        <v>2.9923347778431687E-2</v>
      </c>
      <c r="R59" s="106">
        <f>O59/'סכום נכסי הקרן'!$C$42</f>
        <v>1.0754683818648806E-3</v>
      </c>
    </row>
    <row r="60" spans="2:18">
      <c r="B60" s="118" t="s">
        <v>320</v>
      </c>
      <c r="C60" s="102" t="s">
        <v>321</v>
      </c>
      <c r="D60" s="103" t="s">
        <v>126</v>
      </c>
      <c r="E60" s="102" t="s">
        <v>245</v>
      </c>
      <c r="F60" s="102"/>
      <c r="G60" s="115"/>
      <c r="H60" s="105">
        <v>6.8899999999999491</v>
      </c>
      <c r="I60" s="103" t="s">
        <v>139</v>
      </c>
      <c r="J60" s="104">
        <v>3.27E-2</v>
      </c>
      <c r="K60" s="106">
        <v>3.8299999999999793E-2</v>
      </c>
      <c r="L60" s="105">
        <v>58951616.020019986</v>
      </c>
      <c r="M60" s="116">
        <v>99.62</v>
      </c>
      <c r="N60" s="105"/>
      <c r="O60" s="105">
        <v>58727.598263262997</v>
      </c>
      <c r="P60" s="106">
        <v>2.9732939961443555E-3</v>
      </c>
      <c r="Q60" s="106">
        <f t="shared" si="0"/>
        <v>1.5968704691385466E-2</v>
      </c>
      <c r="R60" s="106">
        <f>O60/'סכום נכסי הקרן'!$C$42</f>
        <v>5.7392766083817358E-4</v>
      </c>
    </row>
    <row r="61" spans="2:18">
      <c r="B61" s="101"/>
      <c r="C61" s="102"/>
      <c r="D61" s="102"/>
      <c r="E61" s="102"/>
      <c r="F61" s="102"/>
      <c r="G61" s="102"/>
      <c r="H61" s="102"/>
      <c r="I61" s="102"/>
      <c r="J61" s="102"/>
      <c r="K61" s="106"/>
      <c r="L61" s="105"/>
      <c r="M61" s="116"/>
      <c r="N61" s="102"/>
      <c r="O61" s="102"/>
      <c r="P61" s="102"/>
      <c r="Q61" s="106"/>
      <c r="R61" s="102"/>
    </row>
    <row r="62" spans="2:18">
      <c r="B62" s="94" t="s">
        <v>206</v>
      </c>
      <c r="C62" s="95"/>
      <c r="D62" s="96"/>
      <c r="E62" s="95"/>
      <c r="F62" s="95"/>
      <c r="G62" s="113"/>
      <c r="H62" s="98">
        <v>13.014610282750658</v>
      </c>
      <c r="I62" s="96"/>
      <c r="J62" s="97"/>
      <c r="K62" s="99">
        <v>4.3877832767663952E-2</v>
      </c>
      <c r="L62" s="98"/>
      <c r="M62" s="114"/>
      <c r="N62" s="98"/>
      <c r="O62" s="98">
        <v>21995.449470711003</v>
      </c>
      <c r="P62" s="99"/>
      <c r="Q62" s="99">
        <f t="shared" si="0"/>
        <v>5.9808139195059156E-3</v>
      </c>
      <c r="R62" s="99">
        <f>O62/'סכום נכסי הקרן'!$C$42</f>
        <v>2.1495510181124188E-4</v>
      </c>
    </row>
    <row r="63" spans="2:18">
      <c r="B63" s="107" t="s">
        <v>67</v>
      </c>
      <c r="C63" s="102"/>
      <c r="D63" s="103"/>
      <c r="E63" s="102"/>
      <c r="F63" s="102"/>
      <c r="G63" s="115"/>
      <c r="H63" s="105">
        <v>19.710000000002648</v>
      </c>
      <c r="I63" s="103"/>
      <c r="J63" s="104"/>
      <c r="K63" s="106">
        <v>5.120000000000622E-2</v>
      </c>
      <c r="L63" s="105"/>
      <c r="M63" s="116"/>
      <c r="N63" s="105"/>
      <c r="O63" s="105">
        <v>9111.1007207110015</v>
      </c>
      <c r="P63" s="106"/>
      <c r="Q63" s="106">
        <f t="shared" si="0"/>
        <v>2.47741234317624E-3</v>
      </c>
      <c r="R63" s="106">
        <f>O63/'סכום נכסי הקרן'!$C$42</f>
        <v>8.9040125578738842E-5</v>
      </c>
    </row>
    <row r="64" spans="2:18">
      <c r="B64" s="118" t="s">
        <v>322</v>
      </c>
      <c r="C64" s="102" t="s">
        <v>323</v>
      </c>
      <c r="D64" s="103" t="s">
        <v>29</v>
      </c>
      <c r="E64" s="102" t="s">
        <v>324</v>
      </c>
      <c r="F64" s="102" t="s">
        <v>325</v>
      </c>
      <c r="G64" s="115"/>
      <c r="H64" s="105">
        <v>19.710000000002648</v>
      </c>
      <c r="I64" s="103" t="s">
        <v>138</v>
      </c>
      <c r="J64" s="104">
        <v>4.4999999999999998E-2</v>
      </c>
      <c r="K64" s="106">
        <v>5.120000000000622E-2</v>
      </c>
      <c r="L64" s="105">
        <v>2931866.2547630002</v>
      </c>
      <c r="M64" s="116">
        <v>88.3095</v>
      </c>
      <c r="N64" s="105"/>
      <c r="O64" s="105">
        <v>9111.1007207110015</v>
      </c>
      <c r="P64" s="106">
        <v>2.9318662547630002E-3</v>
      </c>
      <c r="Q64" s="106">
        <f t="shared" si="0"/>
        <v>2.47741234317624E-3</v>
      </c>
      <c r="R64" s="106">
        <f>O64/'סכום נכסי הקרן'!$C$42</f>
        <v>8.9040125578738842E-5</v>
      </c>
    </row>
    <row r="65" spans="2:18">
      <c r="B65" s="101"/>
      <c r="C65" s="102"/>
      <c r="D65" s="102"/>
      <c r="E65" s="102"/>
      <c r="F65" s="102"/>
      <c r="G65" s="102"/>
      <c r="H65" s="102"/>
      <c r="I65" s="102"/>
      <c r="J65" s="102"/>
      <c r="K65" s="106"/>
      <c r="L65" s="105"/>
      <c r="M65" s="116"/>
      <c r="N65" s="102"/>
      <c r="O65" s="102"/>
      <c r="P65" s="102"/>
      <c r="Q65" s="106"/>
      <c r="R65" s="102"/>
    </row>
    <row r="66" spans="2:18">
      <c r="B66" s="117" t="s">
        <v>68</v>
      </c>
      <c r="C66" s="95"/>
      <c r="D66" s="96"/>
      <c r="E66" s="95"/>
      <c r="F66" s="95"/>
      <c r="G66" s="113"/>
      <c r="H66" s="98">
        <v>8.2800000000000011</v>
      </c>
      <c r="I66" s="96"/>
      <c r="J66" s="97"/>
      <c r="K66" s="99">
        <v>3.8699999999999998E-2</v>
      </c>
      <c r="L66" s="98"/>
      <c r="M66" s="114"/>
      <c r="N66" s="98"/>
      <c r="O66" s="98">
        <v>12884.348749999999</v>
      </c>
      <c r="P66" s="99"/>
      <c r="Q66" s="99">
        <f t="shared" si="0"/>
        <v>3.5034015763296747E-3</v>
      </c>
      <c r="R66" s="99">
        <f>O66/'סכום נכסי הקרן'!$C$42</f>
        <v>1.2591497623250301E-4</v>
      </c>
    </row>
    <row r="67" spans="2:18">
      <c r="B67" s="118" t="s">
        <v>326</v>
      </c>
      <c r="C67" s="102" t="s">
        <v>327</v>
      </c>
      <c r="D67" s="103" t="s">
        <v>29</v>
      </c>
      <c r="E67" s="102" t="s">
        <v>328</v>
      </c>
      <c r="F67" s="102" t="s">
        <v>325</v>
      </c>
      <c r="G67" s="115"/>
      <c r="H67" s="105">
        <v>8.2800000000000011</v>
      </c>
      <c r="I67" s="103" t="s">
        <v>138</v>
      </c>
      <c r="J67" s="104">
        <v>1.8749999999999999E-2</v>
      </c>
      <c r="K67" s="106">
        <v>3.8699999999999998E-2</v>
      </c>
      <c r="L67" s="105">
        <v>4282300</v>
      </c>
      <c r="M67" s="116">
        <v>85.500005000000002</v>
      </c>
      <c r="N67" s="105"/>
      <c r="O67" s="105">
        <v>12884.348749999999</v>
      </c>
      <c r="P67" s="106">
        <v>3.0326400249279426E-5</v>
      </c>
      <c r="Q67" s="106">
        <f t="shared" si="0"/>
        <v>3.5034015763296747E-3</v>
      </c>
      <c r="R67" s="106">
        <f>O67/'סכום נכסי הקרן'!$C$42</f>
        <v>1.2591497623250301E-4</v>
      </c>
    </row>
    <row r="68" spans="2:18">
      <c r="B68" s="108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</row>
    <row r="69" spans="2:18">
      <c r="B69" s="108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</row>
    <row r="70" spans="2:18">
      <c r="B70" s="108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</row>
    <row r="71" spans="2:18">
      <c r="B71" s="156" t="s">
        <v>118</v>
      </c>
      <c r="C71" s="119"/>
      <c r="D71" s="11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</row>
    <row r="72" spans="2:18">
      <c r="B72" s="156" t="s">
        <v>212</v>
      </c>
      <c r="C72" s="119"/>
      <c r="D72" s="11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</row>
    <row r="73" spans="2:18">
      <c r="B73" s="170" t="s">
        <v>220</v>
      </c>
      <c r="C73" s="170"/>
      <c r="D73" s="170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</row>
    <row r="74" spans="2:18">
      <c r="B74" s="108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</row>
    <row r="75" spans="2:18">
      <c r="B75" s="108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</row>
    <row r="76" spans="2:18">
      <c r="B76" s="108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</row>
    <row r="77" spans="2:18">
      <c r="B77" s="108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</row>
    <row r="78" spans="2:18">
      <c r="B78" s="108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</row>
    <row r="79" spans="2:18">
      <c r="B79" s="108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</row>
    <row r="80" spans="2:18">
      <c r="B80" s="108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</row>
    <row r="81" spans="2:18">
      <c r="B81" s="108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</row>
    <row r="82" spans="2:18">
      <c r="B82" s="108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</row>
    <row r="83" spans="2:18">
      <c r="B83" s="108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</row>
    <row r="84" spans="2:18">
      <c r="B84" s="108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</row>
    <row r="85" spans="2:18">
      <c r="B85" s="108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</row>
    <row r="86" spans="2:18">
      <c r="B86" s="108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</row>
    <row r="87" spans="2:18">
      <c r="B87" s="108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</row>
    <row r="88" spans="2:18">
      <c r="B88" s="108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</row>
    <row r="89" spans="2:18">
      <c r="B89" s="108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</row>
    <row r="90" spans="2:18">
      <c r="B90" s="108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</row>
    <row r="91" spans="2:18">
      <c r="B91" s="108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</row>
    <row r="92" spans="2:18">
      <c r="B92" s="108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</row>
    <row r="93" spans="2:18">
      <c r="B93" s="108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</row>
    <row r="94" spans="2:18">
      <c r="B94" s="108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</row>
    <row r="95" spans="2:18">
      <c r="B95" s="108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</row>
    <row r="96" spans="2:18">
      <c r="B96" s="108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</row>
    <row r="97" spans="2:18">
      <c r="B97" s="108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</row>
    <row r="98" spans="2:18">
      <c r="B98" s="108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</row>
    <row r="99" spans="2:18">
      <c r="B99" s="108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</row>
    <row r="100" spans="2:18">
      <c r="B100" s="108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</row>
    <row r="101" spans="2:18">
      <c r="B101" s="108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</row>
    <row r="102" spans="2:18">
      <c r="B102" s="108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</row>
    <row r="103" spans="2:18">
      <c r="B103" s="108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</row>
    <row r="104" spans="2:18">
      <c r="B104" s="108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</row>
    <row r="105" spans="2:18">
      <c r="B105" s="108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</row>
    <row r="106" spans="2:18">
      <c r="B106" s="108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</row>
    <row r="107" spans="2:18">
      <c r="B107" s="108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</row>
    <row r="108" spans="2:18">
      <c r="B108" s="108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</row>
    <row r="109" spans="2:18">
      <c r="B109" s="108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</row>
    <row r="110" spans="2:18">
      <c r="B110" s="108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</row>
    <row r="111" spans="2:18">
      <c r="B111" s="108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</row>
    <row r="112" spans="2:18">
      <c r="B112" s="108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</row>
    <row r="113" spans="2:18">
      <c r="B113" s="108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</row>
    <row r="114" spans="2:18">
      <c r="B114" s="108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</row>
    <row r="115" spans="2:18">
      <c r="B115" s="108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</row>
    <row r="116" spans="2:18">
      <c r="B116" s="108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</row>
    <row r="117" spans="2:18">
      <c r="B117" s="108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</row>
    <row r="118" spans="2:18">
      <c r="B118" s="108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</row>
    <row r="119" spans="2:18">
      <c r="B119" s="108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</row>
    <row r="120" spans="2:18">
      <c r="B120" s="108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</row>
    <row r="121" spans="2:18">
      <c r="B121" s="108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</row>
    <row r="122" spans="2:18">
      <c r="B122" s="108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</row>
    <row r="123" spans="2:18">
      <c r="B123" s="108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</row>
    <row r="124" spans="2:18">
      <c r="B124" s="108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</row>
    <row r="125" spans="2:18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</row>
    <row r="126" spans="2:18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</row>
    <row r="127" spans="2:18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</row>
    <row r="128" spans="2:18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</row>
    <row r="129" spans="2:18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</row>
    <row r="130" spans="2:18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</row>
    <row r="131" spans="2:18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</row>
    <row r="132" spans="2:18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</row>
    <row r="133" spans="2:18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</row>
    <row r="134" spans="2:18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</row>
    <row r="135" spans="2:18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</row>
    <row r="136" spans="2:18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</row>
    <row r="137" spans="2:18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</row>
    <row r="138" spans="2:18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</row>
    <row r="139" spans="2:18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</row>
    <row r="140" spans="2:18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</row>
    <row r="141" spans="2:18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</row>
    <row r="142" spans="2:18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</row>
    <row r="143" spans="2:18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</row>
    <row r="144" spans="2:18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</row>
    <row r="145" spans="2:18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</row>
    <row r="146" spans="2:18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</row>
    <row r="147" spans="2:18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</row>
    <row r="148" spans="2:18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</row>
    <row r="149" spans="2:18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</row>
    <row r="150" spans="2:18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</row>
    <row r="151" spans="2:18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</row>
    <row r="152" spans="2:18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</row>
    <row r="153" spans="2:18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</row>
    <row r="154" spans="2:18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</row>
    <row r="155" spans="2:18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</row>
    <row r="156" spans="2:18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</row>
    <row r="157" spans="2:18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</row>
    <row r="158" spans="2:18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</row>
    <row r="159" spans="2:18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</row>
    <row r="160" spans="2:18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</row>
    <row r="161" spans="2:18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</row>
    <row r="162" spans="2:18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</row>
    <row r="163" spans="2:18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</row>
    <row r="164" spans="2:18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</row>
    <row r="165" spans="2:18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</row>
    <row r="166" spans="2:18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</row>
    <row r="167" spans="2:18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</row>
    <row r="168" spans="2:18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</row>
    <row r="169" spans="2:18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</row>
    <row r="170" spans="2:18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</row>
    <row r="171" spans="2:18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</row>
    <row r="172" spans="2:18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</row>
    <row r="173" spans="2:18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</row>
    <row r="174" spans="2:18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</row>
    <row r="175" spans="2:18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</row>
    <row r="176" spans="2:18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</row>
    <row r="177" spans="2:18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</row>
    <row r="178" spans="2:18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</row>
    <row r="179" spans="2:18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</row>
    <row r="180" spans="2:18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</row>
    <row r="181" spans="2:18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</row>
    <row r="182" spans="2:18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</row>
    <row r="183" spans="2:18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</row>
    <row r="184" spans="2:18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</row>
    <row r="185" spans="2:18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</row>
    <row r="186" spans="2:18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</row>
    <row r="187" spans="2:18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</row>
    <row r="188" spans="2:18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</row>
    <row r="189" spans="2:18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</row>
    <row r="190" spans="2:18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</row>
    <row r="191" spans="2:18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</row>
    <row r="192" spans="2:18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</row>
    <row r="193" spans="2:18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</row>
    <row r="194" spans="2:18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</row>
    <row r="195" spans="2:18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</row>
    <row r="196" spans="2:18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</row>
    <row r="197" spans="2:18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</row>
    <row r="198" spans="2:18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</row>
    <row r="199" spans="2:18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</row>
    <row r="200" spans="2:18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</row>
    <row r="201" spans="2:18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</row>
    <row r="202" spans="2:18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</row>
    <row r="203" spans="2:18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</row>
    <row r="204" spans="2:18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</row>
    <row r="205" spans="2:18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</row>
    <row r="206" spans="2:18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</row>
    <row r="207" spans="2:18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</row>
    <row r="208" spans="2:18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</row>
    <row r="209" spans="2:18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</row>
    <row r="210" spans="2:18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</row>
    <row r="211" spans="2:18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</row>
    <row r="212" spans="2:18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</row>
    <row r="213" spans="2:18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</row>
    <row r="214" spans="2:18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</row>
    <row r="215" spans="2:18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</row>
    <row r="216" spans="2:18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</row>
    <row r="217" spans="2:18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</row>
    <row r="218" spans="2:18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</row>
    <row r="219" spans="2:18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</row>
    <row r="220" spans="2:18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</row>
    <row r="221" spans="2:18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</row>
    <row r="222" spans="2:18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</row>
    <row r="223" spans="2:18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</row>
    <row r="224" spans="2:18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</row>
    <row r="225" spans="2:18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</row>
    <row r="226" spans="2:18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</row>
    <row r="227" spans="2:18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</row>
    <row r="228" spans="2:18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</row>
    <row r="229" spans="2:18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</row>
    <row r="230" spans="2:18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</row>
    <row r="231" spans="2:18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</row>
    <row r="232" spans="2:18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</row>
    <row r="233" spans="2:18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</row>
    <row r="234" spans="2:18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</row>
    <row r="235" spans="2:18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</row>
    <row r="236" spans="2:18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</row>
    <row r="237" spans="2:18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</row>
    <row r="238" spans="2:18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</row>
    <row r="239" spans="2:18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</row>
    <row r="240" spans="2:18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</row>
    <row r="241" spans="2:18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</row>
    <row r="242" spans="2:18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</row>
    <row r="243" spans="2:18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</row>
    <row r="244" spans="2:18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</row>
    <row r="245" spans="2:18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</row>
    <row r="246" spans="2:18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</row>
    <row r="247" spans="2:18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</row>
    <row r="248" spans="2:18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2:18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</row>
    <row r="250" spans="2:18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</row>
    <row r="251" spans="2:18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</row>
    <row r="252" spans="2:18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</row>
    <row r="253" spans="2:18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</row>
    <row r="254" spans="2:18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</row>
    <row r="255" spans="2:18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</row>
    <row r="256" spans="2:18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</row>
    <row r="257" spans="2:18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</row>
    <row r="258" spans="2:18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</row>
    <row r="259" spans="2:18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</row>
    <row r="260" spans="2:18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</row>
    <row r="261" spans="2:18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</row>
    <row r="262" spans="2:18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</row>
    <row r="263" spans="2:18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</row>
    <row r="264" spans="2:18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</row>
    <row r="265" spans="2:18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</row>
    <row r="266" spans="2:18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</row>
    <row r="267" spans="2:18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</row>
    <row r="268" spans="2:18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</row>
    <row r="269" spans="2:18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</row>
    <row r="270" spans="2:18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</row>
    <row r="271" spans="2:18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</row>
    <row r="272" spans="2:18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</row>
    <row r="273" spans="2:18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</row>
    <row r="274" spans="2:18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</row>
    <row r="275" spans="2:18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</row>
    <row r="276" spans="2:18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</row>
    <row r="277" spans="2:18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</row>
    <row r="278" spans="2:18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</row>
    <row r="279" spans="2:18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</row>
    <row r="280" spans="2:18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</row>
    <row r="281" spans="2:18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</row>
    <row r="282" spans="2:18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</row>
    <row r="283" spans="2:18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</row>
    <row r="284" spans="2:18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</row>
    <row r="285" spans="2:18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</row>
    <row r="286" spans="2:18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</row>
    <row r="287" spans="2:18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</row>
    <row r="288" spans="2:18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</row>
    <row r="289" spans="2:18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</row>
    <row r="290" spans="2:18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</row>
    <row r="291" spans="2:18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</row>
    <row r="292" spans="2:18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</row>
    <row r="293" spans="2:18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</row>
    <row r="294" spans="2:18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</row>
    <row r="295" spans="2:18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</row>
    <row r="296" spans="2:18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</row>
    <row r="297" spans="2:18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</row>
    <row r="298" spans="2:18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</row>
    <row r="299" spans="2:18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</row>
    <row r="300" spans="2:18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</row>
    <row r="301" spans="2:18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</row>
    <row r="302" spans="2:18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</row>
    <row r="303" spans="2:18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</row>
    <row r="304" spans="2:18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</row>
    <row r="305" spans="2:18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</row>
    <row r="306" spans="2:18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</row>
    <row r="307" spans="2:18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</row>
    <row r="308" spans="2:18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</row>
    <row r="309" spans="2:18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</row>
    <row r="310" spans="2:18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</row>
    <row r="311" spans="2:18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</row>
    <row r="312" spans="2:18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</row>
    <row r="313" spans="2:18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</row>
    <row r="314" spans="2:18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</row>
    <row r="315" spans="2:18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</row>
    <row r="316" spans="2:18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</row>
    <row r="317" spans="2:18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</row>
    <row r="318" spans="2:18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</row>
    <row r="319" spans="2:18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</row>
    <row r="320" spans="2:18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</row>
    <row r="321" spans="2:18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</row>
    <row r="322" spans="2:18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</row>
    <row r="323" spans="2:18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</row>
    <row r="324" spans="2:18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</row>
    <row r="325" spans="2:18">
      <c r="B325" s="108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</row>
    <row r="326" spans="2:18">
      <c r="B326" s="108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</row>
    <row r="327" spans="2:18">
      <c r="B327" s="108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</row>
    <row r="328" spans="2:18">
      <c r="B328" s="108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</row>
    <row r="329" spans="2:18">
      <c r="B329" s="108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</row>
    <row r="330" spans="2:18">
      <c r="B330" s="108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</row>
    <row r="331" spans="2:18">
      <c r="B331" s="108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</row>
    <row r="332" spans="2:18">
      <c r="B332" s="108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</row>
    <row r="333" spans="2:18">
      <c r="B333" s="108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</row>
    <row r="334" spans="2:18">
      <c r="B334" s="108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</row>
    <row r="335" spans="2:18">
      <c r="B335" s="108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</row>
    <row r="336" spans="2:18">
      <c r="B336" s="108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</row>
    <row r="337" spans="2:18">
      <c r="B337" s="108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</row>
    <row r="338" spans="2:18">
      <c r="B338" s="108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</row>
    <row r="339" spans="2:18">
      <c r="B339" s="108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</row>
    <row r="340" spans="2:18">
      <c r="B340" s="108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</row>
    <row r="341" spans="2:18">
      <c r="B341" s="108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</row>
    <row r="342" spans="2:18">
      <c r="B342" s="108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</row>
    <row r="343" spans="2:18">
      <c r="B343" s="108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</row>
    <row r="344" spans="2:18">
      <c r="B344" s="108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</row>
    <row r="345" spans="2:18">
      <c r="B345" s="108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</row>
    <row r="346" spans="2:18">
      <c r="B346" s="108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</row>
    <row r="347" spans="2:18">
      <c r="B347" s="108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</row>
    <row r="348" spans="2:18">
      <c r="B348" s="108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</row>
    <row r="349" spans="2:18">
      <c r="B349" s="108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</row>
    <row r="350" spans="2:18">
      <c r="B350" s="108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</row>
    <row r="351" spans="2:18">
      <c r="B351" s="108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</row>
    <row r="352" spans="2:18">
      <c r="B352" s="108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</row>
    <row r="353" spans="2:18">
      <c r="B353" s="108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</row>
    <row r="354" spans="2:18">
      <c r="B354" s="108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</row>
    <row r="355" spans="2:18">
      <c r="B355" s="108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</row>
    <row r="356" spans="2:18">
      <c r="B356" s="108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</row>
    <row r="357" spans="2:18">
      <c r="B357" s="108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</row>
    <row r="358" spans="2:18">
      <c r="B358" s="108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</row>
    <row r="359" spans="2:18">
      <c r="B359" s="108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</row>
    <row r="360" spans="2:18">
      <c r="B360" s="108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</row>
    <row r="361" spans="2:18">
      <c r="B361" s="108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</row>
    <row r="362" spans="2:18">
      <c r="B362" s="108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</row>
    <row r="363" spans="2:18">
      <c r="B363" s="108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</row>
    <row r="364" spans="2:18">
      <c r="B364" s="108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</row>
    <row r="365" spans="2:18">
      <c r="B365" s="108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</row>
    <row r="366" spans="2:18">
      <c r="B366" s="108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</row>
    <row r="367" spans="2:18">
      <c r="B367" s="108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</row>
    <row r="368" spans="2:18">
      <c r="B368" s="108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</row>
    <row r="369" spans="2:18">
      <c r="B369" s="108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</row>
    <row r="370" spans="2:18">
      <c r="B370" s="108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</row>
    <row r="371" spans="2:18">
      <c r="B371" s="108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</row>
    <row r="372" spans="2:18">
      <c r="B372" s="108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</row>
    <row r="373" spans="2:18">
      <c r="B373" s="108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</row>
    <row r="374" spans="2:18">
      <c r="B374" s="108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</row>
    <row r="375" spans="2:18">
      <c r="B375" s="108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</row>
    <row r="376" spans="2:18">
      <c r="B376" s="108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</row>
    <row r="377" spans="2:18">
      <c r="B377" s="108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</row>
    <row r="378" spans="2:18">
      <c r="B378" s="108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</row>
    <row r="379" spans="2:18">
      <c r="B379" s="108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</row>
    <row r="380" spans="2:18">
      <c r="B380" s="108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</row>
    <row r="381" spans="2:18">
      <c r="B381" s="108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</row>
    <row r="382" spans="2:18">
      <c r="B382" s="108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</row>
    <row r="383" spans="2:18">
      <c r="B383" s="108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</row>
    <row r="384" spans="2:18">
      <c r="B384" s="108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</row>
    <row r="385" spans="2:18">
      <c r="B385" s="108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</row>
    <row r="386" spans="2:18">
      <c r="B386" s="108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</row>
    <row r="387" spans="2:18">
      <c r="B387" s="108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</row>
    <row r="388" spans="2:18">
      <c r="B388" s="108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</row>
    <row r="389" spans="2:18">
      <c r="B389" s="108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</row>
    <row r="390" spans="2:18">
      <c r="B390" s="108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</row>
    <row r="391" spans="2:18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</row>
    <row r="392" spans="2:18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</row>
    <row r="393" spans="2:18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</row>
    <row r="394" spans="2:18">
      <c r="B394" s="108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</row>
    <row r="395" spans="2:18">
      <c r="B395" s="108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</row>
    <row r="396" spans="2:18">
      <c r="B396" s="108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</row>
    <row r="397" spans="2:18">
      <c r="B397" s="108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</row>
    <row r="398" spans="2:18">
      <c r="B398" s="108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</row>
    <row r="399" spans="2:18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</row>
    <row r="400" spans="2:18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</row>
    <row r="401" spans="2:18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</row>
    <row r="402" spans="2:18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</row>
    <row r="403" spans="2:18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</row>
    <row r="404" spans="2:18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</row>
    <row r="405" spans="2:18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</row>
    <row r="406" spans="2:18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</row>
    <row r="407" spans="2:18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</row>
    <row r="408" spans="2:18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</row>
    <row r="409" spans="2:18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</row>
    <row r="410" spans="2:18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</row>
    <row r="411" spans="2:18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</row>
    <row r="412" spans="2:18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</row>
    <row r="413" spans="2:18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</row>
    <row r="414" spans="2:18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</row>
    <row r="415" spans="2:18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</row>
    <row r="416" spans="2:18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</row>
    <row r="417" spans="2:18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</row>
    <row r="418" spans="2:18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</row>
    <row r="419" spans="2:18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</row>
    <row r="420" spans="2:18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</row>
    <row r="421" spans="2:18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</row>
    <row r="422" spans="2:18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</row>
    <row r="423" spans="2:18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</row>
    <row r="424" spans="2:18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</row>
    <row r="425" spans="2:18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</row>
    <row r="426" spans="2:18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</row>
    <row r="427" spans="2:18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</row>
    <row r="428" spans="2:18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</row>
    <row r="429" spans="2:18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</row>
    <row r="430" spans="2:18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</row>
    <row r="431" spans="2:18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</row>
    <row r="432" spans="2:18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</row>
    <row r="433" spans="2:18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</row>
    <row r="434" spans="2:18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</row>
    <row r="435" spans="2:18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</row>
    <row r="436" spans="2:18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</row>
    <row r="437" spans="2:18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</row>
    <row r="438" spans="2:18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</row>
    <row r="439" spans="2:18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</row>
    <row r="440" spans="2:18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</row>
    <row r="441" spans="2:18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</row>
    <row r="442" spans="2:18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</row>
    <row r="443" spans="2:18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</row>
    <row r="444" spans="2:18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</row>
    <row r="445" spans="2:18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</row>
    <row r="446" spans="2:18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</row>
    <row r="447" spans="2:18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</row>
    <row r="448" spans="2:18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</row>
    <row r="449" spans="2:18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</row>
    <row r="450" spans="2:18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</row>
    <row r="451" spans="2:18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</row>
    <row r="452" spans="2:18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</row>
    <row r="453" spans="2:18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</row>
    <row r="454" spans="2:18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</row>
    <row r="455" spans="2:18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</row>
    <row r="456" spans="2:18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</row>
    <row r="457" spans="2:18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</row>
    <row r="458" spans="2:18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</row>
    <row r="459" spans="2:18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</row>
    <row r="460" spans="2:18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</row>
    <row r="461" spans="2:18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</row>
    <row r="462" spans="2:18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</row>
    <row r="463" spans="2:18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</row>
    <row r="464" spans="2:18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</row>
    <row r="465" spans="2:18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</row>
    <row r="466" spans="2:18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</row>
    <row r="467" spans="2:18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</row>
    <row r="468" spans="2:18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</row>
    <row r="469" spans="2:18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</row>
    <row r="470" spans="2:18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</row>
    <row r="471" spans="2:18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</row>
    <row r="472" spans="2:18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</row>
    <row r="473" spans="2:18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</row>
    <row r="474" spans="2:18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</row>
    <row r="475" spans="2:18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</row>
    <row r="476" spans="2:18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</row>
    <row r="477" spans="2:18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</row>
    <row r="478" spans="2:18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</row>
    <row r="479" spans="2:18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</row>
    <row r="480" spans="2:18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</row>
    <row r="481" spans="2:18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</row>
    <row r="482" spans="2:18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</row>
    <row r="483" spans="2:18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</row>
    <row r="484" spans="2:18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</row>
    <row r="485" spans="2:18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</row>
    <row r="486" spans="2:18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</row>
    <row r="487" spans="2:18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</row>
    <row r="488" spans="2:18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</row>
    <row r="489" spans="2:18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</row>
    <row r="490" spans="2:18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</row>
    <row r="491" spans="2:18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</row>
    <row r="492" spans="2:18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</row>
    <row r="493" spans="2:18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</row>
    <row r="494" spans="2:18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</row>
    <row r="495" spans="2:18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</row>
    <row r="496" spans="2:18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</row>
    <row r="497" spans="2:18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</row>
    <row r="498" spans="2:18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</row>
    <row r="499" spans="2:18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</row>
    <row r="500" spans="2:18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</row>
    <row r="501" spans="2:18">
      <c r="B501" s="108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</row>
    <row r="502" spans="2:18">
      <c r="B502" s="108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</row>
    <row r="503" spans="2:18">
      <c r="B503" s="108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</row>
    <row r="504" spans="2:18">
      <c r="B504" s="108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</row>
    <row r="505" spans="2:18">
      <c r="B505" s="108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</row>
    <row r="506" spans="2:18">
      <c r="B506" s="108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</row>
    <row r="507" spans="2:18">
      <c r="B507" s="108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</row>
    <row r="508" spans="2:18">
      <c r="B508" s="108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</row>
    <row r="509" spans="2:18">
      <c r="B509" s="108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</row>
    <row r="510" spans="2:18">
      <c r="B510" s="108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</row>
    <row r="511" spans="2:18">
      <c r="B511" s="108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</row>
    <row r="512" spans="2:18">
      <c r="C512" s="1"/>
      <c r="D512" s="1"/>
    </row>
    <row r="513" spans="3:4">
      <c r="C513" s="1"/>
      <c r="D513" s="1"/>
    </row>
    <row r="514" spans="3:4">
      <c r="C514" s="1"/>
      <c r="D514" s="1"/>
    </row>
    <row r="515" spans="3:4">
      <c r="C515" s="1"/>
      <c r="D515" s="1"/>
    </row>
    <row r="516" spans="3:4">
      <c r="C516" s="1"/>
      <c r="D516" s="1"/>
    </row>
    <row r="517" spans="3:4">
      <c r="C517" s="1"/>
      <c r="D517" s="1"/>
    </row>
    <row r="518" spans="3:4">
      <c r="C518" s="1"/>
      <c r="D518" s="1"/>
    </row>
    <row r="519" spans="3:4">
      <c r="C519" s="1"/>
      <c r="D519" s="1"/>
    </row>
    <row r="520" spans="3:4">
      <c r="C520" s="1"/>
      <c r="D520" s="1"/>
    </row>
    <row r="521" spans="3:4">
      <c r="C521" s="1"/>
      <c r="D521" s="1"/>
    </row>
    <row r="522" spans="3:4">
      <c r="C522" s="1"/>
      <c r="D522" s="1"/>
    </row>
    <row r="523" spans="3:4">
      <c r="C523" s="1"/>
      <c r="D523" s="1"/>
    </row>
    <row r="524" spans="3:4">
      <c r="C524" s="1"/>
      <c r="D524" s="1"/>
    </row>
    <row r="525" spans="3:4">
      <c r="C525" s="1"/>
      <c r="D525" s="1"/>
    </row>
    <row r="526" spans="3:4">
      <c r="C526" s="1"/>
      <c r="D526" s="1"/>
    </row>
    <row r="527" spans="3:4">
      <c r="C527" s="1"/>
      <c r="D527" s="1"/>
    </row>
    <row r="528" spans="3:4">
      <c r="C528" s="1"/>
      <c r="D528" s="1"/>
    </row>
    <row r="529" spans="3:4">
      <c r="C529" s="1"/>
      <c r="D529" s="1"/>
    </row>
    <row r="530" spans="3:4">
      <c r="C530" s="1"/>
      <c r="D530" s="1"/>
    </row>
    <row r="531" spans="3:4">
      <c r="C531" s="1"/>
      <c r="D531" s="1"/>
    </row>
    <row r="532" spans="3:4">
      <c r="C532" s="1"/>
      <c r="D532" s="1"/>
    </row>
    <row r="533" spans="3:4">
      <c r="C533" s="1"/>
      <c r="D533" s="1"/>
    </row>
    <row r="534" spans="3:4">
      <c r="C534" s="1"/>
      <c r="D534" s="1"/>
    </row>
    <row r="535" spans="3:4">
      <c r="C535" s="1"/>
      <c r="D535" s="1"/>
    </row>
    <row r="536" spans="3:4">
      <c r="C536" s="1"/>
      <c r="D536" s="1"/>
    </row>
    <row r="537" spans="3:4">
      <c r="C537" s="1"/>
      <c r="D537" s="1"/>
    </row>
    <row r="538" spans="3:4">
      <c r="C538" s="1"/>
      <c r="D538" s="1"/>
    </row>
    <row r="539" spans="3:4">
      <c r="C539" s="1"/>
      <c r="D539" s="1"/>
    </row>
    <row r="540" spans="3:4">
      <c r="C540" s="1"/>
      <c r="D540" s="1"/>
    </row>
    <row r="541" spans="3:4">
      <c r="C541" s="1"/>
      <c r="D541" s="1"/>
    </row>
    <row r="542" spans="3:4">
      <c r="C542" s="1"/>
      <c r="D542" s="1"/>
    </row>
    <row r="543" spans="3:4">
      <c r="C543" s="1"/>
      <c r="D543" s="1"/>
    </row>
    <row r="544" spans="3:4">
      <c r="C544" s="1"/>
      <c r="D544" s="1"/>
    </row>
    <row r="545" spans="3:4">
      <c r="C545" s="1"/>
      <c r="D545" s="1"/>
    </row>
    <row r="546" spans="3:4">
      <c r="C546" s="1"/>
      <c r="D546" s="1"/>
    </row>
    <row r="547" spans="3:4">
      <c r="C547" s="1"/>
      <c r="D547" s="1"/>
    </row>
    <row r="548" spans="3:4">
      <c r="C548" s="1"/>
      <c r="D548" s="1"/>
    </row>
    <row r="549" spans="3:4">
      <c r="C549" s="1"/>
      <c r="D549" s="1"/>
    </row>
    <row r="550" spans="3:4">
      <c r="C550" s="1"/>
      <c r="D550" s="1"/>
    </row>
    <row r="551" spans="3:4">
      <c r="C551" s="1"/>
      <c r="D551" s="1"/>
    </row>
    <row r="552" spans="3:4">
      <c r="C552" s="1"/>
      <c r="D552" s="1"/>
    </row>
    <row r="553" spans="3:4">
      <c r="C553" s="1"/>
      <c r="D553" s="1"/>
    </row>
    <row r="554" spans="3:4">
      <c r="C554" s="1"/>
      <c r="D554" s="1"/>
    </row>
    <row r="555" spans="3:4">
      <c r="C555" s="1"/>
      <c r="D555" s="1"/>
    </row>
    <row r="556" spans="3:4">
      <c r="C556" s="1"/>
      <c r="D556" s="1"/>
    </row>
    <row r="557" spans="3:4">
      <c r="C557" s="1"/>
      <c r="D557" s="1"/>
    </row>
    <row r="558" spans="3:4">
      <c r="C558" s="1"/>
      <c r="D558" s="1"/>
    </row>
    <row r="559" spans="3:4">
      <c r="C559" s="1"/>
      <c r="D559" s="1"/>
    </row>
    <row r="560" spans="3:4">
      <c r="C560" s="1"/>
      <c r="D560" s="1"/>
    </row>
    <row r="561" spans="3:4">
      <c r="C561" s="1"/>
      <c r="D561" s="1"/>
    </row>
    <row r="562" spans="3:4">
      <c r="C562" s="1"/>
      <c r="D562" s="1"/>
    </row>
    <row r="563" spans="3:4">
      <c r="C563" s="1"/>
      <c r="D563" s="1"/>
    </row>
    <row r="564" spans="3:4">
      <c r="C564" s="1"/>
      <c r="D564" s="1"/>
    </row>
    <row r="565" spans="3:4">
      <c r="C565" s="1"/>
      <c r="D565" s="1"/>
    </row>
    <row r="566" spans="3:4">
      <c r="C566" s="1"/>
      <c r="D566" s="1"/>
    </row>
    <row r="567" spans="3:4">
      <c r="C567" s="1"/>
      <c r="D567" s="1"/>
    </row>
    <row r="568" spans="3:4">
      <c r="C568" s="1"/>
      <c r="D568" s="1"/>
    </row>
    <row r="569" spans="3:4">
      <c r="C569" s="1"/>
      <c r="D569" s="1"/>
    </row>
    <row r="570" spans="3:4">
      <c r="C570" s="1"/>
      <c r="D570" s="1"/>
    </row>
    <row r="571" spans="3:4">
      <c r="C571" s="1"/>
      <c r="D571" s="1"/>
    </row>
    <row r="572" spans="3:4">
      <c r="C572" s="1"/>
      <c r="D572" s="1"/>
    </row>
    <row r="573" spans="3:4">
      <c r="C573" s="1"/>
      <c r="D573" s="1"/>
    </row>
    <row r="574" spans="3:4">
      <c r="C574" s="1"/>
      <c r="D574" s="1"/>
    </row>
    <row r="575" spans="3:4">
      <c r="C575" s="1"/>
      <c r="D575" s="1"/>
    </row>
    <row r="576" spans="3:4">
      <c r="C576" s="1"/>
      <c r="D576" s="1"/>
    </row>
    <row r="577" spans="3:4">
      <c r="C577" s="1"/>
      <c r="D577" s="1"/>
    </row>
    <row r="578" spans="3:4">
      <c r="C578" s="1"/>
      <c r="D578" s="1"/>
    </row>
    <row r="579" spans="3:4">
      <c r="C579" s="1"/>
      <c r="D579" s="1"/>
    </row>
    <row r="580" spans="3:4">
      <c r="C580" s="1"/>
      <c r="D580" s="1"/>
    </row>
    <row r="581" spans="3:4">
      <c r="C581" s="1"/>
      <c r="D581" s="1"/>
    </row>
    <row r="582" spans="3:4">
      <c r="C582" s="1"/>
      <c r="D582" s="1"/>
    </row>
    <row r="583" spans="3:4">
      <c r="C583" s="1"/>
      <c r="D583" s="1"/>
    </row>
    <row r="584" spans="3:4">
      <c r="C584" s="1"/>
      <c r="D584" s="1"/>
    </row>
    <row r="585" spans="3:4">
      <c r="C585" s="1"/>
      <c r="D585" s="1"/>
    </row>
    <row r="586" spans="3:4">
      <c r="C586" s="1"/>
      <c r="D586" s="1"/>
    </row>
    <row r="587" spans="3:4">
      <c r="C587" s="1"/>
      <c r="D587" s="1"/>
    </row>
    <row r="588" spans="3:4">
      <c r="C588" s="1"/>
      <c r="D588" s="1"/>
    </row>
    <row r="589" spans="3:4">
      <c r="C589" s="1"/>
      <c r="D589" s="1"/>
    </row>
    <row r="590" spans="3:4">
      <c r="C590" s="1"/>
      <c r="D590" s="1"/>
    </row>
    <row r="591" spans="3:4">
      <c r="C591" s="1"/>
      <c r="D591" s="1"/>
    </row>
    <row r="592" spans="3:4">
      <c r="C592" s="1"/>
      <c r="D592" s="1"/>
    </row>
    <row r="593" spans="3:4">
      <c r="C593" s="1"/>
      <c r="D593" s="1"/>
    </row>
    <row r="594" spans="3:4">
      <c r="C594" s="1"/>
      <c r="D594" s="1"/>
    </row>
    <row r="595" spans="3:4">
      <c r="C595" s="1"/>
      <c r="D595" s="1"/>
    </row>
    <row r="596" spans="3:4">
      <c r="C596" s="1"/>
      <c r="D596" s="1"/>
    </row>
    <row r="597" spans="3:4">
      <c r="C597" s="1"/>
      <c r="D597" s="1"/>
    </row>
    <row r="598" spans="3:4">
      <c r="C598" s="1"/>
      <c r="D598" s="1"/>
    </row>
    <row r="599" spans="3:4">
      <c r="C599" s="1"/>
      <c r="D599" s="1"/>
    </row>
    <row r="600" spans="3:4">
      <c r="C600" s="1"/>
      <c r="D600" s="1"/>
    </row>
    <row r="601" spans="3:4">
      <c r="C601" s="1"/>
      <c r="D601" s="1"/>
    </row>
    <row r="602" spans="3:4">
      <c r="C602" s="1"/>
      <c r="D602" s="1"/>
    </row>
    <row r="603" spans="3:4">
      <c r="C603" s="1"/>
      <c r="D603" s="1"/>
    </row>
    <row r="604" spans="3:4">
      <c r="C604" s="1"/>
      <c r="D604" s="1"/>
    </row>
    <row r="605" spans="3:4">
      <c r="C605" s="1"/>
      <c r="D605" s="1"/>
    </row>
    <row r="606" spans="3:4">
      <c r="C606" s="1"/>
      <c r="D606" s="1"/>
    </row>
    <row r="607" spans="3:4">
      <c r="C607" s="1"/>
      <c r="D607" s="1"/>
    </row>
    <row r="608" spans="3:4">
      <c r="C608" s="1"/>
      <c r="D608" s="1"/>
    </row>
    <row r="609" spans="3:4">
      <c r="C609" s="1"/>
      <c r="D609" s="1"/>
    </row>
    <row r="610" spans="3:4">
      <c r="C610" s="1"/>
      <c r="D610" s="1"/>
    </row>
    <row r="611" spans="3:4">
      <c r="C611" s="1"/>
      <c r="D611" s="1"/>
    </row>
    <row r="612" spans="3:4">
      <c r="C612" s="1"/>
      <c r="D612" s="1"/>
    </row>
    <row r="613" spans="3:4">
      <c r="C613" s="1"/>
      <c r="D613" s="1"/>
    </row>
    <row r="614" spans="3:4">
      <c r="C614" s="1"/>
      <c r="D614" s="1"/>
    </row>
    <row r="615" spans="3:4">
      <c r="C615" s="1"/>
      <c r="D615" s="1"/>
    </row>
    <row r="616" spans="3:4">
      <c r="C616" s="1"/>
      <c r="D616" s="1"/>
    </row>
    <row r="617" spans="3:4">
      <c r="C617" s="1"/>
      <c r="D617" s="1"/>
    </row>
    <row r="618" spans="3:4">
      <c r="C618" s="1"/>
      <c r="D618" s="1"/>
    </row>
    <row r="619" spans="3:4">
      <c r="C619" s="1"/>
      <c r="D619" s="1"/>
    </row>
    <row r="620" spans="3:4">
      <c r="C620" s="1"/>
      <c r="D620" s="1"/>
    </row>
    <row r="621" spans="3:4">
      <c r="C621" s="1"/>
      <c r="D621" s="1"/>
    </row>
    <row r="622" spans="3:4">
      <c r="C622" s="1"/>
      <c r="D622" s="1"/>
    </row>
    <row r="623" spans="3:4">
      <c r="C623" s="1"/>
      <c r="D623" s="1"/>
    </row>
    <row r="624" spans="3:4">
      <c r="C624" s="1"/>
      <c r="D624" s="1"/>
    </row>
    <row r="625" spans="3:4">
      <c r="C625" s="1"/>
      <c r="D625" s="1"/>
    </row>
    <row r="626" spans="3:4">
      <c r="C626" s="1"/>
      <c r="D626" s="1"/>
    </row>
    <row r="627" spans="3:4">
      <c r="C627" s="1"/>
      <c r="D627" s="1"/>
    </row>
    <row r="628" spans="3:4">
      <c r="C628" s="1"/>
      <c r="D628" s="1"/>
    </row>
    <row r="629" spans="3:4">
      <c r="C629" s="1"/>
      <c r="D629" s="1"/>
    </row>
    <row r="630" spans="3:4">
      <c r="C630" s="1"/>
      <c r="D630" s="1"/>
    </row>
    <row r="631" spans="3:4">
      <c r="C631" s="1"/>
      <c r="D631" s="1"/>
    </row>
    <row r="632" spans="3:4">
      <c r="C632" s="1"/>
      <c r="D632" s="1"/>
    </row>
    <row r="633" spans="3:4">
      <c r="C633" s="1"/>
      <c r="D633" s="1"/>
    </row>
    <row r="634" spans="3:4">
      <c r="C634" s="1"/>
      <c r="D634" s="1"/>
    </row>
    <row r="635" spans="3:4">
      <c r="C635" s="1"/>
      <c r="D635" s="1"/>
    </row>
    <row r="636" spans="3:4">
      <c r="C636" s="1"/>
      <c r="D636" s="1"/>
    </row>
    <row r="637" spans="3:4">
      <c r="C637" s="1"/>
      <c r="D637" s="1"/>
    </row>
    <row r="638" spans="3:4">
      <c r="C638" s="1"/>
      <c r="D638" s="1"/>
    </row>
    <row r="639" spans="3:4">
      <c r="C639" s="1"/>
      <c r="D639" s="1"/>
    </row>
    <row r="640" spans="3:4">
      <c r="C640" s="1"/>
      <c r="D640" s="1"/>
    </row>
    <row r="641" spans="3:4">
      <c r="C641" s="1"/>
      <c r="D641" s="1"/>
    </row>
    <row r="642" spans="3:4">
      <c r="C642" s="1"/>
      <c r="D642" s="1"/>
    </row>
    <row r="643" spans="3:4">
      <c r="C643" s="1"/>
      <c r="D643" s="1"/>
    </row>
    <row r="644" spans="3:4">
      <c r="C644" s="1"/>
      <c r="D644" s="1"/>
    </row>
    <row r="645" spans="3:4">
      <c r="C645" s="1"/>
      <c r="D645" s="1"/>
    </row>
    <row r="646" spans="3:4">
      <c r="C646" s="1"/>
      <c r="D646" s="1"/>
    </row>
    <row r="647" spans="3:4">
      <c r="C647" s="1"/>
      <c r="D647" s="1"/>
    </row>
    <row r="648" spans="3:4">
      <c r="C648" s="1"/>
      <c r="D648" s="1"/>
    </row>
    <row r="649" spans="3:4">
      <c r="C649" s="1"/>
      <c r="D649" s="1"/>
    </row>
    <row r="650" spans="3:4">
      <c r="C650" s="1"/>
      <c r="D650" s="1"/>
    </row>
    <row r="651" spans="3:4">
      <c r="C651" s="1"/>
      <c r="D651" s="1"/>
    </row>
    <row r="652" spans="3:4">
      <c r="C652" s="1"/>
      <c r="D652" s="1"/>
    </row>
    <row r="653" spans="3:4">
      <c r="C653" s="1"/>
      <c r="D653" s="1"/>
    </row>
    <row r="654" spans="3:4">
      <c r="C654" s="1"/>
      <c r="D654" s="1"/>
    </row>
    <row r="655" spans="3:4">
      <c r="C655" s="1"/>
      <c r="D655" s="1"/>
    </row>
    <row r="656" spans="3:4">
      <c r="C656" s="1"/>
      <c r="D656" s="1"/>
    </row>
    <row r="657" spans="3:4">
      <c r="C657" s="1"/>
      <c r="D657" s="1"/>
    </row>
    <row r="658" spans="3:4">
      <c r="C658" s="1"/>
      <c r="D658" s="1"/>
    </row>
    <row r="659" spans="3:4">
      <c r="C659" s="1"/>
      <c r="D659" s="1"/>
    </row>
    <row r="660" spans="3:4">
      <c r="C660" s="1"/>
      <c r="D660" s="1"/>
    </row>
    <row r="661" spans="3:4">
      <c r="C661" s="1"/>
      <c r="D661" s="1"/>
    </row>
    <row r="662" spans="3:4">
      <c r="C662" s="1"/>
      <c r="D662" s="1"/>
    </row>
    <row r="663" spans="3:4">
      <c r="C663" s="1"/>
      <c r="D663" s="1"/>
    </row>
    <row r="664" spans="3:4">
      <c r="C664" s="1"/>
      <c r="D664" s="1"/>
    </row>
    <row r="665" spans="3:4">
      <c r="C665" s="1"/>
      <c r="D665" s="1"/>
    </row>
    <row r="666" spans="3:4">
      <c r="C666" s="1"/>
      <c r="D666" s="1"/>
    </row>
    <row r="667" spans="3:4">
      <c r="C667" s="1"/>
      <c r="D667" s="1"/>
    </row>
    <row r="668" spans="3:4">
      <c r="C668" s="1"/>
      <c r="D668" s="1"/>
    </row>
    <row r="669" spans="3:4">
      <c r="C669" s="1"/>
      <c r="D669" s="1"/>
    </row>
    <row r="670" spans="3:4">
      <c r="C670" s="1"/>
      <c r="D670" s="1"/>
    </row>
    <row r="671" spans="3:4">
      <c r="C671" s="1"/>
      <c r="D671" s="1"/>
    </row>
    <row r="672" spans="3:4">
      <c r="C672" s="1"/>
      <c r="D672" s="1"/>
    </row>
    <row r="673" spans="3:4">
      <c r="C673" s="1"/>
      <c r="D673" s="1"/>
    </row>
    <row r="674" spans="3:4">
      <c r="C674" s="1"/>
      <c r="D674" s="1"/>
    </row>
    <row r="675" spans="3:4">
      <c r="C675" s="1"/>
      <c r="D675" s="1"/>
    </row>
    <row r="676" spans="3:4">
      <c r="C676" s="1"/>
      <c r="D676" s="1"/>
    </row>
    <row r="677" spans="3:4">
      <c r="C677" s="1"/>
      <c r="D677" s="1"/>
    </row>
    <row r="678" spans="3:4">
      <c r="C678" s="1"/>
      <c r="D678" s="1"/>
    </row>
    <row r="679" spans="3:4">
      <c r="C679" s="1"/>
      <c r="D679" s="1"/>
    </row>
    <row r="680" spans="3:4">
      <c r="C680" s="1"/>
      <c r="D680" s="1"/>
    </row>
    <row r="681" spans="3:4">
      <c r="C681" s="1"/>
      <c r="D681" s="1"/>
    </row>
    <row r="682" spans="3:4">
      <c r="C682" s="1"/>
      <c r="D682" s="1"/>
    </row>
    <row r="683" spans="3:4">
      <c r="C683" s="1"/>
      <c r="D683" s="1"/>
    </row>
    <row r="684" spans="3:4">
      <c r="C684" s="1"/>
      <c r="D684" s="1"/>
    </row>
    <row r="685" spans="3:4">
      <c r="C685" s="1"/>
      <c r="D685" s="1"/>
    </row>
    <row r="686" spans="3:4">
      <c r="C686" s="1"/>
      <c r="D686" s="1"/>
    </row>
    <row r="687" spans="3:4">
      <c r="C687" s="1"/>
      <c r="D687" s="1"/>
    </row>
    <row r="688" spans="3:4">
      <c r="C688" s="1"/>
      <c r="D688" s="1"/>
    </row>
    <row r="689" spans="3:4">
      <c r="C689" s="1"/>
      <c r="D689" s="1"/>
    </row>
    <row r="690" spans="3:4">
      <c r="C690" s="1"/>
      <c r="D690" s="1"/>
    </row>
    <row r="691" spans="3:4">
      <c r="C691" s="1"/>
      <c r="D691" s="1"/>
    </row>
    <row r="692" spans="3:4">
      <c r="C692" s="1"/>
      <c r="D692" s="1"/>
    </row>
    <row r="693" spans="3:4">
      <c r="C693" s="1"/>
      <c r="D693" s="1"/>
    </row>
    <row r="694" spans="3:4">
      <c r="C694" s="1"/>
      <c r="D694" s="1"/>
    </row>
    <row r="695" spans="3:4">
      <c r="C695" s="1"/>
      <c r="D695" s="1"/>
    </row>
    <row r="696" spans="3:4">
      <c r="C696" s="1"/>
      <c r="D696" s="1"/>
    </row>
    <row r="697" spans="3:4">
      <c r="C697" s="1"/>
      <c r="D697" s="1"/>
    </row>
    <row r="698" spans="3:4">
      <c r="C698" s="1"/>
      <c r="D698" s="1"/>
    </row>
    <row r="699" spans="3:4">
      <c r="C699" s="1"/>
      <c r="D699" s="1"/>
    </row>
    <row r="700" spans="3:4">
      <c r="C700" s="1"/>
      <c r="D700" s="1"/>
    </row>
    <row r="701" spans="3:4">
      <c r="C701" s="1"/>
      <c r="D701" s="1"/>
    </row>
    <row r="702" spans="3:4">
      <c r="C702" s="1"/>
      <c r="D702" s="1"/>
    </row>
    <row r="703" spans="3:4">
      <c r="C703" s="1"/>
      <c r="D703" s="1"/>
    </row>
    <row r="704" spans="3:4">
      <c r="C704" s="1"/>
      <c r="D704" s="1"/>
    </row>
    <row r="705" spans="3:4">
      <c r="C705" s="1"/>
      <c r="D705" s="1"/>
    </row>
    <row r="706" spans="3:4">
      <c r="C706" s="1"/>
      <c r="D706" s="1"/>
    </row>
    <row r="707" spans="3:4">
      <c r="C707" s="1"/>
      <c r="D707" s="1"/>
    </row>
    <row r="708" spans="3:4">
      <c r="C708" s="1"/>
      <c r="D708" s="1"/>
    </row>
    <row r="709" spans="3:4">
      <c r="C709" s="1"/>
      <c r="D709" s="1"/>
    </row>
    <row r="710" spans="3:4">
      <c r="C710" s="1"/>
      <c r="D710" s="1"/>
    </row>
    <row r="711" spans="3:4">
      <c r="C711" s="1"/>
      <c r="D711" s="1"/>
    </row>
    <row r="712" spans="3:4">
      <c r="C712" s="1"/>
      <c r="D712" s="1"/>
    </row>
    <row r="713" spans="3:4">
      <c r="C713" s="1"/>
      <c r="D713" s="1"/>
    </row>
    <row r="714" spans="3:4">
      <c r="C714" s="1"/>
      <c r="D714" s="1"/>
    </row>
    <row r="715" spans="3:4">
      <c r="C715" s="1"/>
      <c r="D715" s="1"/>
    </row>
    <row r="716" spans="3:4">
      <c r="C716" s="1"/>
      <c r="D716" s="1"/>
    </row>
    <row r="717" spans="3:4">
      <c r="C717" s="1"/>
      <c r="D717" s="1"/>
    </row>
    <row r="718" spans="3:4">
      <c r="C718" s="1"/>
      <c r="D718" s="1"/>
    </row>
    <row r="719" spans="3:4">
      <c r="C719" s="1"/>
      <c r="D719" s="1"/>
    </row>
    <row r="720" spans="3:4">
      <c r="C720" s="1"/>
      <c r="D720" s="1"/>
    </row>
    <row r="721" spans="3:4">
      <c r="C721" s="1"/>
      <c r="D721" s="1"/>
    </row>
    <row r="722" spans="3:4">
      <c r="C722" s="1"/>
      <c r="D722" s="1"/>
    </row>
    <row r="723" spans="3:4">
      <c r="C723" s="1"/>
      <c r="D723" s="1"/>
    </row>
    <row r="724" spans="3:4">
      <c r="C724" s="1"/>
      <c r="D724" s="1"/>
    </row>
    <row r="725" spans="3:4">
      <c r="C725" s="1"/>
      <c r="D725" s="1"/>
    </row>
    <row r="726" spans="3:4">
      <c r="C726" s="1"/>
      <c r="D726" s="1"/>
    </row>
    <row r="727" spans="3:4">
      <c r="C727" s="1"/>
      <c r="D727" s="1"/>
    </row>
    <row r="728" spans="3:4">
      <c r="C728" s="1"/>
      <c r="D728" s="1"/>
    </row>
    <row r="729" spans="3:4">
      <c r="C729" s="1"/>
      <c r="D729" s="1"/>
    </row>
    <row r="730" spans="3:4">
      <c r="C730" s="1"/>
      <c r="D730" s="1"/>
    </row>
    <row r="731" spans="3:4">
      <c r="C731" s="1"/>
      <c r="D731" s="1"/>
    </row>
    <row r="732" spans="3:4">
      <c r="C732" s="1"/>
      <c r="D732" s="1"/>
    </row>
    <row r="733" spans="3:4">
      <c r="C733" s="1"/>
      <c r="D733" s="1"/>
    </row>
    <row r="734" spans="3:4">
      <c r="C734" s="1"/>
      <c r="D734" s="1"/>
    </row>
    <row r="735" spans="3:4">
      <c r="C735" s="1"/>
      <c r="D735" s="1"/>
    </row>
    <row r="736" spans="3:4">
      <c r="C736" s="1"/>
      <c r="D736" s="1"/>
    </row>
    <row r="737" spans="3:4">
      <c r="C737" s="1"/>
      <c r="D737" s="1"/>
    </row>
    <row r="738" spans="3:4">
      <c r="C738" s="1"/>
      <c r="D738" s="1"/>
    </row>
    <row r="739" spans="3:4">
      <c r="C739" s="1"/>
      <c r="D739" s="1"/>
    </row>
    <row r="740" spans="3:4">
      <c r="C740" s="1"/>
      <c r="D740" s="1"/>
    </row>
    <row r="741" spans="3:4">
      <c r="C741" s="1"/>
      <c r="D741" s="1"/>
    </row>
    <row r="742" spans="3:4">
      <c r="C742" s="1"/>
      <c r="D742" s="1"/>
    </row>
    <row r="743" spans="3:4">
      <c r="C743" s="1"/>
      <c r="D743" s="1"/>
    </row>
    <row r="744" spans="3:4">
      <c r="C744" s="1"/>
      <c r="D744" s="1"/>
    </row>
    <row r="745" spans="3:4">
      <c r="C745" s="1"/>
      <c r="D745" s="1"/>
    </row>
    <row r="746" spans="3:4">
      <c r="C746" s="1"/>
      <c r="D746" s="1"/>
    </row>
    <row r="747" spans="3:4">
      <c r="C747" s="1"/>
      <c r="D747" s="1"/>
    </row>
    <row r="748" spans="3:4">
      <c r="C748" s="1"/>
      <c r="D748" s="1"/>
    </row>
    <row r="749" spans="3:4">
      <c r="C749" s="1"/>
      <c r="D749" s="1"/>
    </row>
    <row r="750" spans="3:4">
      <c r="C750" s="1"/>
      <c r="D750" s="1"/>
    </row>
    <row r="751" spans="3:4">
      <c r="C751" s="1"/>
      <c r="D751" s="1"/>
    </row>
    <row r="752" spans="3:4">
      <c r="C752" s="1"/>
      <c r="D752" s="1"/>
    </row>
    <row r="753" spans="3:4">
      <c r="C753" s="1"/>
      <c r="D753" s="1"/>
    </row>
    <row r="754" spans="3:4">
      <c r="C754" s="1"/>
      <c r="D754" s="1"/>
    </row>
    <row r="755" spans="3:4">
      <c r="C755" s="1"/>
      <c r="D755" s="1"/>
    </row>
    <row r="756" spans="3:4">
      <c r="C756" s="1"/>
      <c r="D756" s="1"/>
    </row>
    <row r="757" spans="3:4">
      <c r="C757" s="1"/>
      <c r="D757" s="1"/>
    </row>
    <row r="758" spans="3:4">
      <c r="C758" s="1"/>
      <c r="D758" s="1"/>
    </row>
    <row r="759" spans="3:4">
      <c r="C759" s="1"/>
      <c r="D759" s="1"/>
    </row>
    <row r="760" spans="3:4">
      <c r="C760" s="1"/>
      <c r="D760" s="1"/>
    </row>
    <row r="761" spans="3:4">
      <c r="C761" s="1"/>
      <c r="D761" s="1"/>
    </row>
    <row r="762" spans="3:4">
      <c r="C762" s="1"/>
      <c r="D762" s="1"/>
    </row>
    <row r="763" spans="3:4">
      <c r="C763" s="1"/>
      <c r="D763" s="1"/>
    </row>
    <row r="764" spans="3:4">
      <c r="C764" s="1"/>
      <c r="D764" s="1"/>
    </row>
    <row r="765" spans="3:4">
      <c r="C765" s="1"/>
      <c r="D765" s="1"/>
    </row>
    <row r="766" spans="3:4">
      <c r="C766" s="1"/>
      <c r="D766" s="1"/>
    </row>
    <row r="767" spans="3:4">
      <c r="C767" s="1"/>
      <c r="D767" s="1"/>
    </row>
    <row r="768" spans="3:4">
      <c r="C768" s="1"/>
      <c r="D768" s="1"/>
    </row>
    <row r="769" spans="3:4">
      <c r="C769" s="1"/>
      <c r="D769" s="1"/>
    </row>
    <row r="770" spans="3:4">
      <c r="C770" s="1"/>
      <c r="D770" s="1"/>
    </row>
    <row r="771" spans="3:4">
      <c r="C771" s="1"/>
      <c r="D771" s="1"/>
    </row>
    <row r="772" spans="3:4">
      <c r="C772" s="1"/>
      <c r="D772" s="1"/>
    </row>
    <row r="773" spans="3:4">
      <c r="C773" s="1"/>
      <c r="D773" s="1"/>
    </row>
    <row r="774" spans="3:4">
      <c r="C774" s="1"/>
      <c r="D774" s="1"/>
    </row>
    <row r="775" spans="3:4">
      <c r="C775" s="1"/>
      <c r="D775" s="1"/>
    </row>
    <row r="776" spans="3:4">
      <c r="C776" s="1"/>
      <c r="D776" s="1"/>
    </row>
    <row r="777" spans="3:4">
      <c r="C777" s="1"/>
      <c r="D777" s="1"/>
    </row>
    <row r="778" spans="3:4">
      <c r="C778" s="1"/>
      <c r="D778" s="1"/>
    </row>
    <row r="779" spans="3:4">
      <c r="C779" s="1"/>
      <c r="D779" s="1"/>
    </row>
    <row r="780" spans="3:4">
      <c r="C780" s="1"/>
      <c r="D780" s="1"/>
    </row>
    <row r="781" spans="3:4">
      <c r="C781" s="1"/>
      <c r="D781" s="1"/>
    </row>
    <row r="782" spans="3:4">
      <c r="C782" s="1"/>
      <c r="D782" s="1"/>
    </row>
    <row r="783" spans="3:4">
      <c r="C783" s="1"/>
      <c r="D783" s="1"/>
    </row>
    <row r="784" spans="3:4">
      <c r="C784" s="1"/>
      <c r="D784" s="1"/>
    </row>
    <row r="785" spans="3:4">
      <c r="C785" s="1"/>
      <c r="D785" s="1"/>
    </row>
    <row r="786" spans="3:4">
      <c r="C786" s="1"/>
      <c r="D786" s="1"/>
    </row>
    <row r="787" spans="3:4">
      <c r="C787" s="1"/>
      <c r="D787" s="1"/>
    </row>
    <row r="788" spans="3:4">
      <c r="C788" s="1"/>
      <c r="D788" s="1"/>
    </row>
    <row r="789" spans="3:4">
      <c r="C789" s="1"/>
      <c r="D789" s="1"/>
    </row>
    <row r="790" spans="3:4">
      <c r="C790" s="1"/>
      <c r="D790" s="1"/>
    </row>
    <row r="791" spans="3:4">
      <c r="C791" s="1"/>
      <c r="D791" s="1"/>
    </row>
    <row r="792" spans="3:4">
      <c r="C792" s="1"/>
      <c r="D792" s="1"/>
    </row>
    <row r="793" spans="3:4">
      <c r="C793" s="1"/>
      <c r="D793" s="1"/>
    </row>
    <row r="794" spans="3:4">
      <c r="C794" s="1"/>
      <c r="D794" s="1"/>
    </row>
    <row r="795" spans="3:4">
      <c r="C795" s="1"/>
      <c r="D795" s="1"/>
    </row>
    <row r="796" spans="3:4">
      <c r="C796" s="1"/>
      <c r="D796" s="1"/>
    </row>
    <row r="797" spans="3:4">
      <c r="C797" s="1"/>
      <c r="D797" s="1"/>
    </row>
    <row r="798" spans="3:4">
      <c r="C798" s="1"/>
      <c r="D798" s="1"/>
    </row>
    <row r="799" spans="3:4">
      <c r="C799" s="1"/>
      <c r="D799" s="1"/>
    </row>
    <row r="800" spans="3:4">
      <c r="C800" s="1"/>
      <c r="D800" s="1"/>
    </row>
    <row r="801" spans="3:4">
      <c r="C801" s="1"/>
      <c r="D801" s="1"/>
    </row>
    <row r="802" spans="3:4">
      <c r="C802" s="1"/>
      <c r="D802" s="1"/>
    </row>
    <row r="803" spans="3:4">
      <c r="C803" s="1"/>
      <c r="D803" s="1"/>
    </row>
    <row r="804" spans="3:4">
      <c r="C804" s="1"/>
      <c r="D804" s="1"/>
    </row>
    <row r="805" spans="3:4">
      <c r="C805" s="1"/>
      <c r="D805" s="1"/>
    </row>
    <row r="806" spans="3:4">
      <c r="C806" s="1"/>
      <c r="D806" s="1"/>
    </row>
    <row r="807" spans="3:4">
      <c r="C807" s="1"/>
      <c r="D807" s="1"/>
    </row>
    <row r="808" spans="3:4">
      <c r="C808" s="1"/>
      <c r="D808" s="1"/>
    </row>
    <row r="809" spans="3:4">
      <c r="C809" s="1"/>
      <c r="D809" s="1"/>
    </row>
    <row r="810" spans="3:4">
      <c r="C810" s="1"/>
      <c r="D810" s="1"/>
    </row>
    <row r="811" spans="3:4">
      <c r="C811" s="1"/>
      <c r="D811" s="1"/>
    </row>
    <row r="812" spans="3:4">
      <c r="C812" s="1"/>
      <c r="D812" s="1"/>
    </row>
    <row r="813" spans="3:4">
      <c r="C813" s="1"/>
      <c r="D813" s="1"/>
    </row>
    <row r="814" spans="3:4">
      <c r="C814" s="1"/>
      <c r="D814" s="1"/>
    </row>
    <row r="815" spans="3:4">
      <c r="C815" s="1"/>
      <c r="D815" s="1"/>
    </row>
    <row r="816" spans="3:4">
      <c r="C816" s="1"/>
      <c r="D816" s="1"/>
    </row>
    <row r="817" spans="3:4">
      <c r="C817" s="1"/>
      <c r="D817" s="1"/>
    </row>
    <row r="818" spans="3:4">
      <c r="C818" s="1"/>
      <c r="D818" s="1"/>
    </row>
    <row r="819" spans="3:4">
      <c r="C819" s="1"/>
      <c r="D819" s="1"/>
    </row>
    <row r="820" spans="3:4">
      <c r="C820" s="1"/>
      <c r="D820" s="1"/>
    </row>
    <row r="821" spans="3:4">
      <c r="C821" s="1"/>
      <c r="D821" s="1"/>
    </row>
    <row r="822" spans="3:4">
      <c r="C822" s="1"/>
      <c r="D822" s="1"/>
    </row>
    <row r="823" spans="3:4">
      <c r="C823" s="1"/>
      <c r="D823" s="1"/>
    </row>
    <row r="824" spans="3:4">
      <c r="C824" s="1"/>
      <c r="D824" s="1"/>
    </row>
    <row r="825" spans="3:4">
      <c r="C825" s="1"/>
      <c r="D825" s="1"/>
    </row>
    <row r="826" spans="3:4">
      <c r="C826" s="1"/>
      <c r="D826" s="1"/>
    </row>
    <row r="827" spans="3:4">
      <c r="C827" s="1"/>
      <c r="D827" s="1"/>
    </row>
    <row r="828" spans="3:4">
      <c r="C828" s="1"/>
      <c r="D828" s="1"/>
    </row>
    <row r="829" spans="3:4">
      <c r="C829" s="1"/>
      <c r="D829" s="1"/>
    </row>
    <row r="830" spans="3:4">
      <c r="C830" s="1"/>
      <c r="D830" s="1"/>
    </row>
    <row r="831" spans="3:4">
      <c r="C831" s="1"/>
      <c r="D831" s="1"/>
    </row>
    <row r="832" spans="3:4">
      <c r="C832" s="1"/>
      <c r="D832" s="1"/>
    </row>
    <row r="833" spans="3:4">
      <c r="C833" s="1"/>
      <c r="D833" s="1"/>
    </row>
    <row r="834" spans="3:4">
      <c r="C834" s="1"/>
      <c r="D834" s="1"/>
    </row>
    <row r="835" spans="3:4">
      <c r="C835" s="1"/>
      <c r="D835" s="1"/>
    </row>
    <row r="836" spans="3:4">
      <c r="C836" s="1"/>
      <c r="D836" s="1"/>
    </row>
    <row r="837" spans="3:4">
      <c r="C837" s="1"/>
      <c r="D837" s="1"/>
    </row>
    <row r="838" spans="3:4">
      <c r="C838" s="1"/>
      <c r="D838" s="1"/>
    </row>
    <row r="839" spans="3:4">
      <c r="C839" s="1"/>
      <c r="D839" s="1"/>
    </row>
    <row r="840" spans="3:4">
      <c r="C840" s="1"/>
      <c r="D840" s="1"/>
    </row>
    <row r="841" spans="3:4">
      <c r="C841" s="1"/>
      <c r="D841" s="1"/>
    </row>
    <row r="842" spans="3:4">
      <c r="C842" s="1"/>
      <c r="D842" s="1"/>
    </row>
    <row r="843" spans="3:4">
      <c r="C843" s="1"/>
      <c r="D843" s="1"/>
    </row>
    <row r="844" spans="3:4">
      <c r="C844" s="1"/>
      <c r="D844" s="1"/>
    </row>
    <row r="845" spans="3:4">
      <c r="C845" s="1"/>
      <c r="D845" s="1"/>
    </row>
    <row r="846" spans="3:4">
      <c r="C846" s="1"/>
      <c r="D846" s="1"/>
    </row>
    <row r="847" spans="3:4">
      <c r="C847" s="1"/>
      <c r="D847" s="1"/>
    </row>
    <row r="848" spans="3:4">
      <c r="C848" s="1"/>
      <c r="D848" s="1"/>
    </row>
    <row r="849" spans="3:4">
      <c r="C849" s="1"/>
      <c r="D849" s="1"/>
    </row>
    <row r="850" spans="3:4">
      <c r="C850" s="1"/>
      <c r="D850" s="1"/>
    </row>
    <row r="851" spans="3:4">
      <c r="C851" s="1"/>
      <c r="D851" s="1"/>
    </row>
    <row r="852" spans="3:4">
      <c r="C852" s="1"/>
      <c r="D852" s="1"/>
    </row>
    <row r="853" spans="3:4">
      <c r="C853" s="1"/>
      <c r="D853" s="1"/>
    </row>
    <row r="854" spans="3:4">
      <c r="C854" s="1"/>
      <c r="D854" s="1"/>
    </row>
    <row r="855" spans="3:4">
      <c r="C855" s="1"/>
      <c r="D855" s="1"/>
    </row>
    <row r="856" spans="3:4">
      <c r="C856" s="1"/>
      <c r="D856" s="1"/>
    </row>
    <row r="857" spans="3:4">
      <c r="C857" s="1"/>
      <c r="D857" s="1"/>
    </row>
    <row r="858" spans="3:4">
      <c r="C858" s="1"/>
      <c r="D858" s="1"/>
    </row>
    <row r="859" spans="3:4">
      <c r="C859" s="1"/>
      <c r="D859" s="1"/>
    </row>
    <row r="860" spans="3:4">
      <c r="C860" s="1"/>
      <c r="D860" s="1"/>
    </row>
    <row r="861" spans="3:4">
      <c r="C861" s="1"/>
      <c r="D861" s="1"/>
    </row>
    <row r="862" spans="3:4">
      <c r="C862" s="1"/>
      <c r="D862" s="1"/>
    </row>
    <row r="863" spans="3:4">
      <c r="C863" s="1"/>
      <c r="D863" s="1"/>
    </row>
    <row r="864" spans="3:4">
      <c r="C864" s="1"/>
      <c r="D864" s="1"/>
    </row>
    <row r="865" spans="3:4">
      <c r="C865" s="1"/>
      <c r="D865" s="1"/>
    </row>
    <row r="866" spans="3:4">
      <c r="C866" s="1"/>
      <c r="D866" s="1"/>
    </row>
    <row r="867" spans="3:4">
      <c r="C867" s="1"/>
      <c r="D867" s="1"/>
    </row>
    <row r="868" spans="3:4">
      <c r="C868" s="1"/>
      <c r="D868" s="1"/>
    </row>
    <row r="869" spans="3:4">
      <c r="C869" s="1"/>
      <c r="D869" s="1"/>
    </row>
    <row r="870" spans="3:4">
      <c r="C870" s="1"/>
      <c r="D870" s="1"/>
    </row>
    <row r="871" spans="3:4">
      <c r="C871" s="1"/>
      <c r="D871" s="1"/>
    </row>
    <row r="872" spans="3:4">
      <c r="C872" s="1"/>
      <c r="D872" s="1"/>
    </row>
    <row r="873" spans="3:4">
      <c r="C873" s="1"/>
      <c r="D873" s="1"/>
    </row>
    <row r="874" spans="3:4">
      <c r="C874" s="1"/>
      <c r="D874" s="1"/>
    </row>
    <row r="875" spans="3:4">
      <c r="C875" s="1"/>
      <c r="D875" s="1"/>
    </row>
    <row r="876" spans="3:4">
      <c r="C876" s="1"/>
      <c r="D876" s="1"/>
    </row>
  </sheetData>
  <sheetProtection sheet="1" objects="1" scenarios="1"/>
  <mergeCells count="3">
    <mergeCell ref="B6:R6"/>
    <mergeCell ref="B7:R7"/>
    <mergeCell ref="B73:D73"/>
  </mergeCells>
  <phoneticPr fontId="7" type="noConversion"/>
  <dataValidations count="1">
    <dataValidation allowBlank="1" showInputMessage="1" showErrorMessage="1" sqref="N10:Q10 N9 N1:N7 C5:C29 O1:Q9 E1:I30 D1:D29 N32:N1048576 O11:Q1048576 J1:M1048576 A1:B1048576 C32:I1048576 R1:XFD1048576"/>
  </dataValidations>
  <pageMargins left="0" right="0" top="0.5" bottom="0.5" header="0" footer="0.25"/>
  <pageSetup paperSize="9" scale="88" pageOrder="overThenDown" orientation="landscape" blackAndWhite="1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</sheetPr>
  <dimension ref="B1:P463"/>
  <sheetViews>
    <sheetView rightToLeft="1" workbookViewId="0"/>
  </sheetViews>
  <sheetFormatPr defaultColWidth="9.140625" defaultRowHeight="18"/>
  <cols>
    <col min="1" max="1" width="6.28515625" style="1" customWidth="1"/>
    <col min="2" max="2" width="30.42578125" style="2" bestFit="1" customWidth="1"/>
    <col min="3" max="3" width="41.7109375" style="2" bestFit="1" customWidth="1"/>
    <col min="4" max="4" width="7.5703125" style="2" bestFit="1" customWidth="1"/>
    <col min="5" max="5" width="5.42578125" style="1" bestFit="1" customWidth="1"/>
    <col min="6" max="6" width="6.28515625" style="1" bestFit="1" customWidth="1"/>
    <col min="7" max="7" width="11.28515625" style="1" bestFit="1" customWidth="1"/>
    <col min="8" max="8" width="6" style="1" bestFit="1" customWidth="1"/>
    <col min="9" max="9" width="9" style="1" bestFit="1" customWidth="1"/>
    <col min="10" max="10" width="6.85546875" style="1" bestFit="1" customWidth="1"/>
    <col min="11" max="11" width="10" style="1" bestFit="1" customWidth="1"/>
    <col min="12" max="12" width="14.28515625" style="1" bestFit="1" customWidth="1"/>
    <col min="13" max="13" width="10.140625" style="1" bestFit="1" customWidth="1"/>
    <col min="14" max="14" width="6.28515625" style="1" bestFit="1" customWidth="1"/>
    <col min="15" max="15" width="9.140625" style="1" bestFit="1" customWidth="1"/>
    <col min="16" max="16" width="9.28515625" style="1" customWidth="1"/>
    <col min="17" max="16384" width="9.140625" style="1"/>
  </cols>
  <sheetData>
    <row r="1" spans="2:16">
      <c r="B1" s="45" t="s">
        <v>152</v>
      </c>
      <c r="C1" s="45" t="s" vm="1">
        <v>239</v>
      </c>
    </row>
    <row r="2" spans="2:16">
      <c r="B2" s="45" t="s">
        <v>151</v>
      </c>
      <c r="C2" s="45" t="s">
        <v>240</v>
      </c>
    </row>
    <row r="3" spans="2:16">
      <c r="B3" s="45" t="s">
        <v>153</v>
      </c>
      <c r="C3" s="45" t="s">
        <v>241</v>
      </c>
    </row>
    <row r="4" spans="2:16">
      <c r="B4" s="45" t="s">
        <v>154</v>
      </c>
      <c r="C4" s="45" t="s">
        <v>242</v>
      </c>
    </row>
    <row r="6" spans="2:16" ht="26.25" customHeight="1">
      <c r="B6" s="161" t="s">
        <v>194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3"/>
    </row>
    <row r="7" spans="2:16" s="3" customFormat="1" ht="63">
      <c r="B7" s="21" t="s">
        <v>122</v>
      </c>
      <c r="C7" s="29" t="s">
        <v>49</v>
      </c>
      <c r="D7" s="29" t="s">
        <v>71</v>
      </c>
      <c r="E7" s="29" t="s">
        <v>14</v>
      </c>
      <c r="F7" s="29" t="s">
        <v>72</v>
      </c>
      <c r="G7" s="29" t="s">
        <v>110</v>
      </c>
      <c r="H7" s="29" t="s">
        <v>17</v>
      </c>
      <c r="I7" s="29" t="s">
        <v>109</v>
      </c>
      <c r="J7" s="29" t="s">
        <v>16</v>
      </c>
      <c r="K7" s="29" t="s">
        <v>188</v>
      </c>
      <c r="L7" s="29" t="s">
        <v>214</v>
      </c>
      <c r="M7" s="29" t="s">
        <v>189</v>
      </c>
      <c r="N7" s="29" t="s">
        <v>63</v>
      </c>
      <c r="O7" s="29" t="s">
        <v>155</v>
      </c>
      <c r="P7" s="30" t="s">
        <v>157</v>
      </c>
    </row>
    <row r="8" spans="2:16" s="3" customFormat="1" ht="17.25" customHeight="1">
      <c r="B8" s="14"/>
      <c r="C8" s="31"/>
      <c r="D8" s="31"/>
      <c r="E8" s="31"/>
      <c r="F8" s="31"/>
      <c r="G8" s="31" t="s">
        <v>21</v>
      </c>
      <c r="H8" s="31" t="s">
        <v>20</v>
      </c>
      <c r="I8" s="31"/>
      <c r="J8" s="31" t="s">
        <v>19</v>
      </c>
      <c r="K8" s="31" t="s">
        <v>19</v>
      </c>
      <c r="L8" s="31" t="s">
        <v>221</v>
      </c>
      <c r="M8" s="31" t="s">
        <v>217</v>
      </c>
      <c r="N8" s="31" t="s">
        <v>19</v>
      </c>
      <c r="O8" s="31" t="s">
        <v>19</v>
      </c>
      <c r="P8" s="32" t="s">
        <v>19</v>
      </c>
    </row>
    <row r="9" spans="2:16" s="4" customFormat="1" ht="18" customHeight="1">
      <c r="B9" s="17"/>
      <c r="C9" s="18" t="s">
        <v>0</v>
      </c>
      <c r="D9" s="18" t="s">
        <v>1</v>
      </c>
      <c r="E9" s="18" t="s">
        <v>2</v>
      </c>
      <c r="F9" s="18" t="s">
        <v>3</v>
      </c>
      <c r="G9" s="18" t="s">
        <v>4</v>
      </c>
      <c r="H9" s="18" t="s">
        <v>5</v>
      </c>
      <c r="I9" s="18" t="s">
        <v>6</v>
      </c>
      <c r="J9" s="18" t="s">
        <v>7</v>
      </c>
      <c r="K9" s="18" t="s">
        <v>8</v>
      </c>
      <c r="L9" s="18" t="s">
        <v>9</v>
      </c>
      <c r="M9" s="18" t="s">
        <v>10</v>
      </c>
      <c r="N9" s="18" t="s">
        <v>11</v>
      </c>
      <c r="O9" s="18" t="s">
        <v>12</v>
      </c>
      <c r="P9" s="19" t="s">
        <v>13</v>
      </c>
    </row>
    <row r="10" spans="2:16" s="4" customFormat="1" ht="18" customHeight="1">
      <c r="B10" s="102" t="s">
        <v>193</v>
      </c>
      <c r="C10" s="102"/>
      <c r="D10" s="103"/>
      <c r="E10" s="102"/>
      <c r="F10" s="102"/>
      <c r="G10" s="115"/>
      <c r="H10" s="105">
        <v>1.23</v>
      </c>
      <c r="I10" s="103"/>
      <c r="J10" s="104"/>
      <c r="K10" s="104">
        <v>8.8300000000000003E-2</v>
      </c>
      <c r="L10" s="105"/>
      <c r="M10" s="105">
        <v>11544.154400000001</v>
      </c>
      <c r="N10" s="106"/>
      <c r="O10" s="106">
        <f>IFERROR(M10/$M$10,0)</f>
        <v>1</v>
      </c>
      <c r="P10" s="106">
        <f>M10/'סכום נכסי הקרן'!$C$42</f>
        <v>1.1281764838136234E-4</v>
      </c>
    </row>
    <row r="11" spans="2:16" ht="20.25" customHeight="1">
      <c r="B11" s="128" t="s">
        <v>32</v>
      </c>
      <c r="C11" s="102"/>
      <c r="D11" s="103"/>
      <c r="E11" s="102"/>
      <c r="F11" s="102"/>
      <c r="G11" s="115"/>
      <c r="H11" s="105">
        <v>1.23</v>
      </c>
      <c r="I11" s="103"/>
      <c r="J11" s="104"/>
      <c r="K11" s="104">
        <v>8.8300000000000003E-2</v>
      </c>
      <c r="L11" s="105"/>
      <c r="M11" s="105">
        <v>11544.154400000001</v>
      </c>
      <c r="N11" s="106"/>
      <c r="O11" s="106">
        <f t="shared" ref="O11:O13" si="0">IFERROR(M11/$M$10,0)</f>
        <v>1</v>
      </c>
      <c r="P11" s="106">
        <f>M11/'סכום נכסי הקרן'!$C$42</f>
        <v>1.1281764838136234E-4</v>
      </c>
    </row>
    <row r="12" spans="2:16">
      <c r="B12" s="100" t="s">
        <v>34</v>
      </c>
      <c r="C12" s="95"/>
      <c r="D12" s="96"/>
      <c r="E12" s="95"/>
      <c r="F12" s="95"/>
      <c r="G12" s="113"/>
      <c r="H12" s="98">
        <v>1.23</v>
      </c>
      <c r="I12" s="96"/>
      <c r="J12" s="97"/>
      <c r="K12" s="97">
        <v>8.8300000000000003E-2</v>
      </c>
      <c r="L12" s="98"/>
      <c r="M12" s="98">
        <v>11544.154400000001</v>
      </c>
      <c r="N12" s="99"/>
      <c r="O12" s="99">
        <f t="shared" si="0"/>
        <v>1</v>
      </c>
      <c r="P12" s="99">
        <f>M12/'סכום נכסי הקרן'!$C$42</f>
        <v>1.1281764838136234E-4</v>
      </c>
    </row>
    <row r="13" spans="2:16">
      <c r="B13" s="101" t="s">
        <v>5396</v>
      </c>
      <c r="C13" s="102" t="s">
        <v>5085</v>
      </c>
      <c r="D13" s="103" t="s">
        <v>135</v>
      </c>
      <c r="E13" s="102" t="s">
        <v>653</v>
      </c>
      <c r="F13" s="102" t="s">
        <v>137</v>
      </c>
      <c r="G13" s="115">
        <v>40618</v>
      </c>
      <c r="H13" s="105">
        <v>1.23</v>
      </c>
      <c r="I13" s="103" t="s">
        <v>139</v>
      </c>
      <c r="J13" s="104">
        <v>7.1500000000000008E-2</v>
      </c>
      <c r="K13" s="104">
        <v>8.8300000000000003E-2</v>
      </c>
      <c r="L13" s="105">
        <v>10083769.52</v>
      </c>
      <c r="M13" s="105">
        <v>11544.154400000001</v>
      </c>
      <c r="N13" s="106"/>
      <c r="O13" s="106">
        <f t="shared" si="0"/>
        <v>1</v>
      </c>
      <c r="P13" s="106">
        <f>M13/'סכום נכסי הקרן'!$C$42</f>
        <v>1.1281764838136234E-4</v>
      </c>
    </row>
    <row r="14" spans="2:16">
      <c r="B14" s="107"/>
      <c r="C14" s="102"/>
      <c r="D14" s="102"/>
      <c r="E14" s="102"/>
      <c r="F14" s="102"/>
      <c r="G14" s="102"/>
      <c r="H14" s="102"/>
      <c r="I14" s="102"/>
      <c r="J14" s="102"/>
      <c r="K14" s="102"/>
      <c r="L14" s="105"/>
      <c r="M14" s="105"/>
      <c r="N14" s="102"/>
      <c r="O14" s="106"/>
      <c r="P14" s="102"/>
    </row>
    <row r="15" spans="2:16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</row>
    <row r="16" spans="2:16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</row>
    <row r="17" spans="2:16">
      <c r="B17" s="123" t="s">
        <v>229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</row>
    <row r="18" spans="2:16">
      <c r="B18" s="123" t="s">
        <v>118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</row>
    <row r="19" spans="2:16">
      <c r="B19" s="123" t="s">
        <v>220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2:16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</row>
    <row r="21" spans="2:16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</row>
    <row r="22" spans="2:16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  <row r="23" spans="2:16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</row>
    <row r="24" spans="2:16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</row>
    <row r="25" spans="2:16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</row>
    <row r="26" spans="2:16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</row>
    <row r="27" spans="2:16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</row>
    <row r="28" spans="2:16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</row>
    <row r="29" spans="2:16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</row>
    <row r="30" spans="2:16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</row>
    <row r="31" spans="2:16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2:16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</row>
    <row r="33" spans="2:16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</row>
    <row r="34" spans="2:16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2:16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2:16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2:16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2:16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2:16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2:16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2:16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</row>
    <row r="42" spans="2:16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</row>
    <row r="43" spans="2:16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</row>
    <row r="44" spans="2:16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</row>
    <row r="45" spans="2:16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</row>
    <row r="46" spans="2:16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</row>
    <row r="47" spans="2:16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</row>
    <row r="48" spans="2:16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</row>
    <row r="49" spans="2:16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</row>
    <row r="50" spans="2:16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</row>
    <row r="51" spans="2:16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  <row r="54" spans="2:16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2:16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</row>
    <row r="56" spans="2:16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</row>
    <row r="57" spans="2:16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</row>
    <row r="58" spans="2:16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</row>
    <row r="59" spans="2:16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</row>
    <row r="60" spans="2:16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</row>
    <row r="61" spans="2:16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</row>
    <row r="62" spans="2:16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  <row r="63" spans="2:16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</row>
    <row r="64" spans="2:16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</row>
    <row r="65" spans="2:16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</row>
    <row r="66" spans="2:16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</row>
    <row r="67" spans="2:16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</row>
    <row r="68" spans="2:16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</row>
    <row r="69" spans="2:16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</row>
    <row r="70" spans="2:16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</row>
    <row r="71" spans="2:16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</row>
    <row r="72" spans="2:16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</row>
    <row r="73" spans="2:16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</row>
    <row r="74" spans="2:16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</row>
    <row r="75" spans="2:16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</row>
    <row r="76" spans="2:16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</row>
    <row r="77" spans="2:16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</row>
    <row r="78" spans="2:16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</row>
    <row r="79" spans="2:16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</row>
    <row r="80" spans="2:16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</row>
    <row r="81" spans="2:16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</row>
    <row r="82" spans="2:16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</row>
    <row r="83" spans="2:16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</row>
    <row r="84" spans="2:16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</row>
    <row r="85" spans="2:16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</row>
    <row r="86" spans="2:16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</row>
    <row r="87" spans="2:16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</row>
    <row r="88" spans="2:16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</row>
    <row r="89" spans="2:16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</row>
    <row r="90" spans="2:16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</row>
    <row r="91" spans="2:16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</row>
    <row r="92" spans="2:16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</row>
    <row r="93" spans="2:16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</row>
    <row r="94" spans="2:16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</row>
    <row r="95" spans="2:16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</row>
    <row r="96" spans="2:16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</row>
    <row r="97" spans="2:16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</row>
    <row r="98" spans="2:16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</row>
    <row r="99" spans="2:16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</row>
    <row r="100" spans="2:16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</row>
    <row r="101" spans="2:16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</row>
    <row r="102" spans="2:16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</row>
    <row r="103" spans="2:16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</row>
    <row r="104" spans="2:16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</row>
    <row r="105" spans="2:16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</row>
    <row r="106" spans="2:16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</row>
    <row r="107" spans="2:16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</row>
    <row r="108" spans="2:16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</row>
    <row r="109" spans="2:16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</row>
    <row r="110" spans="2:16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2:16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2:16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2:16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2:16">
      <c r="B114" s="108"/>
      <c r="C114" s="108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</row>
    <row r="115" spans="2:16">
      <c r="B115" s="108"/>
      <c r="C115" s="108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</row>
    <row r="116" spans="2:16">
      <c r="B116" s="108"/>
      <c r="C116" s="108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</row>
    <row r="117" spans="2:16">
      <c r="B117" s="108"/>
      <c r="C117" s="108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</row>
    <row r="118" spans="2:16">
      <c r="B118" s="108"/>
      <c r="C118" s="108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</row>
    <row r="119" spans="2:16">
      <c r="B119" s="108"/>
      <c r="C119" s="108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</row>
    <row r="120" spans="2:16">
      <c r="B120" s="108"/>
      <c r="C120" s="108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</row>
    <row r="121" spans="2:16">
      <c r="B121" s="108"/>
      <c r="C121" s="108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</row>
    <row r="122" spans="2:16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</row>
    <row r="123" spans="2:16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</row>
    <row r="124" spans="2:16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</row>
    <row r="125" spans="2:16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</row>
    <row r="126" spans="2:16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</row>
    <row r="127" spans="2:16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</row>
    <row r="128" spans="2:16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</row>
    <row r="129" spans="2:16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</row>
    <row r="130" spans="2:16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</row>
    <row r="131" spans="2:16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</row>
    <row r="132" spans="2:16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</row>
    <row r="133" spans="2:16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</row>
    <row r="134" spans="2:16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</row>
    <row r="135" spans="2:16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</row>
    <row r="136" spans="2:16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</row>
    <row r="137" spans="2:16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</row>
    <row r="138" spans="2:16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</row>
    <row r="139" spans="2:16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</row>
    <row r="140" spans="2:16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</row>
    <row r="141" spans="2:16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</row>
    <row r="142" spans="2:16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</row>
    <row r="143" spans="2:16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</row>
    <row r="144" spans="2:16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</row>
    <row r="145" spans="2:16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</row>
    <row r="146" spans="2:16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</row>
    <row r="147" spans="2:16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</row>
    <row r="148" spans="2:16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</row>
    <row r="149" spans="2:16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</row>
    <row r="150" spans="2:16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</row>
    <row r="151" spans="2:16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</row>
    <row r="152" spans="2:16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</row>
    <row r="153" spans="2:16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</row>
    <row r="154" spans="2:16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</row>
    <row r="155" spans="2:16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</row>
    <row r="156" spans="2:16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</row>
    <row r="157" spans="2:16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</row>
    <row r="158" spans="2:16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</row>
    <row r="159" spans="2:16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</row>
    <row r="160" spans="2:16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</row>
    <row r="161" spans="2:16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</row>
    <row r="162" spans="2:16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</row>
    <row r="163" spans="2:16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</row>
    <row r="164" spans="2:16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</row>
    <row r="165" spans="2:16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</row>
    <row r="166" spans="2:16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</row>
    <row r="167" spans="2:16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</row>
    <row r="168" spans="2:16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</row>
    <row r="169" spans="2:16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</row>
    <row r="170" spans="2:16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</row>
    <row r="171" spans="2:16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</row>
    <row r="172" spans="2:16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</row>
    <row r="173" spans="2:16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</row>
    <row r="174" spans="2:16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</row>
    <row r="175" spans="2:16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</row>
    <row r="176" spans="2:16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</row>
    <row r="177" spans="2:16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</row>
    <row r="178" spans="2:16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</row>
    <row r="179" spans="2:16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</row>
    <row r="180" spans="2:16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</row>
    <row r="181" spans="2:16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</row>
    <row r="182" spans="2:16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</row>
    <row r="183" spans="2:16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</row>
    <row r="184" spans="2:16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</row>
    <row r="185" spans="2:16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</row>
    <row r="186" spans="2:16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</row>
    <row r="187" spans="2:16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</row>
    <row r="188" spans="2:16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</row>
    <row r="189" spans="2:16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</row>
    <row r="190" spans="2:16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</row>
    <row r="191" spans="2:16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</row>
    <row r="192" spans="2:16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</row>
    <row r="193" spans="2:16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</row>
    <row r="194" spans="2:16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</row>
    <row r="195" spans="2:16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</row>
    <row r="196" spans="2:16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</row>
    <row r="197" spans="2:16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</row>
    <row r="198" spans="2:16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</row>
    <row r="199" spans="2:16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</row>
    <row r="200" spans="2:16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</row>
    <row r="201" spans="2:16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</row>
    <row r="202" spans="2:16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</row>
    <row r="203" spans="2:16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</row>
    <row r="204" spans="2:16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</row>
    <row r="205" spans="2:16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</row>
    <row r="206" spans="2:16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</row>
    <row r="207" spans="2:16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</row>
    <row r="208" spans="2:16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</row>
    <row r="209" spans="2:16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</row>
    <row r="210" spans="2:16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</row>
    <row r="211" spans="2:16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</row>
    <row r="212" spans="2:16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</row>
    <row r="213" spans="2:16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</row>
    <row r="214" spans="2:16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</row>
    <row r="215" spans="2:16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</row>
    <row r="216" spans="2:16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</row>
    <row r="217" spans="2:16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</row>
    <row r="218" spans="2:16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</row>
    <row r="219" spans="2:16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</row>
    <row r="220" spans="2:16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</row>
    <row r="221" spans="2:16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</row>
    <row r="222" spans="2:16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</row>
    <row r="223" spans="2:16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</row>
    <row r="224" spans="2:16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</row>
    <row r="225" spans="2:16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</row>
    <row r="226" spans="2:16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</row>
    <row r="227" spans="2:16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</row>
    <row r="228" spans="2:16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</row>
    <row r="229" spans="2:16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</row>
    <row r="230" spans="2:16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</row>
    <row r="231" spans="2:16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</row>
    <row r="232" spans="2:16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</row>
    <row r="233" spans="2:16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</row>
    <row r="234" spans="2:16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</row>
    <row r="235" spans="2:16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</row>
    <row r="236" spans="2:16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</row>
    <row r="237" spans="2:16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</row>
    <row r="238" spans="2:16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</row>
    <row r="239" spans="2:16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</row>
    <row r="240" spans="2:16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</row>
    <row r="241" spans="2:16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</row>
    <row r="242" spans="2:16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</row>
    <row r="243" spans="2:16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</row>
    <row r="244" spans="2:16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</row>
    <row r="245" spans="2:16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</row>
    <row r="246" spans="2:16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</row>
    <row r="247" spans="2:16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</row>
    <row r="248" spans="2:16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</row>
    <row r="249" spans="2:16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</row>
    <row r="250" spans="2:16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</row>
    <row r="251" spans="2:16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</row>
    <row r="252" spans="2:16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</row>
    <row r="253" spans="2:16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</row>
    <row r="254" spans="2:16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</row>
    <row r="255" spans="2:16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</row>
    <row r="256" spans="2:16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</row>
    <row r="257" spans="2:16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</row>
    <row r="258" spans="2:16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</row>
    <row r="259" spans="2:16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</row>
    <row r="260" spans="2:16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</row>
    <row r="261" spans="2:16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</row>
    <row r="262" spans="2:16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</row>
    <row r="263" spans="2:16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</row>
    <row r="264" spans="2:16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</row>
    <row r="265" spans="2:16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</row>
    <row r="266" spans="2:16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</row>
    <row r="267" spans="2:16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</row>
    <row r="268" spans="2:16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</row>
    <row r="269" spans="2:16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</row>
    <row r="270" spans="2:16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</row>
    <row r="271" spans="2:16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</row>
    <row r="272" spans="2:16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</row>
    <row r="273" spans="2:16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</row>
    <row r="274" spans="2:16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</row>
    <row r="275" spans="2:16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</row>
    <row r="276" spans="2:16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</row>
    <row r="277" spans="2:16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</row>
    <row r="278" spans="2:16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</row>
    <row r="279" spans="2:16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</row>
    <row r="280" spans="2:16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</row>
    <row r="281" spans="2:16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</row>
    <row r="282" spans="2:16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</row>
    <row r="283" spans="2:16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</row>
    <row r="284" spans="2:16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2:16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</row>
    <row r="286" spans="2:16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</row>
    <row r="287" spans="2:16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</row>
    <row r="288" spans="2:16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</row>
    <row r="289" spans="2:16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</row>
    <row r="290" spans="2:16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</row>
    <row r="291" spans="2:16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</row>
    <row r="292" spans="2:16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</row>
    <row r="293" spans="2:16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2:16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</row>
    <row r="295" spans="2:16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</row>
    <row r="296" spans="2:16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</row>
    <row r="297" spans="2:16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</row>
    <row r="298" spans="2:16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</row>
    <row r="299" spans="2:16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</row>
    <row r="300" spans="2:16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</row>
    <row r="301" spans="2:16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</row>
    <row r="302" spans="2:16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</row>
    <row r="303" spans="2:16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</row>
    <row r="304" spans="2:16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</row>
    <row r="305" spans="2:16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</row>
    <row r="306" spans="2:16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</row>
    <row r="307" spans="2:16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</row>
    <row r="308" spans="2:16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</row>
    <row r="309" spans="2:16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</row>
    <row r="310" spans="2:16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</row>
    <row r="311" spans="2:16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</row>
    <row r="312" spans="2:16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</row>
    <row r="313" spans="2:16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</row>
    <row r="314" spans="2:16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</row>
    <row r="315" spans="2:16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2:16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</row>
    <row r="317" spans="2:16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</row>
    <row r="318" spans="2:16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</row>
    <row r="319" spans="2:16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</row>
    <row r="320" spans="2:16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</row>
    <row r="321" spans="2:16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</row>
    <row r="322" spans="2:16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</row>
    <row r="323" spans="2:16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</row>
    <row r="324" spans="2:16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</row>
    <row r="325" spans="2:16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</row>
    <row r="326" spans="2:16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</row>
    <row r="327" spans="2:16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</row>
    <row r="328" spans="2:16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</row>
    <row r="329" spans="2:16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</row>
    <row r="330" spans="2:16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</row>
    <row r="331" spans="2:16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</row>
    <row r="332" spans="2:16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</row>
    <row r="333" spans="2:16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</row>
    <row r="334" spans="2:16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</row>
    <row r="335" spans="2:16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</row>
    <row r="336" spans="2:16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</row>
    <row r="337" spans="2:16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</row>
    <row r="338" spans="2:16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</row>
    <row r="339" spans="2:16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</row>
    <row r="340" spans="2:16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</row>
    <row r="341" spans="2:16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</row>
    <row r="342" spans="2:16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</row>
    <row r="343" spans="2:16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</row>
    <row r="344" spans="2:16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</row>
    <row r="345" spans="2:16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</row>
    <row r="346" spans="2:16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</row>
    <row r="347" spans="2:16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</row>
    <row r="348" spans="2:16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</row>
    <row r="349" spans="2:16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</row>
    <row r="350" spans="2:16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</row>
    <row r="351" spans="2:16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</row>
    <row r="352" spans="2:16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</row>
    <row r="353" spans="2:16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</row>
    <row r="354" spans="2:16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</row>
    <row r="355" spans="2:16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</row>
    <row r="356" spans="2:16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</row>
    <row r="357" spans="2:16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</row>
    <row r="358" spans="2:16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</row>
    <row r="359" spans="2:16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</row>
    <row r="360" spans="2:16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</row>
    <row r="361" spans="2:16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</row>
    <row r="362" spans="2:16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</row>
    <row r="363" spans="2:16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</row>
    <row r="364" spans="2:16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</row>
    <row r="365" spans="2:16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</row>
    <row r="366" spans="2:16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</row>
    <row r="367" spans="2:16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</row>
    <row r="368" spans="2:16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</row>
    <row r="369" spans="2:16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</row>
    <row r="370" spans="2:16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</row>
    <row r="371" spans="2:16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</row>
    <row r="372" spans="2:16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</row>
    <row r="373" spans="2:16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</row>
    <row r="374" spans="2:16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</row>
    <row r="375" spans="2:16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</row>
    <row r="376" spans="2:16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</row>
    <row r="377" spans="2:16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</row>
    <row r="378" spans="2:16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</row>
    <row r="379" spans="2:16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</row>
    <row r="380" spans="2:16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</row>
    <row r="381" spans="2:16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</row>
    <row r="382" spans="2:16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</row>
    <row r="383" spans="2:16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</row>
    <row r="384" spans="2:16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</row>
    <row r="385" spans="2:16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</row>
    <row r="386" spans="2:16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</row>
    <row r="387" spans="2:16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</row>
    <row r="388" spans="2:16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</row>
    <row r="389" spans="2:16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</row>
    <row r="390" spans="2:16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</row>
    <row r="391" spans="2:16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</row>
    <row r="392" spans="2:16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</row>
    <row r="393" spans="2:16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</row>
    <row r="394" spans="2:16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</row>
    <row r="395" spans="2:16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</row>
    <row r="396" spans="2:16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</row>
    <row r="397" spans="2:16">
      <c r="B397" s="126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</row>
    <row r="398" spans="2:16">
      <c r="B398" s="126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</row>
    <row r="399" spans="2:16">
      <c r="B399" s="127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</row>
    <row r="400" spans="2:16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</row>
    <row r="401" spans="2:16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</row>
    <row r="402" spans="2:16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</row>
    <row r="403" spans="2:16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</row>
    <row r="404" spans="2:16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</row>
    <row r="405" spans="2:16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</row>
    <row r="406" spans="2:16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</row>
    <row r="407" spans="2:16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</row>
    <row r="408" spans="2:16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</row>
    <row r="409" spans="2:16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</row>
    <row r="410" spans="2:16">
      <c r="B410" s="108"/>
      <c r="C410" s="108"/>
      <c r="D410" s="108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</row>
    <row r="411" spans="2:16">
      <c r="B411" s="108"/>
      <c r="C411" s="108"/>
      <c r="D411" s="108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</row>
    <row r="412" spans="2:16">
      <c r="B412" s="108"/>
      <c r="C412" s="108"/>
      <c r="D412" s="108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</row>
    <row r="413" spans="2:16">
      <c r="B413" s="108"/>
      <c r="C413" s="108"/>
      <c r="D413" s="108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</row>
    <row r="414" spans="2:16">
      <c r="B414" s="108"/>
      <c r="C414" s="108"/>
      <c r="D414" s="108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</row>
    <row r="415" spans="2:16">
      <c r="B415" s="108"/>
      <c r="C415" s="108"/>
      <c r="D415" s="108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</row>
    <row r="416" spans="2:16">
      <c r="B416" s="108"/>
      <c r="C416" s="108"/>
      <c r="D416" s="108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</row>
    <row r="417" spans="2:16">
      <c r="B417" s="108"/>
      <c r="C417" s="108"/>
      <c r="D417" s="108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</row>
    <row r="418" spans="2:16">
      <c r="B418" s="108"/>
      <c r="C418" s="108"/>
      <c r="D418" s="108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</row>
    <row r="419" spans="2:16">
      <c r="B419" s="108"/>
      <c r="C419" s="108"/>
      <c r="D419" s="108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</row>
    <row r="420" spans="2:16">
      <c r="B420" s="108"/>
      <c r="C420" s="108"/>
      <c r="D420" s="108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</row>
    <row r="421" spans="2:16">
      <c r="B421" s="108"/>
      <c r="C421" s="108"/>
      <c r="D421" s="108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</row>
    <row r="422" spans="2:16">
      <c r="B422" s="108"/>
      <c r="C422" s="108"/>
      <c r="D422" s="108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</row>
    <row r="423" spans="2:16">
      <c r="B423" s="108"/>
      <c r="C423" s="108"/>
      <c r="D423" s="108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</row>
    <row r="424" spans="2:16">
      <c r="B424" s="108"/>
      <c r="C424" s="108"/>
      <c r="D424" s="108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</row>
    <row r="425" spans="2:16">
      <c r="B425" s="108"/>
      <c r="C425" s="108"/>
      <c r="D425" s="108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</row>
    <row r="426" spans="2:16">
      <c r="B426" s="108"/>
      <c r="C426" s="108"/>
      <c r="D426" s="108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</row>
    <row r="427" spans="2:16">
      <c r="B427" s="108"/>
      <c r="C427" s="108"/>
      <c r="D427" s="108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</row>
    <row r="428" spans="2:16">
      <c r="B428" s="108"/>
      <c r="C428" s="108"/>
      <c r="D428" s="108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</row>
    <row r="429" spans="2:16">
      <c r="B429" s="108"/>
      <c r="C429" s="108"/>
      <c r="D429" s="108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</row>
    <row r="430" spans="2:16">
      <c r="B430" s="108"/>
      <c r="C430" s="108"/>
      <c r="D430" s="108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</row>
    <row r="431" spans="2:16">
      <c r="B431" s="108"/>
      <c r="C431" s="108"/>
      <c r="D431" s="108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</row>
    <row r="432" spans="2:16">
      <c r="B432" s="108"/>
      <c r="C432" s="108"/>
      <c r="D432" s="108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</row>
    <row r="433" spans="2:16">
      <c r="B433" s="108"/>
      <c r="C433" s="108"/>
      <c r="D433" s="108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</row>
    <row r="434" spans="2:16">
      <c r="B434" s="108"/>
      <c r="C434" s="108"/>
      <c r="D434" s="108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</row>
    <row r="435" spans="2:16">
      <c r="B435" s="108"/>
      <c r="C435" s="108"/>
      <c r="D435" s="108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</row>
    <row r="436" spans="2:16">
      <c r="B436" s="108"/>
      <c r="C436" s="108"/>
      <c r="D436" s="108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</row>
    <row r="437" spans="2:16">
      <c r="B437" s="108"/>
      <c r="C437" s="108"/>
      <c r="D437" s="108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</row>
    <row r="438" spans="2:16">
      <c r="B438" s="108"/>
      <c r="C438" s="108"/>
      <c r="D438" s="108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</row>
    <row r="439" spans="2:16">
      <c r="B439" s="108"/>
      <c r="C439" s="108"/>
      <c r="D439" s="108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</row>
    <row r="440" spans="2:16">
      <c r="B440" s="108"/>
      <c r="C440" s="108"/>
      <c r="D440" s="108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</row>
    <row r="441" spans="2:16">
      <c r="B441" s="108"/>
      <c r="C441" s="108"/>
      <c r="D441" s="108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</row>
    <row r="442" spans="2:16">
      <c r="B442" s="108"/>
      <c r="C442" s="108"/>
      <c r="D442" s="108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</row>
    <row r="443" spans="2:16">
      <c r="B443" s="108"/>
      <c r="C443" s="108"/>
      <c r="D443" s="108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</row>
    <row r="444" spans="2:16">
      <c r="B444" s="108"/>
      <c r="C444" s="108"/>
      <c r="D444" s="108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</row>
    <row r="445" spans="2:16">
      <c r="B445" s="108"/>
      <c r="C445" s="108"/>
      <c r="D445" s="108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</row>
    <row r="446" spans="2:16">
      <c r="B446" s="108"/>
      <c r="C446" s="108"/>
      <c r="D446" s="108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</row>
    <row r="447" spans="2:16">
      <c r="B447" s="108"/>
      <c r="C447" s="108"/>
      <c r="D447" s="108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</row>
    <row r="448" spans="2:16">
      <c r="B448" s="108"/>
      <c r="C448" s="108"/>
      <c r="D448" s="108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</row>
    <row r="449" spans="2:16">
      <c r="B449" s="108"/>
      <c r="C449" s="108"/>
      <c r="D449" s="108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</row>
    <row r="450" spans="2:16">
      <c r="B450" s="108"/>
      <c r="C450" s="108"/>
      <c r="D450" s="108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</row>
    <row r="451" spans="2:16">
      <c r="B451" s="108"/>
      <c r="C451" s="108"/>
      <c r="D451" s="108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</row>
    <row r="452" spans="2:16">
      <c r="B452" s="108"/>
      <c r="C452" s="108"/>
      <c r="D452" s="108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</row>
    <row r="453" spans="2:16">
      <c r="B453" s="108"/>
      <c r="C453" s="108"/>
      <c r="D453" s="108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</row>
    <row r="454" spans="2:16">
      <c r="B454" s="108"/>
      <c r="C454" s="108"/>
      <c r="D454" s="108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</row>
    <row r="455" spans="2:16">
      <c r="B455" s="108"/>
      <c r="C455" s="108"/>
      <c r="D455" s="108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</row>
    <row r="456" spans="2:16">
      <c r="B456" s="108"/>
      <c r="C456" s="108"/>
      <c r="D456" s="108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</row>
    <row r="457" spans="2:16">
      <c r="B457" s="108"/>
      <c r="C457" s="108"/>
      <c r="D457" s="108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</row>
    <row r="458" spans="2:16">
      <c r="B458" s="108"/>
      <c r="C458" s="108"/>
      <c r="D458" s="108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</row>
    <row r="459" spans="2:16">
      <c r="B459" s="108"/>
      <c r="C459" s="108"/>
      <c r="D459" s="108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</row>
    <row r="460" spans="2:16">
      <c r="B460" s="108"/>
      <c r="C460" s="108"/>
      <c r="D460" s="108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</row>
    <row r="461" spans="2:16">
      <c r="B461" s="108"/>
      <c r="C461" s="108"/>
      <c r="D461" s="108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</row>
    <row r="462" spans="2:16">
      <c r="B462" s="108"/>
      <c r="C462" s="108"/>
      <c r="D462" s="108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</row>
    <row r="463" spans="2:16">
      <c r="B463" s="108"/>
      <c r="C463" s="108"/>
      <c r="D463" s="108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</row>
  </sheetData>
  <sheetProtection sheet="1" objects="1" scenarios="1"/>
  <mergeCells count="1">
    <mergeCell ref="B6:P6"/>
  </mergeCells>
  <dataValidations count="1">
    <dataValidation allowBlank="1" showInputMessage="1" showErrorMessage="1" sqref="B31:P1048576 C24:P30 A1:A1048576 C5:C23 D1:P23 B1:B23 Q1:XFD1048576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indexed="44"/>
    <pageSetUpPr fitToPage="1"/>
  </sheetPr>
  <dimension ref="B1:T713"/>
  <sheetViews>
    <sheetView rightToLeft="1" workbookViewId="0"/>
  </sheetViews>
  <sheetFormatPr defaultColWidth="9.140625" defaultRowHeight="18"/>
  <cols>
    <col min="1" max="1" width="6.28515625" style="1" customWidth="1"/>
    <col min="2" max="2" width="24.5703125" style="2" bestFit="1" customWidth="1"/>
    <col min="3" max="3" width="41.7109375" style="2" bestFit="1" customWidth="1"/>
    <col min="4" max="4" width="6.140625" style="2" bestFit="1" customWidth="1"/>
    <col min="5" max="5" width="5.42578125" style="2" bestFit="1" customWidth="1"/>
    <col min="6" max="6" width="6.5703125" style="2" bestFit="1" customWidth="1"/>
    <col min="7" max="7" width="6.140625" style="2" bestFit="1" customWidth="1"/>
    <col min="8" max="9" width="5.42578125" style="1" bestFit="1" customWidth="1"/>
    <col min="10" max="10" width="7.140625" style="1" bestFit="1" customWidth="1"/>
    <col min="11" max="12" width="6" style="1" bestFit="1" customWidth="1"/>
    <col min="13" max="13" width="6.7109375" style="1" bestFit="1" customWidth="1"/>
    <col min="14" max="14" width="7.5703125" style="1" bestFit="1" customWidth="1"/>
    <col min="15" max="15" width="8.140625" style="1" bestFit="1" customWidth="1"/>
    <col min="16" max="16" width="7.42578125" style="1" bestFit="1" customWidth="1"/>
    <col min="17" max="17" width="7.85546875" style="1" bestFit="1" customWidth="1"/>
    <col min="18" max="18" width="11.28515625" style="1" bestFit="1" customWidth="1"/>
    <col min="19" max="19" width="8.85546875" style="1" bestFit="1" customWidth="1"/>
    <col min="20" max="20" width="9.28515625" style="1" bestFit="1" customWidth="1"/>
    <col min="21" max="16384" width="9.140625" style="1"/>
  </cols>
  <sheetData>
    <row r="1" spans="2:20">
      <c r="B1" s="45" t="s">
        <v>152</v>
      </c>
      <c r="C1" s="45" t="s" vm="1">
        <v>239</v>
      </c>
    </row>
    <row r="2" spans="2:20">
      <c r="B2" s="45" t="s">
        <v>151</v>
      </c>
      <c r="C2" s="45" t="s">
        <v>240</v>
      </c>
    </row>
    <row r="3" spans="2:20">
      <c r="B3" s="45" t="s">
        <v>153</v>
      </c>
      <c r="C3" s="45" t="s">
        <v>241</v>
      </c>
    </row>
    <row r="4" spans="2:20">
      <c r="B4" s="45" t="s">
        <v>154</v>
      </c>
      <c r="C4" s="45" t="s">
        <v>242</v>
      </c>
    </row>
    <row r="6" spans="2:20" ht="26.25" customHeight="1">
      <c r="B6" s="167" t="s">
        <v>180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2"/>
    </row>
    <row r="7" spans="2:20" ht="26.25" customHeight="1">
      <c r="B7" s="167" t="s">
        <v>96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2"/>
    </row>
    <row r="8" spans="2:20" s="3" customFormat="1" ht="63">
      <c r="B8" s="36" t="s">
        <v>121</v>
      </c>
      <c r="C8" s="12" t="s">
        <v>49</v>
      </c>
      <c r="D8" s="12" t="s">
        <v>125</v>
      </c>
      <c r="E8" s="12" t="s">
        <v>197</v>
      </c>
      <c r="F8" s="12" t="s">
        <v>123</v>
      </c>
      <c r="G8" s="12" t="s">
        <v>71</v>
      </c>
      <c r="H8" s="12" t="s">
        <v>14</v>
      </c>
      <c r="I8" s="12" t="s">
        <v>72</v>
      </c>
      <c r="J8" s="12" t="s">
        <v>110</v>
      </c>
      <c r="K8" s="12" t="s">
        <v>17</v>
      </c>
      <c r="L8" s="12" t="s">
        <v>109</v>
      </c>
      <c r="M8" s="12" t="s">
        <v>16</v>
      </c>
      <c r="N8" s="12" t="s">
        <v>18</v>
      </c>
      <c r="O8" s="12" t="s">
        <v>214</v>
      </c>
      <c r="P8" s="12" t="s">
        <v>213</v>
      </c>
      <c r="Q8" s="12" t="s">
        <v>66</v>
      </c>
      <c r="R8" s="12" t="s">
        <v>63</v>
      </c>
      <c r="S8" s="12" t="s">
        <v>155</v>
      </c>
      <c r="T8" s="37" t="s">
        <v>157</v>
      </c>
    </row>
    <row r="9" spans="2:20" s="3" customFormat="1" ht="20.25" customHeight="1">
      <c r="B9" s="38"/>
      <c r="C9" s="15"/>
      <c r="D9" s="15"/>
      <c r="E9" s="15"/>
      <c r="F9" s="15"/>
      <c r="G9" s="15"/>
      <c r="H9" s="15"/>
      <c r="I9" s="15"/>
      <c r="J9" s="15" t="s">
        <v>21</v>
      </c>
      <c r="K9" s="15" t="s">
        <v>20</v>
      </c>
      <c r="L9" s="15"/>
      <c r="M9" s="15" t="s">
        <v>19</v>
      </c>
      <c r="N9" s="15" t="s">
        <v>19</v>
      </c>
      <c r="O9" s="15" t="s">
        <v>221</v>
      </c>
      <c r="P9" s="15"/>
      <c r="Q9" s="15" t="s">
        <v>217</v>
      </c>
      <c r="R9" s="15" t="s">
        <v>19</v>
      </c>
      <c r="S9" s="15" t="s">
        <v>19</v>
      </c>
      <c r="T9" s="60" t="s">
        <v>19</v>
      </c>
    </row>
    <row r="10" spans="2:20" s="4" customFormat="1" ht="18" customHeight="1">
      <c r="B10" s="39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18" t="s">
        <v>13</v>
      </c>
      <c r="Q10" s="18" t="s">
        <v>119</v>
      </c>
      <c r="R10" s="18" t="s">
        <v>120</v>
      </c>
      <c r="S10" s="42" t="s">
        <v>158</v>
      </c>
      <c r="T10" s="59" t="s">
        <v>198</v>
      </c>
    </row>
    <row r="11" spans="2:20" s="4" customFormat="1" ht="18" customHeight="1">
      <c r="B11" s="120" t="s">
        <v>5086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21">
        <v>0</v>
      </c>
      <c r="R11" s="102"/>
      <c r="S11" s="122">
        <v>0</v>
      </c>
      <c r="T11" s="122">
        <v>0</v>
      </c>
    </row>
    <row r="12" spans="2:20">
      <c r="B12" s="123" t="s">
        <v>229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</row>
    <row r="13" spans="2:20">
      <c r="B13" s="123" t="s">
        <v>118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</row>
    <row r="14" spans="2:20">
      <c r="B14" s="123" t="s">
        <v>212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</row>
    <row r="15" spans="2:20">
      <c r="B15" s="123" t="s">
        <v>220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</row>
    <row r="16" spans="2:20"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</row>
    <row r="17" spans="2:20"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</row>
    <row r="18" spans="2:20"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</row>
    <row r="19" spans="2:20"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</row>
    <row r="20" spans="2:20"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</row>
    <row r="21" spans="2:20"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</row>
    <row r="22" spans="2:20"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</row>
    <row r="23" spans="2:20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</row>
    <row r="24" spans="2:20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</row>
    <row r="25" spans="2:20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</row>
    <row r="26" spans="2:20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</row>
    <row r="27" spans="2:20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</row>
    <row r="28" spans="2:20"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</row>
    <row r="29" spans="2:20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</row>
    <row r="30" spans="2:20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</row>
    <row r="31" spans="2:20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</row>
    <row r="32" spans="2:20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</row>
    <row r="33" spans="2:20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</row>
    <row r="34" spans="2:20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</row>
    <row r="35" spans="2:20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</row>
    <row r="37" spans="2:20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</row>
    <row r="38" spans="2:20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</row>
    <row r="39" spans="2:20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</row>
    <row r="40" spans="2:20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</row>
    <row r="41" spans="2:20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</row>
    <row r="42" spans="2:20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</row>
    <row r="43" spans="2:20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</row>
    <row r="44" spans="2:20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</row>
    <row r="45" spans="2:20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</row>
    <row r="46" spans="2:20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</row>
    <row r="47" spans="2:20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</row>
    <row r="48" spans="2:20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</row>
    <row r="49" spans="2:20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</row>
    <row r="50" spans="2:20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</row>
    <row r="51" spans="2:20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</row>
    <row r="52" spans="2:20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</row>
    <row r="53" spans="2:20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</row>
    <row r="54" spans="2:20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</row>
    <row r="55" spans="2:20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</row>
    <row r="56" spans="2:20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</row>
    <row r="57" spans="2:20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</row>
    <row r="58" spans="2:20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</row>
    <row r="59" spans="2:20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</row>
    <row r="60" spans="2:20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</row>
    <row r="61" spans="2:20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</row>
    <row r="63" spans="2:20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</row>
    <row r="64" spans="2:20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</row>
    <row r="65" spans="2:20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</row>
    <row r="66" spans="2:20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</row>
    <row r="67" spans="2:20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</row>
    <row r="68" spans="2:20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</row>
    <row r="69" spans="2:20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</row>
    <row r="70" spans="2:20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</row>
    <row r="71" spans="2:20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</row>
    <row r="72" spans="2:20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</row>
    <row r="73" spans="2:20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</row>
    <row r="74" spans="2:20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</row>
    <row r="75" spans="2:20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</row>
    <row r="76" spans="2:20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</row>
    <row r="77" spans="2:20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</row>
    <row r="78" spans="2:20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</row>
    <row r="79" spans="2:20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</row>
    <row r="80" spans="2:20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</row>
    <row r="81" spans="2:20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</row>
    <row r="82" spans="2:20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</row>
    <row r="83" spans="2:20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</row>
    <row r="84" spans="2:20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</row>
    <row r="85" spans="2:20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</row>
    <row r="86" spans="2:20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</row>
    <row r="87" spans="2:20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</row>
    <row r="89" spans="2:20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</row>
    <row r="90" spans="2:20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</row>
    <row r="91" spans="2:20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</row>
    <row r="92" spans="2:20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</row>
    <row r="93" spans="2:20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</row>
    <row r="94" spans="2:20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</row>
    <row r="95" spans="2:20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</row>
    <row r="96" spans="2:20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</row>
    <row r="97" spans="2:20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</row>
    <row r="98" spans="2:20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</row>
    <row r="99" spans="2:20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</row>
    <row r="100" spans="2:20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</row>
    <row r="101" spans="2:20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</row>
    <row r="102" spans="2:20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</row>
    <row r="103" spans="2:20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</row>
    <row r="104" spans="2:20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</row>
    <row r="105" spans="2:20"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</row>
    <row r="106" spans="2:20"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</row>
    <row r="107" spans="2:20"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</row>
    <row r="108" spans="2:20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</row>
    <row r="109" spans="2:20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</row>
    <row r="110" spans="2:20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</row>
    <row r="111" spans="2:20">
      <c r="C111" s="1"/>
      <c r="D111" s="1"/>
      <c r="E111" s="1"/>
      <c r="F111" s="1"/>
      <c r="G111" s="1"/>
    </row>
    <row r="112" spans="2:20">
      <c r="C112" s="1"/>
      <c r="D112" s="1"/>
      <c r="E112" s="1"/>
      <c r="F112" s="1"/>
      <c r="G112" s="1"/>
    </row>
    <row r="113" spans="3:7">
      <c r="C113" s="1"/>
      <c r="D113" s="1"/>
      <c r="E113" s="1"/>
      <c r="F113" s="1"/>
      <c r="G113" s="1"/>
    </row>
    <row r="114" spans="3:7">
      <c r="C114" s="1"/>
      <c r="D114" s="1"/>
      <c r="E114" s="1"/>
      <c r="F114" s="1"/>
      <c r="G114" s="1"/>
    </row>
    <row r="115" spans="3:7">
      <c r="C115" s="1"/>
      <c r="D115" s="1"/>
      <c r="E115" s="1"/>
      <c r="F115" s="1"/>
      <c r="G115" s="1"/>
    </row>
    <row r="116" spans="3:7">
      <c r="C116" s="1"/>
      <c r="D116" s="1"/>
      <c r="E116" s="1"/>
      <c r="F116" s="1"/>
      <c r="G116" s="1"/>
    </row>
    <row r="117" spans="3:7">
      <c r="C117" s="1"/>
      <c r="D117" s="1"/>
      <c r="E117" s="1"/>
      <c r="F117" s="1"/>
      <c r="G117" s="1"/>
    </row>
    <row r="118" spans="3:7">
      <c r="C118" s="1"/>
      <c r="D118" s="1"/>
      <c r="E118" s="1"/>
      <c r="F118" s="1"/>
      <c r="G118" s="1"/>
    </row>
    <row r="119" spans="3:7">
      <c r="C119" s="1"/>
      <c r="D119" s="1"/>
      <c r="E119" s="1"/>
      <c r="F119" s="1"/>
      <c r="G119" s="1"/>
    </row>
    <row r="120" spans="3:7">
      <c r="C120" s="1"/>
      <c r="D120" s="1"/>
      <c r="E120" s="1"/>
      <c r="F120" s="1"/>
      <c r="G120" s="1"/>
    </row>
    <row r="121" spans="3:7">
      <c r="C121" s="1"/>
      <c r="D121" s="1"/>
      <c r="E121" s="1"/>
      <c r="F121" s="1"/>
      <c r="G121" s="1"/>
    </row>
    <row r="122" spans="3:7">
      <c r="C122" s="1"/>
      <c r="D122" s="1"/>
      <c r="E122" s="1"/>
      <c r="F122" s="1"/>
      <c r="G122" s="1"/>
    </row>
    <row r="123" spans="3:7">
      <c r="C123" s="1"/>
      <c r="D123" s="1"/>
      <c r="E123" s="1"/>
      <c r="F123" s="1"/>
      <c r="G123" s="1"/>
    </row>
    <row r="124" spans="3:7">
      <c r="C124" s="1"/>
      <c r="D124" s="1"/>
      <c r="E124" s="1"/>
      <c r="F124" s="1"/>
      <c r="G124" s="1"/>
    </row>
    <row r="125" spans="3:7">
      <c r="C125" s="1"/>
      <c r="D125" s="1"/>
      <c r="E125" s="1"/>
      <c r="F125" s="1"/>
      <c r="G125" s="1"/>
    </row>
    <row r="126" spans="3:7">
      <c r="C126" s="1"/>
      <c r="D126" s="1"/>
      <c r="E126" s="1"/>
      <c r="F126" s="1"/>
      <c r="G126" s="1"/>
    </row>
    <row r="127" spans="3:7">
      <c r="C127" s="1"/>
      <c r="D127" s="1"/>
      <c r="E127" s="1"/>
      <c r="F127" s="1"/>
      <c r="G127" s="1"/>
    </row>
    <row r="128" spans="3:7">
      <c r="C128" s="1"/>
      <c r="D128" s="1"/>
      <c r="E128" s="1"/>
      <c r="F128" s="1"/>
      <c r="G128" s="1"/>
    </row>
    <row r="129" spans="3:7">
      <c r="C129" s="1"/>
      <c r="D129" s="1"/>
      <c r="E129" s="1"/>
      <c r="F129" s="1"/>
      <c r="G129" s="1"/>
    </row>
    <row r="130" spans="3:7">
      <c r="C130" s="1"/>
      <c r="D130" s="1"/>
      <c r="E130" s="1"/>
      <c r="F130" s="1"/>
      <c r="G130" s="1"/>
    </row>
    <row r="131" spans="3:7">
      <c r="C131" s="1"/>
      <c r="D131" s="1"/>
      <c r="E131" s="1"/>
      <c r="F131" s="1"/>
      <c r="G131" s="1"/>
    </row>
    <row r="132" spans="3:7">
      <c r="C132" s="1"/>
      <c r="D132" s="1"/>
      <c r="E132" s="1"/>
      <c r="F132" s="1"/>
      <c r="G132" s="1"/>
    </row>
    <row r="133" spans="3:7">
      <c r="C133" s="1"/>
      <c r="D133" s="1"/>
      <c r="E133" s="1"/>
      <c r="F133" s="1"/>
      <c r="G133" s="1"/>
    </row>
    <row r="134" spans="3:7">
      <c r="C134" s="1"/>
      <c r="D134" s="1"/>
      <c r="E134" s="1"/>
      <c r="F134" s="1"/>
      <c r="G134" s="1"/>
    </row>
    <row r="135" spans="3:7">
      <c r="C135" s="1"/>
      <c r="D135" s="1"/>
      <c r="E135" s="1"/>
      <c r="F135" s="1"/>
      <c r="G135" s="1"/>
    </row>
    <row r="136" spans="3:7">
      <c r="C136" s="1"/>
      <c r="D136" s="1"/>
      <c r="E136" s="1"/>
      <c r="F136" s="1"/>
      <c r="G136" s="1"/>
    </row>
    <row r="137" spans="3:7">
      <c r="C137" s="1"/>
      <c r="D137" s="1"/>
      <c r="E137" s="1"/>
      <c r="F137" s="1"/>
      <c r="G137" s="1"/>
    </row>
    <row r="138" spans="3:7">
      <c r="C138" s="1"/>
      <c r="D138" s="1"/>
      <c r="E138" s="1"/>
      <c r="F138" s="1"/>
      <c r="G138" s="1"/>
    </row>
    <row r="139" spans="3:7">
      <c r="C139" s="1"/>
      <c r="D139" s="1"/>
      <c r="E139" s="1"/>
      <c r="F139" s="1"/>
      <c r="G139" s="1"/>
    </row>
    <row r="140" spans="3:7">
      <c r="C140" s="1"/>
      <c r="D140" s="1"/>
      <c r="E140" s="1"/>
      <c r="F140" s="1"/>
      <c r="G140" s="1"/>
    </row>
    <row r="141" spans="3:7">
      <c r="C141" s="1"/>
      <c r="D141" s="1"/>
      <c r="E141" s="1"/>
      <c r="F141" s="1"/>
      <c r="G141" s="1"/>
    </row>
    <row r="142" spans="3:7">
      <c r="C142" s="1"/>
      <c r="D142" s="1"/>
      <c r="E142" s="1"/>
      <c r="F142" s="1"/>
      <c r="G142" s="1"/>
    </row>
    <row r="143" spans="3:7">
      <c r="C143" s="1"/>
      <c r="D143" s="1"/>
      <c r="E143" s="1"/>
      <c r="F143" s="1"/>
      <c r="G143" s="1"/>
    </row>
    <row r="144" spans="3:7">
      <c r="C144" s="1"/>
      <c r="D144" s="1"/>
      <c r="E144" s="1"/>
      <c r="F144" s="1"/>
      <c r="G144" s="1"/>
    </row>
    <row r="145" spans="3:7">
      <c r="C145" s="1"/>
      <c r="D145" s="1"/>
      <c r="E145" s="1"/>
      <c r="F145" s="1"/>
      <c r="G145" s="1"/>
    </row>
    <row r="146" spans="3:7">
      <c r="C146" s="1"/>
      <c r="D146" s="1"/>
      <c r="E146" s="1"/>
      <c r="F146" s="1"/>
      <c r="G146" s="1"/>
    </row>
    <row r="147" spans="3:7">
      <c r="C147" s="1"/>
      <c r="D147" s="1"/>
      <c r="E147" s="1"/>
      <c r="F147" s="1"/>
      <c r="G147" s="1"/>
    </row>
    <row r="148" spans="3:7">
      <c r="C148" s="1"/>
      <c r="D148" s="1"/>
      <c r="E148" s="1"/>
      <c r="F148" s="1"/>
      <c r="G148" s="1"/>
    </row>
    <row r="149" spans="3:7">
      <c r="C149" s="1"/>
      <c r="D149" s="1"/>
      <c r="E149" s="1"/>
      <c r="F149" s="1"/>
      <c r="G149" s="1"/>
    </row>
    <row r="150" spans="3:7">
      <c r="C150" s="1"/>
      <c r="D150" s="1"/>
      <c r="E150" s="1"/>
      <c r="F150" s="1"/>
      <c r="G150" s="1"/>
    </row>
    <row r="151" spans="3:7">
      <c r="C151" s="1"/>
      <c r="D151" s="1"/>
      <c r="E151" s="1"/>
      <c r="F151" s="1"/>
      <c r="G151" s="1"/>
    </row>
    <row r="152" spans="3:7">
      <c r="C152" s="1"/>
      <c r="D152" s="1"/>
      <c r="E152" s="1"/>
      <c r="F152" s="1"/>
      <c r="G152" s="1"/>
    </row>
    <row r="153" spans="3:7">
      <c r="C153" s="1"/>
      <c r="D153" s="1"/>
      <c r="E153" s="1"/>
      <c r="F153" s="1"/>
      <c r="G153" s="1"/>
    </row>
    <row r="154" spans="3:7">
      <c r="C154" s="1"/>
      <c r="D154" s="1"/>
      <c r="E154" s="1"/>
      <c r="F154" s="1"/>
      <c r="G154" s="1"/>
    </row>
    <row r="155" spans="3:7">
      <c r="C155" s="1"/>
      <c r="D155" s="1"/>
      <c r="E155" s="1"/>
      <c r="F155" s="1"/>
      <c r="G155" s="1"/>
    </row>
    <row r="156" spans="3:7">
      <c r="C156" s="1"/>
      <c r="D156" s="1"/>
      <c r="E156" s="1"/>
      <c r="F156" s="1"/>
      <c r="G156" s="1"/>
    </row>
    <row r="157" spans="3:7">
      <c r="C157" s="1"/>
      <c r="D157" s="1"/>
      <c r="E157" s="1"/>
      <c r="F157" s="1"/>
      <c r="G157" s="1"/>
    </row>
    <row r="158" spans="3:7">
      <c r="C158" s="1"/>
      <c r="D158" s="1"/>
      <c r="E158" s="1"/>
      <c r="F158" s="1"/>
      <c r="G158" s="1"/>
    </row>
    <row r="159" spans="3:7">
      <c r="C159" s="1"/>
      <c r="D159" s="1"/>
      <c r="E159" s="1"/>
      <c r="F159" s="1"/>
      <c r="G159" s="1"/>
    </row>
    <row r="160" spans="3:7">
      <c r="C160" s="1"/>
      <c r="D160" s="1"/>
      <c r="E160" s="1"/>
      <c r="F160" s="1"/>
      <c r="G160" s="1"/>
    </row>
    <row r="161" spans="3:7">
      <c r="C161" s="1"/>
      <c r="D161" s="1"/>
      <c r="E161" s="1"/>
      <c r="F161" s="1"/>
      <c r="G161" s="1"/>
    </row>
    <row r="162" spans="3:7">
      <c r="C162" s="1"/>
      <c r="D162" s="1"/>
      <c r="E162" s="1"/>
      <c r="F162" s="1"/>
      <c r="G162" s="1"/>
    </row>
    <row r="163" spans="3:7">
      <c r="C163" s="1"/>
      <c r="D163" s="1"/>
      <c r="E163" s="1"/>
      <c r="F163" s="1"/>
      <c r="G163" s="1"/>
    </row>
    <row r="164" spans="3:7">
      <c r="C164" s="1"/>
      <c r="D164" s="1"/>
      <c r="E164" s="1"/>
      <c r="F164" s="1"/>
      <c r="G164" s="1"/>
    </row>
    <row r="165" spans="3:7">
      <c r="C165" s="1"/>
      <c r="D165" s="1"/>
      <c r="E165" s="1"/>
      <c r="F165" s="1"/>
      <c r="G165" s="1"/>
    </row>
    <row r="166" spans="3:7">
      <c r="C166" s="1"/>
      <c r="D166" s="1"/>
      <c r="E166" s="1"/>
      <c r="F166" s="1"/>
      <c r="G166" s="1"/>
    </row>
    <row r="167" spans="3:7">
      <c r="C167" s="1"/>
      <c r="D167" s="1"/>
      <c r="E167" s="1"/>
      <c r="F167" s="1"/>
      <c r="G167" s="1"/>
    </row>
    <row r="168" spans="3:7">
      <c r="C168" s="1"/>
      <c r="D168" s="1"/>
      <c r="E168" s="1"/>
      <c r="F168" s="1"/>
      <c r="G168" s="1"/>
    </row>
    <row r="169" spans="3:7">
      <c r="C169" s="1"/>
      <c r="D169" s="1"/>
      <c r="E169" s="1"/>
      <c r="F169" s="1"/>
      <c r="G169" s="1"/>
    </row>
    <row r="170" spans="3:7">
      <c r="C170" s="1"/>
      <c r="D170" s="1"/>
      <c r="E170" s="1"/>
      <c r="F170" s="1"/>
      <c r="G170" s="1"/>
    </row>
    <row r="171" spans="3:7">
      <c r="C171" s="1"/>
      <c r="D171" s="1"/>
      <c r="E171" s="1"/>
      <c r="F171" s="1"/>
      <c r="G171" s="1"/>
    </row>
    <row r="172" spans="3:7">
      <c r="C172" s="1"/>
      <c r="D172" s="1"/>
      <c r="E172" s="1"/>
      <c r="F172" s="1"/>
      <c r="G172" s="1"/>
    </row>
    <row r="173" spans="3:7">
      <c r="C173" s="1"/>
      <c r="D173" s="1"/>
      <c r="E173" s="1"/>
      <c r="F173" s="1"/>
      <c r="G173" s="1"/>
    </row>
    <row r="174" spans="3:7">
      <c r="C174" s="1"/>
      <c r="D174" s="1"/>
      <c r="E174" s="1"/>
      <c r="F174" s="1"/>
      <c r="G174" s="1"/>
    </row>
    <row r="175" spans="3:7">
      <c r="C175" s="1"/>
      <c r="D175" s="1"/>
      <c r="E175" s="1"/>
      <c r="F175" s="1"/>
      <c r="G175" s="1"/>
    </row>
    <row r="176" spans="3:7">
      <c r="C176" s="1"/>
      <c r="D176" s="1"/>
      <c r="E176" s="1"/>
      <c r="F176" s="1"/>
      <c r="G176" s="1"/>
    </row>
    <row r="177" spans="3:7">
      <c r="C177" s="1"/>
      <c r="D177" s="1"/>
      <c r="E177" s="1"/>
      <c r="F177" s="1"/>
      <c r="G177" s="1"/>
    </row>
    <row r="178" spans="3:7">
      <c r="C178" s="1"/>
      <c r="D178" s="1"/>
      <c r="E178" s="1"/>
      <c r="F178" s="1"/>
      <c r="G178" s="1"/>
    </row>
    <row r="179" spans="3:7">
      <c r="C179" s="1"/>
      <c r="D179" s="1"/>
      <c r="E179" s="1"/>
      <c r="F179" s="1"/>
      <c r="G179" s="1"/>
    </row>
    <row r="180" spans="3:7">
      <c r="C180" s="1"/>
      <c r="D180" s="1"/>
      <c r="E180" s="1"/>
      <c r="F180" s="1"/>
      <c r="G180" s="1"/>
    </row>
    <row r="181" spans="3:7">
      <c r="C181" s="1"/>
      <c r="D181" s="1"/>
      <c r="E181" s="1"/>
      <c r="F181" s="1"/>
      <c r="G181" s="1"/>
    </row>
    <row r="182" spans="3:7">
      <c r="C182" s="1"/>
      <c r="D182" s="1"/>
      <c r="E182" s="1"/>
      <c r="F182" s="1"/>
      <c r="G182" s="1"/>
    </row>
    <row r="183" spans="3:7">
      <c r="C183" s="1"/>
      <c r="D183" s="1"/>
      <c r="E183" s="1"/>
      <c r="F183" s="1"/>
      <c r="G183" s="1"/>
    </row>
    <row r="184" spans="3:7">
      <c r="C184" s="1"/>
      <c r="D184" s="1"/>
      <c r="E184" s="1"/>
      <c r="F184" s="1"/>
      <c r="G184" s="1"/>
    </row>
    <row r="185" spans="3:7">
      <c r="C185" s="1"/>
      <c r="D185" s="1"/>
      <c r="E185" s="1"/>
      <c r="F185" s="1"/>
      <c r="G185" s="1"/>
    </row>
    <row r="186" spans="3:7">
      <c r="C186" s="1"/>
      <c r="D186" s="1"/>
      <c r="E186" s="1"/>
      <c r="F186" s="1"/>
      <c r="G186" s="1"/>
    </row>
    <row r="187" spans="3:7">
      <c r="C187" s="1"/>
      <c r="D187" s="1"/>
      <c r="E187" s="1"/>
      <c r="F187" s="1"/>
      <c r="G187" s="1"/>
    </row>
    <row r="188" spans="3:7">
      <c r="C188" s="1"/>
      <c r="D188" s="1"/>
      <c r="E188" s="1"/>
      <c r="F188" s="1"/>
      <c r="G188" s="1"/>
    </row>
    <row r="189" spans="3:7">
      <c r="C189" s="1"/>
      <c r="D189" s="1"/>
      <c r="E189" s="1"/>
      <c r="F189" s="1"/>
      <c r="G189" s="1"/>
    </row>
    <row r="190" spans="3:7">
      <c r="C190" s="1"/>
      <c r="D190" s="1"/>
      <c r="E190" s="1"/>
      <c r="F190" s="1"/>
      <c r="G190" s="1"/>
    </row>
    <row r="191" spans="3:7">
      <c r="C191" s="1"/>
      <c r="D191" s="1"/>
      <c r="E191" s="1"/>
      <c r="F191" s="1"/>
      <c r="G191" s="1"/>
    </row>
    <row r="192" spans="3:7">
      <c r="C192" s="1"/>
      <c r="D192" s="1"/>
      <c r="E192" s="1"/>
      <c r="F192" s="1"/>
      <c r="G192" s="1"/>
    </row>
    <row r="193" spans="3:7">
      <c r="C193" s="1"/>
      <c r="D193" s="1"/>
      <c r="E193" s="1"/>
      <c r="F193" s="1"/>
      <c r="G193" s="1"/>
    </row>
    <row r="194" spans="3:7">
      <c r="C194" s="1"/>
      <c r="D194" s="1"/>
      <c r="E194" s="1"/>
      <c r="F194" s="1"/>
      <c r="G194" s="1"/>
    </row>
    <row r="195" spans="3:7">
      <c r="C195" s="1"/>
      <c r="D195" s="1"/>
      <c r="E195" s="1"/>
      <c r="F195" s="1"/>
      <c r="G195" s="1"/>
    </row>
    <row r="196" spans="3:7">
      <c r="C196" s="1"/>
      <c r="D196" s="1"/>
      <c r="E196" s="1"/>
      <c r="F196" s="1"/>
      <c r="G196" s="1"/>
    </row>
    <row r="197" spans="3:7">
      <c r="C197" s="1"/>
      <c r="D197" s="1"/>
      <c r="E197" s="1"/>
      <c r="F197" s="1"/>
      <c r="G197" s="1"/>
    </row>
    <row r="198" spans="3:7">
      <c r="C198" s="1"/>
      <c r="D198" s="1"/>
      <c r="E198" s="1"/>
      <c r="F198" s="1"/>
      <c r="G198" s="1"/>
    </row>
    <row r="199" spans="3:7">
      <c r="C199" s="1"/>
      <c r="D199" s="1"/>
      <c r="E199" s="1"/>
      <c r="F199" s="1"/>
      <c r="G199" s="1"/>
    </row>
    <row r="200" spans="3:7">
      <c r="C200" s="1"/>
      <c r="D200" s="1"/>
      <c r="E200" s="1"/>
      <c r="F200" s="1"/>
      <c r="G200" s="1"/>
    </row>
    <row r="201" spans="3:7">
      <c r="C201" s="1"/>
      <c r="D201" s="1"/>
      <c r="E201" s="1"/>
      <c r="F201" s="1"/>
      <c r="G201" s="1"/>
    </row>
    <row r="202" spans="3:7">
      <c r="C202" s="1"/>
      <c r="D202" s="1"/>
      <c r="E202" s="1"/>
      <c r="F202" s="1"/>
      <c r="G202" s="1"/>
    </row>
    <row r="203" spans="3:7">
      <c r="C203" s="1"/>
      <c r="D203" s="1"/>
      <c r="E203" s="1"/>
      <c r="F203" s="1"/>
      <c r="G203" s="1"/>
    </row>
    <row r="204" spans="3:7">
      <c r="C204" s="1"/>
      <c r="D204" s="1"/>
      <c r="E204" s="1"/>
      <c r="F204" s="1"/>
      <c r="G204" s="1"/>
    </row>
    <row r="205" spans="3:7">
      <c r="C205" s="1"/>
      <c r="D205" s="1"/>
      <c r="E205" s="1"/>
      <c r="F205" s="1"/>
      <c r="G205" s="1"/>
    </row>
    <row r="206" spans="3:7">
      <c r="C206" s="1"/>
      <c r="D206" s="1"/>
      <c r="E206" s="1"/>
      <c r="F206" s="1"/>
      <c r="G206" s="1"/>
    </row>
    <row r="207" spans="3:7">
      <c r="C207" s="1"/>
      <c r="D207" s="1"/>
      <c r="E207" s="1"/>
      <c r="F207" s="1"/>
      <c r="G207" s="1"/>
    </row>
    <row r="208" spans="3:7">
      <c r="C208" s="1"/>
      <c r="D208" s="1"/>
      <c r="E208" s="1"/>
      <c r="F208" s="1"/>
      <c r="G208" s="1"/>
    </row>
    <row r="209" spans="3:7">
      <c r="C209" s="1"/>
      <c r="D209" s="1"/>
      <c r="E209" s="1"/>
      <c r="F209" s="1"/>
      <c r="G209" s="1"/>
    </row>
    <row r="210" spans="3:7">
      <c r="C210" s="1"/>
      <c r="D210" s="1"/>
      <c r="E210" s="1"/>
      <c r="F210" s="1"/>
      <c r="G210" s="1"/>
    </row>
    <row r="211" spans="3:7">
      <c r="C211" s="1"/>
      <c r="D211" s="1"/>
      <c r="E211" s="1"/>
      <c r="F211" s="1"/>
      <c r="G211" s="1"/>
    </row>
    <row r="212" spans="3:7">
      <c r="C212" s="1"/>
      <c r="D212" s="1"/>
      <c r="E212" s="1"/>
      <c r="F212" s="1"/>
      <c r="G212" s="1"/>
    </row>
    <row r="213" spans="3:7">
      <c r="C213" s="1"/>
      <c r="D213" s="1"/>
      <c r="E213" s="1"/>
      <c r="F213" s="1"/>
      <c r="G213" s="1"/>
    </row>
    <row r="214" spans="3:7">
      <c r="C214" s="1"/>
      <c r="D214" s="1"/>
      <c r="E214" s="1"/>
      <c r="F214" s="1"/>
      <c r="G214" s="1"/>
    </row>
    <row r="215" spans="3:7">
      <c r="C215" s="1"/>
      <c r="D215" s="1"/>
      <c r="E215" s="1"/>
      <c r="F215" s="1"/>
      <c r="G215" s="1"/>
    </row>
    <row r="216" spans="3:7">
      <c r="C216" s="1"/>
      <c r="D216" s="1"/>
      <c r="E216" s="1"/>
      <c r="F216" s="1"/>
      <c r="G216" s="1"/>
    </row>
    <row r="217" spans="3:7">
      <c r="C217" s="1"/>
      <c r="D217" s="1"/>
      <c r="E217" s="1"/>
      <c r="F217" s="1"/>
      <c r="G217" s="1"/>
    </row>
    <row r="218" spans="3:7">
      <c r="C218" s="1"/>
      <c r="D218" s="1"/>
      <c r="E218" s="1"/>
      <c r="F218" s="1"/>
      <c r="G218" s="1"/>
    </row>
    <row r="219" spans="3:7">
      <c r="C219" s="1"/>
      <c r="D219" s="1"/>
      <c r="E219" s="1"/>
      <c r="F219" s="1"/>
      <c r="G219" s="1"/>
    </row>
    <row r="220" spans="3:7">
      <c r="C220" s="1"/>
      <c r="D220" s="1"/>
      <c r="E220" s="1"/>
      <c r="F220" s="1"/>
      <c r="G220" s="1"/>
    </row>
    <row r="221" spans="3:7">
      <c r="C221" s="1"/>
      <c r="D221" s="1"/>
      <c r="E221" s="1"/>
      <c r="F221" s="1"/>
      <c r="G221" s="1"/>
    </row>
    <row r="222" spans="3:7">
      <c r="C222" s="1"/>
      <c r="D222" s="1"/>
      <c r="E222" s="1"/>
      <c r="F222" s="1"/>
      <c r="G222" s="1"/>
    </row>
    <row r="223" spans="3:7">
      <c r="C223" s="1"/>
      <c r="D223" s="1"/>
      <c r="E223" s="1"/>
      <c r="F223" s="1"/>
      <c r="G223" s="1"/>
    </row>
    <row r="224" spans="3:7">
      <c r="C224" s="1"/>
      <c r="D224" s="1"/>
      <c r="E224" s="1"/>
      <c r="F224" s="1"/>
      <c r="G224" s="1"/>
    </row>
    <row r="225" spans="3:7">
      <c r="C225" s="1"/>
      <c r="D225" s="1"/>
      <c r="E225" s="1"/>
      <c r="F225" s="1"/>
      <c r="G225" s="1"/>
    </row>
    <row r="226" spans="3:7">
      <c r="C226" s="1"/>
      <c r="D226" s="1"/>
      <c r="E226" s="1"/>
      <c r="F226" s="1"/>
      <c r="G226" s="1"/>
    </row>
    <row r="227" spans="3:7">
      <c r="C227" s="1"/>
      <c r="D227" s="1"/>
      <c r="E227" s="1"/>
      <c r="F227" s="1"/>
      <c r="G227" s="1"/>
    </row>
    <row r="228" spans="3:7">
      <c r="C228" s="1"/>
      <c r="D228" s="1"/>
      <c r="E228" s="1"/>
      <c r="F228" s="1"/>
      <c r="G228" s="1"/>
    </row>
    <row r="229" spans="3:7">
      <c r="C229" s="1"/>
      <c r="D229" s="1"/>
      <c r="E229" s="1"/>
      <c r="F229" s="1"/>
      <c r="G229" s="1"/>
    </row>
    <row r="230" spans="3:7">
      <c r="C230" s="1"/>
      <c r="D230" s="1"/>
      <c r="E230" s="1"/>
      <c r="F230" s="1"/>
      <c r="G230" s="1"/>
    </row>
    <row r="231" spans="3:7">
      <c r="C231" s="1"/>
      <c r="D231" s="1"/>
      <c r="E231" s="1"/>
      <c r="F231" s="1"/>
      <c r="G231" s="1"/>
    </row>
    <row r="232" spans="3:7">
      <c r="C232" s="1"/>
      <c r="D232" s="1"/>
      <c r="E232" s="1"/>
      <c r="F232" s="1"/>
      <c r="G232" s="1"/>
    </row>
    <row r="233" spans="3:7">
      <c r="C233" s="1"/>
      <c r="D233" s="1"/>
      <c r="E233" s="1"/>
      <c r="F233" s="1"/>
      <c r="G233" s="1"/>
    </row>
    <row r="234" spans="3:7">
      <c r="C234" s="1"/>
      <c r="D234" s="1"/>
      <c r="E234" s="1"/>
      <c r="F234" s="1"/>
      <c r="G234" s="1"/>
    </row>
    <row r="235" spans="3:7">
      <c r="C235" s="1"/>
      <c r="D235" s="1"/>
      <c r="E235" s="1"/>
      <c r="F235" s="1"/>
      <c r="G235" s="1"/>
    </row>
    <row r="236" spans="3:7">
      <c r="C236" s="1"/>
      <c r="D236" s="1"/>
      <c r="E236" s="1"/>
      <c r="F236" s="1"/>
      <c r="G236" s="1"/>
    </row>
    <row r="237" spans="3:7">
      <c r="C237" s="1"/>
      <c r="D237" s="1"/>
      <c r="E237" s="1"/>
      <c r="F237" s="1"/>
      <c r="G237" s="1"/>
    </row>
    <row r="238" spans="3:7">
      <c r="C238" s="1"/>
      <c r="D238" s="1"/>
      <c r="E238" s="1"/>
      <c r="F238" s="1"/>
      <c r="G238" s="1"/>
    </row>
    <row r="239" spans="3:7">
      <c r="C239" s="1"/>
      <c r="D239" s="1"/>
      <c r="E239" s="1"/>
      <c r="F239" s="1"/>
      <c r="G239" s="1"/>
    </row>
    <row r="240" spans="3:7">
      <c r="C240" s="1"/>
      <c r="D240" s="1"/>
      <c r="E240" s="1"/>
      <c r="F240" s="1"/>
      <c r="G240" s="1"/>
    </row>
    <row r="241" spans="3:7">
      <c r="C241" s="1"/>
      <c r="D241" s="1"/>
      <c r="E241" s="1"/>
      <c r="F241" s="1"/>
      <c r="G241" s="1"/>
    </row>
    <row r="242" spans="3:7">
      <c r="C242" s="1"/>
      <c r="D242" s="1"/>
      <c r="E242" s="1"/>
      <c r="F242" s="1"/>
      <c r="G242" s="1"/>
    </row>
    <row r="243" spans="3:7">
      <c r="C243" s="1"/>
      <c r="D243" s="1"/>
      <c r="E243" s="1"/>
      <c r="F243" s="1"/>
      <c r="G243" s="1"/>
    </row>
    <row r="244" spans="3:7">
      <c r="C244" s="1"/>
      <c r="D244" s="1"/>
      <c r="E244" s="1"/>
      <c r="F244" s="1"/>
      <c r="G244" s="1"/>
    </row>
    <row r="245" spans="3:7">
      <c r="C245" s="1"/>
      <c r="D245" s="1"/>
      <c r="E245" s="1"/>
      <c r="F245" s="1"/>
      <c r="G245" s="1"/>
    </row>
    <row r="246" spans="3:7">
      <c r="C246" s="1"/>
      <c r="D246" s="1"/>
      <c r="E246" s="1"/>
      <c r="F246" s="1"/>
      <c r="G246" s="1"/>
    </row>
    <row r="247" spans="3:7">
      <c r="C247" s="1"/>
      <c r="D247" s="1"/>
      <c r="E247" s="1"/>
      <c r="F247" s="1"/>
      <c r="G247" s="1"/>
    </row>
    <row r="248" spans="3:7">
      <c r="C248" s="1"/>
      <c r="D248" s="1"/>
      <c r="E248" s="1"/>
      <c r="F248" s="1"/>
      <c r="G248" s="1"/>
    </row>
    <row r="249" spans="3:7">
      <c r="C249" s="1"/>
      <c r="D249" s="1"/>
      <c r="E249" s="1"/>
      <c r="F249" s="1"/>
      <c r="G249" s="1"/>
    </row>
    <row r="250" spans="3:7">
      <c r="C250" s="1"/>
      <c r="D250" s="1"/>
      <c r="E250" s="1"/>
      <c r="F250" s="1"/>
      <c r="G250" s="1"/>
    </row>
    <row r="251" spans="3:7">
      <c r="C251" s="1"/>
      <c r="D251" s="1"/>
      <c r="E251" s="1"/>
      <c r="F251" s="1"/>
      <c r="G251" s="1"/>
    </row>
    <row r="252" spans="3:7">
      <c r="C252" s="1"/>
      <c r="D252" s="1"/>
      <c r="E252" s="1"/>
      <c r="F252" s="1"/>
      <c r="G252" s="1"/>
    </row>
    <row r="253" spans="3:7">
      <c r="C253" s="1"/>
      <c r="D253" s="1"/>
      <c r="E253" s="1"/>
      <c r="F253" s="1"/>
      <c r="G253" s="1"/>
    </row>
    <row r="254" spans="3:7">
      <c r="C254" s="1"/>
      <c r="D254" s="1"/>
      <c r="E254" s="1"/>
      <c r="F254" s="1"/>
      <c r="G254" s="1"/>
    </row>
    <row r="255" spans="3:7">
      <c r="C255" s="1"/>
      <c r="D255" s="1"/>
      <c r="E255" s="1"/>
      <c r="F255" s="1"/>
      <c r="G255" s="1"/>
    </row>
    <row r="256" spans="3:7">
      <c r="C256" s="1"/>
      <c r="D256" s="1"/>
      <c r="E256" s="1"/>
      <c r="F256" s="1"/>
      <c r="G256" s="1"/>
    </row>
    <row r="257" spans="3:7">
      <c r="C257" s="1"/>
      <c r="D257" s="1"/>
      <c r="E257" s="1"/>
      <c r="F257" s="1"/>
      <c r="G257" s="1"/>
    </row>
    <row r="258" spans="3:7">
      <c r="C258" s="1"/>
      <c r="D258" s="1"/>
      <c r="E258" s="1"/>
      <c r="F258" s="1"/>
      <c r="G258" s="1"/>
    </row>
    <row r="259" spans="3:7">
      <c r="C259" s="1"/>
      <c r="D259" s="1"/>
      <c r="E259" s="1"/>
      <c r="F259" s="1"/>
      <c r="G259" s="1"/>
    </row>
    <row r="260" spans="3:7">
      <c r="C260" s="1"/>
      <c r="D260" s="1"/>
      <c r="E260" s="1"/>
      <c r="F260" s="1"/>
      <c r="G260" s="1"/>
    </row>
    <row r="261" spans="3:7">
      <c r="C261" s="1"/>
      <c r="D261" s="1"/>
      <c r="E261" s="1"/>
      <c r="F261" s="1"/>
      <c r="G261" s="1"/>
    </row>
    <row r="262" spans="3:7">
      <c r="C262" s="1"/>
      <c r="D262" s="1"/>
      <c r="E262" s="1"/>
      <c r="F262" s="1"/>
      <c r="G262" s="1"/>
    </row>
    <row r="263" spans="3:7">
      <c r="C263" s="1"/>
      <c r="D263" s="1"/>
      <c r="E263" s="1"/>
      <c r="F263" s="1"/>
      <c r="G263" s="1"/>
    </row>
    <row r="264" spans="3:7">
      <c r="C264" s="1"/>
      <c r="D264" s="1"/>
      <c r="E264" s="1"/>
      <c r="F264" s="1"/>
      <c r="G264" s="1"/>
    </row>
    <row r="265" spans="3:7">
      <c r="C265" s="1"/>
      <c r="D265" s="1"/>
      <c r="E265" s="1"/>
      <c r="F265" s="1"/>
      <c r="G265" s="1"/>
    </row>
    <row r="266" spans="3:7">
      <c r="C266" s="1"/>
      <c r="D266" s="1"/>
      <c r="E266" s="1"/>
      <c r="F266" s="1"/>
      <c r="G266" s="1"/>
    </row>
    <row r="267" spans="3:7">
      <c r="C267" s="1"/>
      <c r="D267" s="1"/>
      <c r="E267" s="1"/>
      <c r="F267" s="1"/>
      <c r="G267" s="1"/>
    </row>
    <row r="268" spans="3:7">
      <c r="C268" s="1"/>
      <c r="D268" s="1"/>
      <c r="E268" s="1"/>
      <c r="F268" s="1"/>
      <c r="G268" s="1"/>
    </row>
    <row r="269" spans="3:7">
      <c r="C269" s="1"/>
      <c r="D269" s="1"/>
      <c r="E269" s="1"/>
      <c r="F269" s="1"/>
      <c r="G269" s="1"/>
    </row>
    <row r="270" spans="3:7">
      <c r="C270" s="1"/>
      <c r="D270" s="1"/>
      <c r="E270" s="1"/>
      <c r="F270" s="1"/>
      <c r="G270" s="1"/>
    </row>
    <row r="271" spans="3:7">
      <c r="C271" s="1"/>
      <c r="D271" s="1"/>
      <c r="E271" s="1"/>
      <c r="F271" s="1"/>
      <c r="G271" s="1"/>
    </row>
    <row r="272" spans="3:7">
      <c r="C272" s="1"/>
      <c r="D272" s="1"/>
      <c r="E272" s="1"/>
      <c r="F272" s="1"/>
      <c r="G272" s="1"/>
    </row>
    <row r="273" spans="3:7">
      <c r="C273" s="1"/>
      <c r="D273" s="1"/>
      <c r="E273" s="1"/>
      <c r="F273" s="1"/>
      <c r="G273" s="1"/>
    </row>
    <row r="274" spans="3:7">
      <c r="C274" s="1"/>
      <c r="D274" s="1"/>
      <c r="E274" s="1"/>
      <c r="F274" s="1"/>
      <c r="G274" s="1"/>
    </row>
    <row r="275" spans="3:7">
      <c r="C275" s="1"/>
      <c r="D275" s="1"/>
      <c r="E275" s="1"/>
      <c r="F275" s="1"/>
      <c r="G275" s="1"/>
    </row>
    <row r="276" spans="3:7">
      <c r="C276" s="1"/>
      <c r="D276" s="1"/>
      <c r="E276" s="1"/>
      <c r="F276" s="1"/>
      <c r="G276" s="1"/>
    </row>
    <row r="277" spans="3:7">
      <c r="C277" s="1"/>
      <c r="D277" s="1"/>
      <c r="E277" s="1"/>
      <c r="F277" s="1"/>
      <c r="G277" s="1"/>
    </row>
    <row r="278" spans="3:7">
      <c r="C278" s="1"/>
      <c r="D278" s="1"/>
      <c r="E278" s="1"/>
      <c r="F278" s="1"/>
      <c r="G278" s="1"/>
    </row>
    <row r="279" spans="3:7">
      <c r="C279" s="1"/>
      <c r="D279" s="1"/>
      <c r="E279" s="1"/>
      <c r="F279" s="1"/>
      <c r="G279" s="1"/>
    </row>
    <row r="280" spans="3:7">
      <c r="C280" s="1"/>
      <c r="D280" s="1"/>
      <c r="E280" s="1"/>
      <c r="F280" s="1"/>
      <c r="G280" s="1"/>
    </row>
    <row r="281" spans="3:7">
      <c r="C281" s="1"/>
      <c r="D281" s="1"/>
      <c r="E281" s="1"/>
      <c r="F281" s="1"/>
      <c r="G281" s="1"/>
    </row>
    <row r="282" spans="3:7">
      <c r="C282" s="1"/>
      <c r="D282" s="1"/>
      <c r="E282" s="1"/>
      <c r="F282" s="1"/>
      <c r="G282" s="1"/>
    </row>
    <row r="283" spans="3:7">
      <c r="C283" s="1"/>
      <c r="D283" s="1"/>
      <c r="E283" s="1"/>
      <c r="F283" s="1"/>
      <c r="G283" s="1"/>
    </row>
    <row r="284" spans="3:7">
      <c r="C284" s="1"/>
      <c r="D284" s="1"/>
      <c r="E284" s="1"/>
      <c r="F284" s="1"/>
      <c r="G284" s="1"/>
    </row>
    <row r="285" spans="3:7">
      <c r="C285" s="1"/>
      <c r="D285" s="1"/>
      <c r="E285" s="1"/>
      <c r="F285" s="1"/>
      <c r="G285" s="1"/>
    </row>
    <row r="286" spans="3:7">
      <c r="C286" s="1"/>
      <c r="D286" s="1"/>
      <c r="E286" s="1"/>
      <c r="F286" s="1"/>
      <c r="G286" s="1"/>
    </row>
    <row r="287" spans="3:7">
      <c r="C287" s="1"/>
      <c r="D287" s="1"/>
      <c r="E287" s="1"/>
      <c r="F287" s="1"/>
      <c r="G287" s="1"/>
    </row>
    <row r="288" spans="3:7">
      <c r="C288" s="1"/>
      <c r="D288" s="1"/>
      <c r="E288" s="1"/>
      <c r="F288" s="1"/>
      <c r="G288" s="1"/>
    </row>
    <row r="289" spans="3:7">
      <c r="C289" s="1"/>
      <c r="D289" s="1"/>
      <c r="E289" s="1"/>
      <c r="F289" s="1"/>
      <c r="G289" s="1"/>
    </row>
    <row r="290" spans="3:7">
      <c r="C290" s="1"/>
      <c r="D290" s="1"/>
      <c r="E290" s="1"/>
      <c r="F290" s="1"/>
      <c r="G290" s="1"/>
    </row>
    <row r="291" spans="3:7">
      <c r="C291" s="1"/>
      <c r="D291" s="1"/>
      <c r="E291" s="1"/>
      <c r="F291" s="1"/>
      <c r="G291" s="1"/>
    </row>
    <row r="292" spans="3:7">
      <c r="C292" s="1"/>
      <c r="D292" s="1"/>
      <c r="E292" s="1"/>
      <c r="F292" s="1"/>
      <c r="G292" s="1"/>
    </row>
    <row r="293" spans="3:7">
      <c r="C293" s="1"/>
      <c r="D293" s="1"/>
      <c r="E293" s="1"/>
      <c r="F293" s="1"/>
      <c r="G293" s="1"/>
    </row>
    <row r="294" spans="3:7">
      <c r="C294" s="1"/>
      <c r="D294" s="1"/>
      <c r="E294" s="1"/>
      <c r="F294" s="1"/>
      <c r="G294" s="1"/>
    </row>
    <row r="295" spans="3:7">
      <c r="C295" s="1"/>
      <c r="D295" s="1"/>
      <c r="E295" s="1"/>
      <c r="F295" s="1"/>
      <c r="G295" s="1"/>
    </row>
    <row r="296" spans="3:7">
      <c r="C296" s="1"/>
      <c r="D296" s="1"/>
      <c r="E296" s="1"/>
      <c r="F296" s="1"/>
      <c r="G296" s="1"/>
    </row>
    <row r="297" spans="3:7">
      <c r="C297" s="1"/>
      <c r="D297" s="1"/>
      <c r="E297" s="1"/>
      <c r="F297" s="1"/>
      <c r="G297" s="1"/>
    </row>
    <row r="298" spans="3:7">
      <c r="C298" s="1"/>
      <c r="D298" s="1"/>
      <c r="E298" s="1"/>
      <c r="F298" s="1"/>
      <c r="G298" s="1"/>
    </row>
    <row r="299" spans="3:7">
      <c r="C299" s="1"/>
      <c r="D299" s="1"/>
      <c r="E299" s="1"/>
      <c r="F299" s="1"/>
      <c r="G299" s="1"/>
    </row>
    <row r="300" spans="3:7">
      <c r="C300" s="1"/>
      <c r="D300" s="1"/>
      <c r="E300" s="1"/>
      <c r="F300" s="1"/>
      <c r="G300" s="1"/>
    </row>
    <row r="301" spans="3:7">
      <c r="C301" s="1"/>
      <c r="D301" s="1"/>
      <c r="E301" s="1"/>
      <c r="F301" s="1"/>
      <c r="G301" s="1"/>
    </row>
    <row r="302" spans="3:7">
      <c r="C302" s="1"/>
      <c r="D302" s="1"/>
      <c r="E302" s="1"/>
      <c r="F302" s="1"/>
      <c r="G302" s="1"/>
    </row>
    <row r="303" spans="3:7">
      <c r="C303" s="1"/>
      <c r="D303" s="1"/>
      <c r="E303" s="1"/>
      <c r="F303" s="1"/>
      <c r="G303" s="1"/>
    </row>
    <row r="304" spans="3:7">
      <c r="C304" s="1"/>
      <c r="D304" s="1"/>
      <c r="E304" s="1"/>
      <c r="F304" s="1"/>
      <c r="G304" s="1"/>
    </row>
    <row r="305" spans="3:7">
      <c r="C305" s="1"/>
      <c r="D305" s="1"/>
      <c r="E305" s="1"/>
      <c r="F305" s="1"/>
      <c r="G305" s="1"/>
    </row>
    <row r="306" spans="3:7">
      <c r="C306" s="1"/>
      <c r="D306" s="1"/>
      <c r="E306" s="1"/>
      <c r="F306" s="1"/>
      <c r="G306" s="1"/>
    </row>
    <row r="307" spans="3:7">
      <c r="C307" s="1"/>
      <c r="D307" s="1"/>
      <c r="E307" s="1"/>
      <c r="F307" s="1"/>
      <c r="G307" s="1"/>
    </row>
    <row r="308" spans="3:7">
      <c r="C308" s="1"/>
      <c r="D308" s="1"/>
      <c r="E308" s="1"/>
      <c r="F308" s="1"/>
      <c r="G308" s="1"/>
    </row>
    <row r="309" spans="3:7">
      <c r="C309" s="1"/>
      <c r="D309" s="1"/>
      <c r="E309" s="1"/>
      <c r="F309" s="1"/>
      <c r="G309" s="1"/>
    </row>
    <row r="310" spans="3:7">
      <c r="C310" s="1"/>
      <c r="D310" s="1"/>
      <c r="E310" s="1"/>
      <c r="F310" s="1"/>
      <c r="G310" s="1"/>
    </row>
    <row r="311" spans="3:7">
      <c r="C311" s="1"/>
      <c r="D311" s="1"/>
      <c r="E311" s="1"/>
      <c r="F311" s="1"/>
      <c r="G311" s="1"/>
    </row>
    <row r="312" spans="3:7">
      <c r="C312" s="1"/>
      <c r="D312" s="1"/>
      <c r="E312" s="1"/>
      <c r="F312" s="1"/>
      <c r="G312" s="1"/>
    </row>
    <row r="313" spans="3:7">
      <c r="C313" s="1"/>
      <c r="D313" s="1"/>
      <c r="E313" s="1"/>
      <c r="F313" s="1"/>
      <c r="G313" s="1"/>
    </row>
    <row r="314" spans="3:7">
      <c r="C314" s="1"/>
      <c r="D314" s="1"/>
      <c r="E314" s="1"/>
      <c r="F314" s="1"/>
      <c r="G314" s="1"/>
    </row>
    <row r="315" spans="3:7">
      <c r="C315" s="1"/>
      <c r="D315" s="1"/>
      <c r="E315" s="1"/>
      <c r="F315" s="1"/>
      <c r="G315" s="1"/>
    </row>
    <row r="316" spans="3:7">
      <c r="C316" s="1"/>
      <c r="D316" s="1"/>
      <c r="E316" s="1"/>
      <c r="F316" s="1"/>
      <c r="G316" s="1"/>
    </row>
    <row r="317" spans="3:7">
      <c r="C317" s="1"/>
      <c r="D317" s="1"/>
      <c r="E317" s="1"/>
      <c r="F317" s="1"/>
      <c r="G317" s="1"/>
    </row>
    <row r="318" spans="3:7">
      <c r="C318" s="1"/>
      <c r="D318" s="1"/>
      <c r="E318" s="1"/>
      <c r="F318" s="1"/>
      <c r="G318" s="1"/>
    </row>
    <row r="319" spans="3:7">
      <c r="C319" s="1"/>
      <c r="D319" s="1"/>
      <c r="E319" s="1"/>
      <c r="F319" s="1"/>
      <c r="G319" s="1"/>
    </row>
    <row r="320" spans="3:7">
      <c r="C320" s="1"/>
      <c r="D320" s="1"/>
      <c r="E320" s="1"/>
      <c r="F320" s="1"/>
      <c r="G320" s="1"/>
    </row>
    <row r="321" spans="3:7">
      <c r="C321" s="1"/>
      <c r="D321" s="1"/>
      <c r="E321" s="1"/>
      <c r="F321" s="1"/>
      <c r="G321" s="1"/>
    </row>
    <row r="322" spans="3:7">
      <c r="C322" s="1"/>
      <c r="D322" s="1"/>
      <c r="E322" s="1"/>
      <c r="F322" s="1"/>
      <c r="G322" s="1"/>
    </row>
    <row r="323" spans="3:7">
      <c r="C323" s="1"/>
      <c r="D323" s="1"/>
      <c r="E323" s="1"/>
      <c r="F323" s="1"/>
      <c r="G323" s="1"/>
    </row>
    <row r="324" spans="3:7">
      <c r="C324" s="1"/>
      <c r="D324" s="1"/>
      <c r="E324" s="1"/>
      <c r="F324" s="1"/>
      <c r="G324" s="1"/>
    </row>
    <row r="325" spans="3:7">
      <c r="C325" s="1"/>
      <c r="D325" s="1"/>
      <c r="E325" s="1"/>
      <c r="F325" s="1"/>
      <c r="G325" s="1"/>
    </row>
    <row r="326" spans="3:7">
      <c r="C326" s="1"/>
      <c r="D326" s="1"/>
      <c r="E326" s="1"/>
      <c r="F326" s="1"/>
      <c r="G326" s="1"/>
    </row>
    <row r="327" spans="3:7">
      <c r="C327" s="1"/>
      <c r="D327" s="1"/>
      <c r="E327" s="1"/>
      <c r="F327" s="1"/>
      <c r="G327" s="1"/>
    </row>
    <row r="328" spans="3:7">
      <c r="C328" s="1"/>
      <c r="D328" s="1"/>
      <c r="E328" s="1"/>
      <c r="F328" s="1"/>
      <c r="G328" s="1"/>
    </row>
    <row r="329" spans="3:7">
      <c r="C329" s="1"/>
      <c r="D329" s="1"/>
      <c r="E329" s="1"/>
      <c r="F329" s="1"/>
      <c r="G329" s="1"/>
    </row>
    <row r="330" spans="3:7">
      <c r="C330" s="1"/>
      <c r="D330" s="1"/>
      <c r="E330" s="1"/>
      <c r="F330" s="1"/>
      <c r="G330" s="1"/>
    </row>
    <row r="331" spans="3:7">
      <c r="C331" s="1"/>
      <c r="D331" s="1"/>
      <c r="E331" s="1"/>
      <c r="F331" s="1"/>
      <c r="G331" s="1"/>
    </row>
    <row r="332" spans="3:7">
      <c r="C332" s="1"/>
      <c r="D332" s="1"/>
      <c r="E332" s="1"/>
      <c r="F332" s="1"/>
      <c r="G332" s="1"/>
    </row>
    <row r="333" spans="3:7">
      <c r="C333" s="1"/>
      <c r="D333" s="1"/>
      <c r="E333" s="1"/>
      <c r="F333" s="1"/>
      <c r="G333" s="1"/>
    </row>
    <row r="334" spans="3:7">
      <c r="C334" s="1"/>
      <c r="D334" s="1"/>
      <c r="E334" s="1"/>
      <c r="F334" s="1"/>
      <c r="G334" s="1"/>
    </row>
    <row r="335" spans="3:7">
      <c r="C335" s="1"/>
      <c r="D335" s="1"/>
      <c r="E335" s="1"/>
      <c r="F335" s="1"/>
      <c r="G335" s="1"/>
    </row>
    <row r="336" spans="3:7">
      <c r="C336" s="1"/>
      <c r="D336" s="1"/>
      <c r="E336" s="1"/>
      <c r="F336" s="1"/>
      <c r="G336" s="1"/>
    </row>
    <row r="337" spans="3:7">
      <c r="C337" s="1"/>
      <c r="D337" s="1"/>
      <c r="E337" s="1"/>
      <c r="F337" s="1"/>
      <c r="G337" s="1"/>
    </row>
    <row r="338" spans="3:7">
      <c r="C338" s="1"/>
      <c r="D338" s="1"/>
      <c r="E338" s="1"/>
      <c r="F338" s="1"/>
      <c r="G338" s="1"/>
    </row>
    <row r="339" spans="3:7">
      <c r="C339" s="1"/>
      <c r="D339" s="1"/>
      <c r="E339" s="1"/>
      <c r="F339" s="1"/>
      <c r="G339" s="1"/>
    </row>
    <row r="340" spans="3:7">
      <c r="C340" s="1"/>
      <c r="D340" s="1"/>
      <c r="E340" s="1"/>
      <c r="F340" s="1"/>
      <c r="G340" s="1"/>
    </row>
    <row r="341" spans="3:7">
      <c r="C341" s="1"/>
      <c r="D341" s="1"/>
      <c r="E341" s="1"/>
      <c r="F341" s="1"/>
      <c r="G341" s="1"/>
    </row>
    <row r="342" spans="3:7">
      <c r="C342" s="1"/>
      <c r="D342" s="1"/>
      <c r="E342" s="1"/>
      <c r="F342" s="1"/>
      <c r="G342" s="1"/>
    </row>
    <row r="343" spans="3:7">
      <c r="C343" s="1"/>
      <c r="D343" s="1"/>
      <c r="E343" s="1"/>
      <c r="F343" s="1"/>
      <c r="G343" s="1"/>
    </row>
    <row r="344" spans="3:7">
      <c r="C344" s="1"/>
      <c r="D344" s="1"/>
      <c r="E344" s="1"/>
      <c r="F344" s="1"/>
      <c r="G344" s="1"/>
    </row>
    <row r="345" spans="3:7">
      <c r="C345" s="1"/>
      <c r="D345" s="1"/>
      <c r="E345" s="1"/>
      <c r="F345" s="1"/>
      <c r="G345" s="1"/>
    </row>
    <row r="346" spans="3:7">
      <c r="C346" s="1"/>
      <c r="D346" s="1"/>
      <c r="E346" s="1"/>
      <c r="F346" s="1"/>
      <c r="G346" s="1"/>
    </row>
    <row r="347" spans="3:7">
      <c r="C347" s="1"/>
      <c r="D347" s="1"/>
      <c r="E347" s="1"/>
      <c r="F347" s="1"/>
      <c r="G347" s="1"/>
    </row>
    <row r="348" spans="3:7">
      <c r="C348" s="1"/>
      <c r="D348" s="1"/>
      <c r="E348" s="1"/>
      <c r="F348" s="1"/>
      <c r="G348" s="1"/>
    </row>
    <row r="349" spans="3:7">
      <c r="C349" s="1"/>
      <c r="D349" s="1"/>
      <c r="E349" s="1"/>
      <c r="F349" s="1"/>
      <c r="G349" s="1"/>
    </row>
    <row r="350" spans="3:7">
      <c r="C350" s="1"/>
      <c r="D350" s="1"/>
      <c r="E350" s="1"/>
      <c r="F350" s="1"/>
      <c r="G350" s="1"/>
    </row>
    <row r="351" spans="3:7">
      <c r="C351" s="1"/>
      <c r="D351" s="1"/>
      <c r="E351" s="1"/>
      <c r="F351" s="1"/>
      <c r="G351" s="1"/>
    </row>
    <row r="352" spans="3:7">
      <c r="C352" s="1"/>
      <c r="D352" s="1"/>
      <c r="E352" s="1"/>
      <c r="F352" s="1"/>
      <c r="G352" s="1"/>
    </row>
    <row r="353" spans="3:7">
      <c r="C353" s="1"/>
      <c r="D353" s="1"/>
      <c r="E353" s="1"/>
      <c r="F353" s="1"/>
      <c r="G353" s="1"/>
    </row>
    <row r="354" spans="3:7">
      <c r="C354" s="1"/>
      <c r="D354" s="1"/>
      <c r="E354" s="1"/>
      <c r="F354" s="1"/>
      <c r="G354" s="1"/>
    </row>
    <row r="355" spans="3:7">
      <c r="C355" s="1"/>
      <c r="D355" s="1"/>
      <c r="E355" s="1"/>
      <c r="F355" s="1"/>
      <c r="G355" s="1"/>
    </row>
    <row r="356" spans="3:7">
      <c r="C356" s="1"/>
      <c r="D356" s="1"/>
      <c r="E356" s="1"/>
      <c r="F356" s="1"/>
      <c r="G356" s="1"/>
    </row>
    <row r="357" spans="3:7">
      <c r="C357" s="1"/>
      <c r="D357" s="1"/>
      <c r="E357" s="1"/>
      <c r="F357" s="1"/>
      <c r="G357" s="1"/>
    </row>
    <row r="358" spans="3:7">
      <c r="C358" s="1"/>
      <c r="D358" s="1"/>
      <c r="E358" s="1"/>
      <c r="F358" s="1"/>
      <c r="G358" s="1"/>
    </row>
    <row r="359" spans="3:7">
      <c r="C359" s="1"/>
      <c r="D359" s="1"/>
      <c r="E359" s="1"/>
      <c r="F359" s="1"/>
      <c r="G359" s="1"/>
    </row>
    <row r="360" spans="3:7">
      <c r="C360" s="1"/>
      <c r="D360" s="1"/>
      <c r="E360" s="1"/>
      <c r="F360" s="1"/>
      <c r="G360" s="1"/>
    </row>
    <row r="361" spans="3:7">
      <c r="C361" s="1"/>
      <c r="D361" s="1"/>
      <c r="E361" s="1"/>
      <c r="F361" s="1"/>
      <c r="G361" s="1"/>
    </row>
    <row r="362" spans="3:7">
      <c r="C362" s="1"/>
      <c r="D362" s="1"/>
      <c r="E362" s="1"/>
      <c r="F362" s="1"/>
      <c r="G362" s="1"/>
    </row>
    <row r="363" spans="3:7">
      <c r="C363" s="1"/>
      <c r="D363" s="1"/>
      <c r="E363" s="1"/>
      <c r="F363" s="1"/>
      <c r="G363" s="1"/>
    </row>
    <row r="364" spans="3:7">
      <c r="C364" s="1"/>
      <c r="D364" s="1"/>
      <c r="E364" s="1"/>
      <c r="F364" s="1"/>
      <c r="G364" s="1"/>
    </row>
    <row r="365" spans="3:7">
      <c r="C365" s="1"/>
      <c r="D365" s="1"/>
      <c r="E365" s="1"/>
      <c r="F365" s="1"/>
      <c r="G365" s="1"/>
    </row>
    <row r="366" spans="3:7">
      <c r="C366" s="1"/>
      <c r="D366" s="1"/>
      <c r="E366" s="1"/>
      <c r="F366" s="1"/>
      <c r="G366" s="1"/>
    </row>
    <row r="367" spans="3:7">
      <c r="C367" s="1"/>
      <c r="D367" s="1"/>
      <c r="E367" s="1"/>
      <c r="F367" s="1"/>
      <c r="G367" s="1"/>
    </row>
    <row r="368" spans="3:7">
      <c r="C368" s="1"/>
      <c r="D368" s="1"/>
      <c r="E368" s="1"/>
      <c r="F368" s="1"/>
      <c r="G368" s="1"/>
    </row>
    <row r="369" spans="3:7">
      <c r="C369" s="1"/>
      <c r="D369" s="1"/>
      <c r="E369" s="1"/>
      <c r="F369" s="1"/>
      <c r="G369" s="1"/>
    </row>
    <row r="370" spans="3:7">
      <c r="C370" s="1"/>
      <c r="D370" s="1"/>
      <c r="E370" s="1"/>
      <c r="F370" s="1"/>
      <c r="G370" s="1"/>
    </row>
    <row r="371" spans="3:7">
      <c r="C371" s="1"/>
      <c r="D371" s="1"/>
      <c r="E371" s="1"/>
      <c r="F371" s="1"/>
      <c r="G371" s="1"/>
    </row>
    <row r="372" spans="3:7">
      <c r="C372" s="1"/>
      <c r="D372" s="1"/>
      <c r="E372" s="1"/>
      <c r="F372" s="1"/>
      <c r="G372" s="1"/>
    </row>
    <row r="373" spans="3:7">
      <c r="C373" s="1"/>
      <c r="D373" s="1"/>
      <c r="E373" s="1"/>
      <c r="F373" s="1"/>
      <c r="G373" s="1"/>
    </row>
    <row r="374" spans="3:7">
      <c r="C374" s="1"/>
      <c r="D374" s="1"/>
      <c r="E374" s="1"/>
      <c r="F374" s="1"/>
      <c r="G374" s="1"/>
    </row>
    <row r="375" spans="3:7">
      <c r="C375" s="1"/>
      <c r="D375" s="1"/>
      <c r="E375" s="1"/>
      <c r="F375" s="1"/>
      <c r="G375" s="1"/>
    </row>
    <row r="376" spans="3:7">
      <c r="C376" s="1"/>
      <c r="D376" s="1"/>
      <c r="E376" s="1"/>
      <c r="F376" s="1"/>
      <c r="G376" s="1"/>
    </row>
    <row r="377" spans="3:7">
      <c r="C377" s="1"/>
      <c r="D377" s="1"/>
      <c r="E377" s="1"/>
      <c r="F377" s="1"/>
      <c r="G377" s="1"/>
    </row>
    <row r="378" spans="3:7">
      <c r="C378" s="1"/>
      <c r="D378" s="1"/>
      <c r="E378" s="1"/>
      <c r="F378" s="1"/>
      <c r="G378" s="1"/>
    </row>
    <row r="379" spans="3:7">
      <c r="C379" s="1"/>
      <c r="D379" s="1"/>
      <c r="E379" s="1"/>
      <c r="F379" s="1"/>
      <c r="G379" s="1"/>
    </row>
    <row r="380" spans="3:7">
      <c r="C380" s="1"/>
      <c r="D380" s="1"/>
      <c r="E380" s="1"/>
      <c r="F380" s="1"/>
      <c r="G380" s="1"/>
    </row>
    <row r="381" spans="3:7">
      <c r="C381" s="1"/>
      <c r="D381" s="1"/>
      <c r="E381" s="1"/>
      <c r="F381" s="1"/>
      <c r="G381" s="1"/>
    </row>
    <row r="382" spans="3:7">
      <c r="C382" s="1"/>
      <c r="D382" s="1"/>
      <c r="E382" s="1"/>
      <c r="F382" s="1"/>
      <c r="G382" s="1"/>
    </row>
    <row r="383" spans="3:7">
      <c r="C383" s="1"/>
      <c r="D383" s="1"/>
      <c r="E383" s="1"/>
      <c r="F383" s="1"/>
      <c r="G383" s="1"/>
    </row>
    <row r="384" spans="3:7">
      <c r="C384" s="1"/>
      <c r="D384" s="1"/>
      <c r="E384" s="1"/>
      <c r="F384" s="1"/>
      <c r="G384" s="1"/>
    </row>
    <row r="385" spans="3:7">
      <c r="C385" s="1"/>
      <c r="D385" s="1"/>
      <c r="E385" s="1"/>
      <c r="F385" s="1"/>
      <c r="G385" s="1"/>
    </row>
    <row r="386" spans="3:7">
      <c r="C386" s="1"/>
      <c r="D386" s="1"/>
      <c r="E386" s="1"/>
      <c r="F386" s="1"/>
      <c r="G386" s="1"/>
    </row>
    <row r="387" spans="3:7">
      <c r="C387" s="1"/>
      <c r="D387" s="1"/>
      <c r="E387" s="1"/>
      <c r="F387" s="1"/>
      <c r="G387" s="1"/>
    </row>
    <row r="388" spans="3:7">
      <c r="C388" s="1"/>
      <c r="D388" s="1"/>
      <c r="E388" s="1"/>
      <c r="F388" s="1"/>
      <c r="G388" s="1"/>
    </row>
    <row r="389" spans="3:7">
      <c r="C389" s="1"/>
      <c r="D389" s="1"/>
      <c r="E389" s="1"/>
      <c r="F389" s="1"/>
      <c r="G389" s="1"/>
    </row>
    <row r="390" spans="3:7">
      <c r="C390" s="1"/>
      <c r="D390" s="1"/>
      <c r="E390" s="1"/>
      <c r="F390" s="1"/>
      <c r="G390" s="1"/>
    </row>
    <row r="391" spans="3:7">
      <c r="C391" s="1"/>
      <c r="D391" s="1"/>
      <c r="E391" s="1"/>
      <c r="F391" s="1"/>
      <c r="G391" s="1"/>
    </row>
    <row r="392" spans="3:7">
      <c r="C392" s="1"/>
      <c r="D392" s="1"/>
      <c r="E392" s="1"/>
      <c r="F392" s="1"/>
      <c r="G392" s="1"/>
    </row>
    <row r="393" spans="3:7">
      <c r="C393" s="1"/>
      <c r="D393" s="1"/>
      <c r="E393" s="1"/>
      <c r="F393" s="1"/>
      <c r="G393" s="1"/>
    </row>
    <row r="394" spans="3:7">
      <c r="C394" s="1"/>
      <c r="D394" s="1"/>
      <c r="E394" s="1"/>
      <c r="F394" s="1"/>
      <c r="G394" s="1"/>
    </row>
    <row r="395" spans="3:7">
      <c r="C395" s="1"/>
      <c r="D395" s="1"/>
      <c r="E395" s="1"/>
      <c r="F395" s="1"/>
      <c r="G395" s="1"/>
    </row>
    <row r="396" spans="3:7">
      <c r="C396" s="1"/>
      <c r="D396" s="1"/>
      <c r="E396" s="1"/>
      <c r="F396" s="1"/>
      <c r="G396" s="1"/>
    </row>
    <row r="397" spans="3:7">
      <c r="C397" s="1"/>
      <c r="D397" s="1"/>
      <c r="E397" s="1"/>
      <c r="F397" s="1"/>
      <c r="G397" s="1"/>
    </row>
    <row r="398" spans="3:7">
      <c r="C398" s="1"/>
      <c r="D398" s="1"/>
      <c r="E398" s="1"/>
      <c r="F398" s="1"/>
      <c r="G398" s="1"/>
    </row>
    <row r="399" spans="3:7">
      <c r="C399" s="1"/>
      <c r="D399" s="1"/>
      <c r="E399" s="1"/>
      <c r="F399" s="1"/>
      <c r="G399" s="1"/>
    </row>
    <row r="400" spans="3:7">
      <c r="C400" s="1"/>
      <c r="D400" s="1"/>
      <c r="E400" s="1"/>
      <c r="F400" s="1"/>
      <c r="G400" s="1"/>
    </row>
    <row r="401" spans="3:7">
      <c r="C401" s="1"/>
      <c r="D401" s="1"/>
      <c r="E401" s="1"/>
      <c r="F401" s="1"/>
      <c r="G401" s="1"/>
    </row>
    <row r="402" spans="3:7">
      <c r="C402" s="1"/>
      <c r="D402" s="1"/>
      <c r="E402" s="1"/>
      <c r="F402" s="1"/>
      <c r="G402" s="1"/>
    </row>
    <row r="403" spans="3:7">
      <c r="C403" s="1"/>
      <c r="D403" s="1"/>
      <c r="E403" s="1"/>
      <c r="F403" s="1"/>
      <c r="G403" s="1"/>
    </row>
    <row r="404" spans="3:7">
      <c r="C404" s="1"/>
      <c r="D404" s="1"/>
      <c r="E404" s="1"/>
      <c r="F404" s="1"/>
      <c r="G404" s="1"/>
    </row>
    <row r="405" spans="3:7">
      <c r="C405" s="1"/>
      <c r="D405" s="1"/>
      <c r="E405" s="1"/>
      <c r="F405" s="1"/>
      <c r="G405" s="1"/>
    </row>
    <row r="406" spans="3:7">
      <c r="C406" s="1"/>
      <c r="D406" s="1"/>
      <c r="E406" s="1"/>
      <c r="F406" s="1"/>
      <c r="G406" s="1"/>
    </row>
    <row r="407" spans="3:7">
      <c r="C407" s="1"/>
      <c r="D407" s="1"/>
      <c r="E407" s="1"/>
      <c r="F407" s="1"/>
      <c r="G407" s="1"/>
    </row>
    <row r="408" spans="3:7">
      <c r="C408" s="1"/>
      <c r="D408" s="1"/>
      <c r="E408" s="1"/>
      <c r="F408" s="1"/>
      <c r="G408" s="1"/>
    </row>
    <row r="409" spans="3:7">
      <c r="C409" s="1"/>
      <c r="D409" s="1"/>
      <c r="E409" s="1"/>
      <c r="F409" s="1"/>
      <c r="G409" s="1"/>
    </row>
    <row r="410" spans="3:7">
      <c r="C410" s="1"/>
      <c r="D410" s="1"/>
      <c r="E410" s="1"/>
      <c r="F410" s="1"/>
      <c r="G410" s="1"/>
    </row>
    <row r="411" spans="3:7">
      <c r="C411" s="1"/>
      <c r="D411" s="1"/>
      <c r="E411" s="1"/>
      <c r="F411" s="1"/>
      <c r="G411" s="1"/>
    </row>
    <row r="412" spans="3:7">
      <c r="C412" s="1"/>
      <c r="D412" s="1"/>
      <c r="E412" s="1"/>
      <c r="F412" s="1"/>
      <c r="G412" s="1"/>
    </row>
    <row r="413" spans="3:7">
      <c r="C413" s="1"/>
      <c r="D413" s="1"/>
      <c r="E413" s="1"/>
      <c r="F413" s="1"/>
      <c r="G413" s="1"/>
    </row>
    <row r="414" spans="3:7">
      <c r="C414" s="1"/>
      <c r="D414" s="1"/>
      <c r="E414" s="1"/>
      <c r="F414" s="1"/>
      <c r="G414" s="1"/>
    </row>
    <row r="415" spans="3:7">
      <c r="C415" s="1"/>
      <c r="D415" s="1"/>
      <c r="E415" s="1"/>
      <c r="F415" s="1"/>
      <c r="G415" s="1"/>
    </row>
    <row r="416" spans="3:7">
      <c r="C416" s="1"/>
      <c r="D416" s="1"/>
      <c r="E416" s="1"/>
      <c r="F416" s="1"/>
      <c r="G416" s="1"/>
    </row>
    <row r="417" spans="3:7">
      <c r="C417" s="1"/>
      <c r="D417" s="1"/>
      <c r="E417" s="1"/>
      <c r="F417" s="1"/>
      <c r="G417" s="1"/>
    </row>
    <row r="418" spans="3:7">
      <c r="C418" s="1"/>
      <c r="D418" s="1"/>
      <c r="E418" s="1"/>
      <c r="F418" s="1"/>
      <c r="G418" s="1"/>
    </row>
    <row r="419" spans="3:7">
      <c r="C419" s="1"/>
      <c r="D419" s="1"/>
      <c r="E419" s="1"/>
      <c r="F419" s="1"/>
      <c r="G419" s="1"/>
    </row>
    <row r="420" spans="3:7">
      <c r="C420" s="1"/>
      <c r="D420" s="1"/>
      <c r="E420" s="1"/>
      <c r="F420" s="1"/>
      <c r="G420" s="1"/>
    </row>
    <row r="421" spans="3:7">
      <c r="C421" s="1"/>
      <c r="D421" s="1"/>
      <c r="E421" s="1"/>
      <c r="F421" s="1"/>
      <c r="G421" s="1"/>
    </row>
    <row r="422" spans="3:7">
      <c r="C422" s="1"/>
      <c r="D422" s="1"/>
      <c r="E422" s="1"/>
      <c r="F422" s="1"/>
      <c r="G422" s="1"/>
    </row>
    <row r="423" spans="3:7">
      <c r="C423" s="1"/>
      <c r="D423" s="1"/>
      <c r="E423" s="1"/>
      <c r="F423" s="1"/>
      <c r="G423" s="1"/>
    </row>
    <row r="424" spans="3:7">
      <c r="C424" s="1"/>
      <c r="D424" s="1"/>
      <c r="E424" s="1"/>
      <c r="F424" s="1"/>
      <c r="G424" s="1"/>
    </row>
    <row r="425" spans="3:7">
      <c r="C425" s="1"/>
      <c r="D425" s="1"/>
      <c r="E425" s="1"/>
      <c r="F425" s="1"/>
      <c r="G425" s="1"/>
    </row>
    <row r="426" spans="3:7">
      <c r="C426" s="1"/>
      <c r="D426" s="1"/>
      <c r="E426" s="1"/>
      <c r="F426" s="1"/>
      <c r="G426" s="1"/>
    </row>
    <row r="427" spans="3:7">
      <c r="C427" s="1"/>
      <c r="D427" s="1"/>
      <c r="E427" s="1"/>
      <c r="F427" s="1"/>
      <c r="G427" s="1"/>
    </row>
    <row r="428" spans="3:7">
      <c r="C428" s="1"/>
      <c r="D428" s="1"/>
      <c r="E428" s="1"/>
      <c r="F428" s="1"/>
      <c r="G428" s="1"/>
    </row>
    <row r="429" spans="3:7">
      <c r="C429" s="1"/>
      <c r="D429" s="1"/>
      <c r="E429" s="1"/>
      <c r="F429" s="1"/>
      <c r="G429" s="1"/>
    </row>
    <row r="430" spans="3:7">
      <c r="C430" s="1"/>
      <c r="D430" s="1"/>
      <c r="E430" s="1"/>
      <c r="F430" s="1"/>
      <c r="G430" s="1"/>
    </row>
    <row r="431" spans="3:7">
      <c r="C431" s="1"/>
      <c r="D431" s="1"/>
      <c r="E431" s="1"/>
      <c r="F431" s="1"/>
      <c r="G431" s="1"/>
    </row>
    <row r="432" spans="3:7">
      <c r="C432" s="1"/>
      <c r="D432" s="1"/>
      <c r="E432" s="1"/>
      <c r="F432" s="1"/>
      <c r="G432" s="1"/>
    </row>
    <row r="433" spans="3:7">
      <c r="C433" s="1"/>
      <c r="D433" s="1"/>
      <c r="E433" s="1"/>
      <c r="F433" s="1"/>
      <c r="G433" s="1"/>
    </row>
    <row r="434" spans="3:7">
      <c r="C434" s="1"/>
      <c r="D434" s="1"/>
      <c r="E434" s="1"/>
      <c r="F434" s="1"/>
      <c r="G434" s="1"/>
    </row>
    <row r="435" spans="3:7">
      <c r="C435" s="1"/>
      <c r="D435" s="1"/>
      <c r="E435" s="1"/>
      <c r="F435" s="1"/>
      <c r="G435" s="1"/>
    </row>
    <row r="436" spans="3:7">
      <c r="C436" s="1"/>
      <c r="D436" s="1"/>
      <c r="E436" s="1"/>
      <c r="F436" s="1"/>
      <c r="G436" s="1"/>
    </row>
    <row r="437" spans="3:7">
      <c r="C437" s="1"/>
      <c r="D437" s="1"/>
      <c r="E437" s="1"/>
      <c r="F437" s="1"/>
      <c r="G437" s="1"/>
    </row>
    <row r="438" spans="3:7">
      <c r="C438" s="1"/>
      <c r="D438" s="1"/>
      <c r="E438" s="1"/>
      <c r="F438" s="1"/>
      <c r="G438" s="1"/>
    </row>
    <row r="439" spans="3:7">
      <c r="C439" s="1"/>
      <c r="D439" s="1"/>
      <c r="E439" s="1"/>
      <c r="F439" s="1"/>
      <c r="G439" s="1"/>
    </row>
    <row r="440" spans="3:7">
      <c r="C440" s="1"/>
      <c r="D440" s="1"/>
      <c r="E440" s="1"/>
      <c r="F440" s="1"/>
      <c r="G440" s="1"/>
    </row>
    <row r="441" spans="3:7">
      <c r="C441" s="1"/>
      <c r="D441" s="1"/>
      <c r="E441" s="1"/>
      <c r="F441" s="1"/>
      <c r="G441" s="1"/>
    </row>
    <row r="442" spans="3:7">
      <c r="C442" s="1"/>
      <c r="D442" s="1"/>
      <c r="E442" s="1"/>
      <c r="F442" s="1"/>
      <c r="G442" s="1"/>
    </row>
    <row r="443" spans="3:7">
      <c r="C443" s="1"/>
      <c r="D443" s="1"/>
      <c r="E443" s="1"/>
      <c r="F443" s="1"/>
      <c r="G443" s="1"/>
    </row>
    <row r="444" spans="3:7">
      <c r="C444" s="1"/>
      <c r="D444" s="1"/>
      <c r="E444" s="1"/>
      <c r="F444" s="1"/>
      <c r="G444" s="1"/>
    </row>
    <row r="445" spans="3:7">
      <c r="C445" s="1"/>
      <c r="D445" s="1"/>
      <c r="E445" s="1"/>
      <c r="F445" s="1"/>
      <c r="G445" s="1"/>
    </row>
    <row r="446" spans="3:7">
      <c r="C446" s="1"/>
      <c r="D446" s="1"/>
      <c r="E446" s="1"/>
      <c r="F446" s="1"/>
      <c r="G446" s="1"/>
    </row>
    <row r="447" spans="3:7">
      <c r="C447" s="1"/>
      <c r="D447" s="1"/>
      <c r="E447" s="1"/>
      <c r="F447" s="1"/>
      <c r="G447" s="1"/>
    </row>
    <row r="448" spans="3:7">
      <c r="C448" s="1"/>
      <c r="D448" s="1"/>
      <c r="E448" s="1"/>
      <c r="F448" s="1"/>
      <c r="G448" s="1"/>
    </row>
    <row r="449" spans="3:7">
      <c r="C449" s="1"/>
      <c r="D449" s="1"/>
      <c r="E449" s="1"/>
      <c r="F449" s="1"/>
      <c r="G449" s="1"/>
    </row>
    <row r="450" spans="3:7">
      <c r="C450" s="1"/>
      <c r="D450" s="1"/>
      <c r="E450" s="1"/>
      <c r="F450" s="1"/>
      <c r="G450" s="1"/>
    </row>
    <row r="451" spans="3:7">
      <c r="C451" s="1"/>
      <c r="D451" s="1"/>
      <c r="E451" s="1"/>
      <c r="F451" s="1"/>
      <c r="G451" s="1"/>
    </row>
    <row r="452" spans="3:7">
      <c r="C452" s="1"/>
      <c r="D452" s="1"/>
      <c r="E452" s="1"/>
      <c r="F452" s="1"/>
      <c r="G452" s="1"/>
    </row>
    <row r="453" spans="3:7">
      <c r="C453" s="1"/>
      <c r="D453" s="1"/>
      <c r="E453" s="1"/>
      <c r="F453" s="1"/>
      <c r="G453" s="1"/>
    </row>
    <row r="454" spans="3:7">
      <c r="C454" s="1"/>
      <c r="D454" s="1"/>
      <c r="E454" s="1"/>
      <c r="F454" s="1"/>
      <c r="G454" s="1"/>
    </row>
    <row r="455" spans="3:7">
      <c r="C455" s="1"/>
      <c r="D455" s="1"/>
      <c r="E455" s="1"/>
      <c r="F455" s="1"/>
      <c r="G455" s="1"/>
    </row>
    <row r="456" spans="3:7">
      <c r="C456" s="1"/>
      <c r="D456" s="1"/>
      <c r="E456" s="1"/>
      <c r="F456" s="1"/>
      <c r="G456" s="1"/>
    </row>
    <row r="457" spans="3:7">
      <c r="C457" s="1"/>
      <c r="D457" s="1"/>
      <c r="E457" s="1"/>
      <c r="F457" s="1"/>
      <c r="G457" s="1"/>
    </row>
    <row r="458" spans="3:7">
      <c r="C458" s="1"/>
      <c r="D458" s="1"/>
      <c r="E458" s="1"/>
      <c r="F458" s="1"/>
      <c r="G458" s="1"/>
    </row>
    <row r="459" spans="3:7">
      <c r="C459" s="1"/>
      <c r="D459" s="1"/>
      <c r="E459" s="1"/>
      <c r="F459" s="1"/>
      <c r="G459" s="1"/>
    </row>
    <row r="460" spans="3:7">
      <c r="C460" s="1"/>
      <c r="D460" s="1"/>
      <c r="E460" s="1"/>
      <c r="F460" s="1"/>
      <c r="G460" s="1"/>
    </row>
    <row r="461" spans="3:7">
      <c r="C461" s="1"/>
      <c r="D461" s="1"/>
      <c r="E461" s="1"/>
      <c r="F461" s="1"/>
      <c r="G461" s="1"/>
    </row>
    <row r="462" spans="3:7">
      <c r="C462" s="1"/>
      <c r="D462" s="1"/>
      <c r="E462" s="1"/>
      <c r="F462" s="1"/>
      <c r="G462" s="1"/>
    </row>
    <row r="463" spans="3:7">
      <c r="C463" s="1"/>
      <c r="D463" s="1"/>
      <c r="E463" s="1"/>
      <c r="F463" s="1"/>
      <c r="G463" s="1"/>
    </row>
    <row r="464" spans="3:7">
      <c r="C464" s="1"/>
      <c r="D464" s="1"/>
      <c r="E464" s="1"/>
      <c r="F464" s="1"/>
      <c r="G464" s="1"/>
    </row>
    <row r="465" spans="3:7">
      <c r="C465" s="1"/>
      <c r="D465" s="1"/>
      <c r="E465" s="1"/>
      <c r="F465" s="1"/>
      <c r="G465" s="1"/>
    </row>
    <row r="466" spans="3:7">
      <c r="C466" s="1"/>
      <c r="D466" s="1"/>
      <c r="E466" s="1"/>
      <c r="F466" s="1"/>
      <c r="G466" s="1"/>
    </row>
    <row r="467" spans="3:7">
      <c r="C467" s="1"/>
      <c r="D467" s="1"/>
      <c r="E467" s="1"/>
      <c r="F467" s="1"/>
      <c r="G467" s="1"/>
    </row>
    <row r="468" spans="3:7">
      <c r="C468" s="1"/>
      <c r="D468" s="1"/>
      <c r="E468" s="1"/>
      <c r="F468" s="1"/>
      <c r="G468" s="1"/>
    </row>
    <row r="469" spans="3:7">
      <c r="C469" s="1"/>
      <c r="D469" s="1"/>
      <c r="E469" s="1"/>
      <c r="F469" s="1"/>
      <c r="G469" s="1"/>
    </row>
    <row r="470" spans="3:7">
      <c r="C470" s="1"/>
      <c r="D470" s="1"/>
      <c r="E470" s="1"/>
      <c r="F470" s="1"/>
      <c r="G470" s="1"/>
    </row>
    <row r="471" spans="3:7">
      <c r="C471" s="1"/>
      <c r="D471" s="1"/>
      <c r="E471" s="1"/>
      <c r="F471" s="1"/>
      <c r="G471" s="1"/>
    </row>
    <row r="472" spans="3:7">
      <c r="C472" s="1"/>
      <c r="D472" s="1"/>
      <c r="E472" s="1"/>
      <c r="F472" s="1"/>
      <c r="G472" s="1"/>
    </row>
    <row r="473" spans="3:7">
      <c r="C473" s="1"/>
      <c r="D473" s="1"/>
      <c r="E473" s="1"/>
      <c r="F473" s="1"/>
      <c r="G473" s="1"/>
    </row>
    <row r="474" spans="3:7">
      <c r="C474" s="1"/>
      <c r="D474" s="1"/>
      <c r="E474" s="1"/>
      <c r="F474" s="1"/>
      <c r="G474" s="1"/>
    </row>
    <row r="475" spans="3:7">
      <c r="C475" s="1"/>
      <c r="D475" s="1"/>
      <c r="E475" s="1"/>
      <c r="F475" s="1"/>
      <c r="G475" s="1"/>
    </row>
    <row r="476" spans="3:7">
      <c r="C476" s="1"/>
      <c r="D476" s="1"/>
      <c r="E476" s="1"/>
      <c r="F476" s="1"/>
      <c r="G476" s="1"/>
    </row>
    <row r="477" spans="3:7">
      <c r="C477" s="1"/>
      <c r="D477" s="1"/>
      <c r="E477" s="1"/>
      <c r="F477" s="1"/>
      <c r="G477" s="1"/>
    </row>
    <row r="478" spans="3:7">
      <c r="C478" s="1"/>
      <c r="D478" s="1"/>
      <c r="E478" s="1"/>
      <c r="F478" s="1"/>
      <c r="G478" s="1"/>
    </row>
    <row r="479" spans="3:7">
      <c r="C479" s="1"/>
      <c r="D479" s="1"/>
      <c r="E479" s="1"/>
      <c r="F479" s="1"/>
      <c r="G479" s="1"/>
    </row>
    <row r="480" spans="3:7">
      <c r="C480" s="1"/>
      <c r="D480" s="1"/>
      <c r="E480" s="1"/>
      <c r="F480" s="1"/>
      <c r="G480" s="1"/>
    </row>
    <row r="481" spans="3:7">
      <c r="C481" s="1"/>
      <c r="D481" s="1"/>
      <c r="E481" s="1"/>
      <c r="F481" s="1"/>
      <c r="G481" s="1"/>
    </row>
    <row r="482" spans="3:7">
      <c r="C482" s="1"/>
      <c r="D482" s="1"/>
      <c r="E482" s="1"/>
      <c r="F482" s="1"/>
      <c r="G482" s="1"/>
    </row>
    <row r="483" spans="3:7">
      <c r="C483" s="1"/>
      <c r="D483" s="1"/>
      <c r="E483" s="1"/>
      <c r="F483" s="1"/>
      <c r="G483" s="1"/>
    </row>
    <row r="484" spans="3:7">
      <c r="C484" s="1"/>
      <c r="D484" s="1"/>
      <c r="E484" s="1"/>
      <c r="F484" s="1"/>
      <c r="G484" s="1"/>
    </row>
    <row r="485" spans="3:7">
      <c r="C485" s="1"/>
      <c r="D485" s="1"/>
      <c r="E485" s="1"/>
      <c r="F485" s="1"/>
      <c r="G485" s="1"/>
    </row>
    <row r="486" spans="3:7">
      <c r="C486" s="1"/>
      <c r="D486" s="1"/>
      <c r="E486" s="1"/>
      <c r="F486" s="1"/>
      <c r="G486" s="1"/>
    </row>
    <row r="487" spans="3:7">
      <c r="C487" s="1"/>
      <c r="D487" s="1"/>
      <c r="E487" s="1"/>
      <c r="F487" s="1"/>
      <c r="G487" s="1"/>
    </row>
    <row r="488" spans="3:7">
      <c r="C488" s="1"/>
      <c r="D488" s="1"/>
      <c r="E488" s="1"/>
      <c r="F488" s="1"/>
      <c r="G488" s="1"/>
    </row>
    <row r="489" spans="3:7">
      <c r="C489" s="1"/>
      <c r="D489" s="1"/>
      <c r="E489" s="1"/>
      <c r="F489" s="1"/>
      <c r="G489" s="1"/>
    </row>
    <row r="490" spans="3:7">
      <c r="C490" s="1"/>
      <c r="D490" s="1"/>
      <c r="E490" s="1"/>
      <c r="F490" s="1"/>
      <c r="G490" s="1"/>
    </row>
    <row r="491" spans="3:7">
      <c r="C491" s="1"/>
      <c r="D491" s="1"/>
      <c r="E491" s="1"/>
      <c r="F491" s="1"/>
      <c r="G491" s="1"/>
    </row>
    <row r="492" spans="3:7">
      <c r="C492" s="1"/>
      <c r="D492" s="1"/>
      <c r="E492" s="1"/>
      <c r="F492" s="1"/>
      <c r="G492" s="1"/>
    </row>
    <row r="493" spans="3:7">
      <c r="C493" s="1"/>
      <c r="D493" s="1"/>
      <c r="E493" s="1"/>
      <c r="F493" s="1"/>
      <c r="G493" s="1"/>
    </row>
    <row r="494" spans="3:7">
      <c r="C494" s="1"/>
      <c r="D494" s="1"/>
      <c r="E494" s="1"/>
      <c r="F494" s="1"/>
      <c r="G494" s="1"/>
    </row>
    <row r="495" spans="3:7">
      <c r="C495" s="1"/>
      <c r="D495" s="1"/>
      <c r="E495" s="1"/>
      <c r="F495" s="1"/>
      <c r="G495" s="1"/>
    </row>
    <row r="496" spans="3:7">
      <c r="C496" s="1"/>
      <c r="D496" s="1"/>
      <c r="E496" s="1"/>
      <c r="F496" s="1"/>
      <c r="G496" s="1"/>
    </row>
    <row r="497" spans="3:7">
      <c r="C497" s="1"/>
      <c r="D497" s="1"/>
      <c r="E497" s="1"/>
      <c r="F497" s="1"/>
      <c r="G497" s="1"/>
    </row>
    <row r="498" spans="3:7">
      <c r="C498" s="1"/>
      <c r="D498" s="1"/>
      <c r="E498" s="1"/>
      <c r="F498" s="1"/>
      <c r="G498" s="1"/>
    </row>
    <row r="499" spans="3:7">
      <c r="C499" s="1"/>
      <c r="D499" s="1"/>
      <c r="E499" s="1"/>
      <c r="F499" s="1"/>
      <c r="G499" s="1"/>
    </row>
    <row r="500" spans="3:7">
      <c r="C500" s="1"/>
      <c r="D500" s="1"/>
      <c r="E500" s="1"/>
      <c r="F500" s="1"/>
      <c r="G500" s="1"/>
    </row>
    <row r="501" spans="3:7">
      <c r="C501" s="1"/>
      <c r="D501" s="1"/>
      <c r="E501" s="1"/>
      <c r="F501" s="1"/>
      <c r="G501" s="1"/>
    </row>
    <row r="502" spans="3:7">
      <c r="C502" s="1"/>
      <c r="D502" s="1"/>
      <c r="E502" s="1"/>
      <c r="F502" s="1"/>
      <c r="G502" s="1"/>
    </row>
    <row r="503" spans="3:7">
      <c r="C503" s="1"/>
      <c r="D503" s="1"/>
      <c r="E503" s="1"/>
      <c r="F503" s="1"/>
      <c r="G503" s="1"/>
    </row>
    <row r="504" spans="3:7">
      <c r="C504" s="1"/>
      <c r="D504" s="1"/>
      <c r="E504" s="1"/>
      <c r="F504" s="1"/>
      <c r="G504" s="1"/>
    </row>
    <row r="505" spans="3:7">
      <c r="C505" s="1"/>
      <c r="D505" s="1"/>
      <c r="E505" s="1"/>
      <c r="F505" s="1"/>
      <c r="G505" s="1"/>
    </row>
    <row r="506" spans="3:7">
      <c r="C506" s="1"/>
      <c r="D506" s="1"/>
      <c r="E506" s="1"/>
      <c r="F506" s="1"/>
      <c r="G506" s="1"/>
    </row>
    <row r="507" spans="3:7">
      <c r="C507" s="1"/>
      <c r="D507" s="1"/>
      <c r="E507" s="1"/>
      <c r="F507" s="1"/>
      <c r="G507" s="1"/>
    </row>
    <row r="508" spans="3:7">
      <c r="C508" s="1"/>
      <c r="D508" s="1"/>
      <c r="E508" s="1"/>
      <c r="F508" s="1"/>
      <c r="G508" s="1"/>
    </row>
    <row r="509" spans="3:7">
      <c r="C509" s="1"/>
      <c r="D509" s="1"/>
      <c r="E509" s="1"/>
      <c r="F509" s="1"/>
      <c r="G509" s="1"/>
    </row>
    <row r="510" spans="3:7">
      <c r="C510" s="1"/>
      <c r="D510" s="1"/>
      <c r="E510" s="1"/>
      <c r="F510" s="1"/>
      <c r="G510" s="1"/>
    </row>
    <row r="511" spans="3:7">
      <c r="C511" s="1"/>
      <c r="D511" s="1"/>
      <c r="E511" s="1"/>
      <c r="F511" s="1"/>
      <c r="G511" s="1"/>
    </row>
    <row r="512" spans="3:7">
      <c r="C512" s="1"/>
      <c r="D512" s="1"/>
      <c r="E512" s="1"/>
      <c r="F512" s="1"/>
      <c r="G512" s="1"/>
    </row>
    <row r="513" spans="3:7">
      <c r="C513" s="1"/>
      <c r="D513" s="1"/>
      <c r="E513" s="1"/>
      <c r="F513" s="1"/>
      <c r="G513" s="1"/>
    </row>
    <row r="514" spans="3:7">
      <c r="C514" s="1"/>
      <c r="D514" s="1"/>
      <c r="E514" s="1"/>
      <c r="F514" s="1"/>
      <c r="G514" s="1"/>
    </row>
    <row r="515" spans="3:7">
      <c r="C515" s="1"/>
      <c r="D515" s="1"/>
      <c r="E515" s="1"/>
      <c r="F515" s="1"/>
      <c r="G515" s="1"/>
    </row>
    <row r="516" spans="3:7">
      <c r="C516" s="1"/>
      <c r="D516" s="1"/>
      <c r="E516" s="1"/>
      <c r="F516" s="1"/>
      <c r="G516" s="1"/>
    </row>
    <row r="517" spans="3:7">
      <c r="C517" s="1"/>
      <c r="D517" s="1"/>
      <c r="E517" s="1"/>
      <c r="F517" s="1"/>
      <c r="G517" s="1"/>
    </row>
    <row r="518" spans="3:7">
      <c r="C518" s="1"/>
      <c r="D518" s="1"/>
      <c r="E518" s="1"/>
      <c r="F518" s="1"/>
      <c r="G518" s="1"/>
    </row>
    <row r="519" spans="3:7">
      <c r="C519" s="1"/>
      <c r="D519" s="1"/>
      <c r="E519" s="1"/>
      <c r="F519" s="1"/>
      <c r="G519" s="1"/>
    </row>
    <row r="520" spans="3:7">
      <c r="C520" s="1"/>
      <c r="D520" s="1"/>
      <c r="E520" s="1"/>
      <c r="F520" s="1"/>
      <c r="G520" s="1"/>
    </row>
    <row r="521" spans="3:7">
      <c r="C521" s="1"/>
      <c r="D521" s="1"/>
      <c r="E521" s="1"/>
      <c r="F521" s="1"/>
      <c r="G521" s="1"/>
    </row>
    <row r="522" spans="3:7">
      <c r="C522" s="1"/>
      <c r="D522" s="1"/>
      <c r="E522" s="1"/>
      <c r="F522" s="1"/>
      <c r="G522" s="1"/>
    </row>
    <row r="523" spans="3:7">
      <c r="C523" s="1"/>
      <c r="D523" s="1"/>
      <c r="E523" s="1"/>
      <c r="F523" s="1"/>
      <c r="G523" s="1"/>
    </row>
    <row r="524" spans="3:7">
      <c r="C524" s="1"/>
      <c r="D524" s="1"/>
      <c r="E524" s="1"/>
      <c r="F524" s="1"/>
      <c r="G524" s="1"/>
    </row>
    <row r="525" spans="3:7">
      <c r="C525" s="1"/>
      <c r="D525" s="1"/>
      <c r="E525" s="1"/>
      <c r="F525" s="1"/>
      <c r="G525" s="1"/>
    </row>
    <row r="526" spans="3:7">
      <c r="C526" s="1"/>
      <c r="D526" s="1"/>
      <c r="E526" s="1"/>
      <c r="F526" s="1"/>
      <c r="G526" s="1"/>
    </row>
    <row r="527" spans="3:7">
      <c r="C527" s="1"/>
      <c r="D527" s="1"/>
      <c r="E527" s="1"/>
      <c r="F527" s="1"/>
      <c r="G527" s="1"/>
    </row>
    <row r="528" spans="3:7">
      <c r="C528" s="1"/>
      <c r="D528" s="1"/>
      <c r="E528" s="1"/>
      <c r="F528" s="1"/>
      <c r="G528" s="1"/>
    </row>
    <row r="529" spans="3:7">
      <c r="C529" s="1"/>
      <c r="D529" s="1"/>
      <c r="E529" s="1"/>
      <c r="F529" s="1"/>
      <c r="G529" s="1"/>
    </row>
    <row r="530" spans="3:7">
      <c r="C530" s="1"/>
      <c r="D530" s="1"/>
      <c r="E530" s="1"/>
      <c r="F530" s="1"/>
      <c r="G530" s="1"/>
    </row>
    <row r="531" spans="3:7">
      <c r="C531" s="1"/>
      <c r="D531" s="1"/>
      <c r="E531" s="1"/>
      <c r="F531" s="1"/>
      <c r="G531" s="1"/>
    </row>
    <row r="532" spans="3:7">
      <c r="C532" s="1"/>
      <c r="D532" s="1"/>
      <c r="E532" s="1"/>
      <c r="F532" s="1"/>
      <c r="G532" s="1"/>
    </row>
    <row r="533" spans="3:7">
      <c r="C533" s="1"/>
      <c r="D533" s="1"/>
      <c r="E533" s="1"/>
      <c r="F533" s="1"/>
      <c r="G533" s="1"/>
    </row>
    <row r="534" spans="3:7">
      <c r="C534" s="1"/>
      <c r="D534" s="1"/>
      <c r="E534" s="1"/>
      <c r="F534" s="1"/>
      <c r="G534" s="1"/>
    </row>
    <row r="535" spans="3:7">
      <c r="C535" s="1"/>
      <c r="D535" s="1"/>
      <c r="E535" s="1"/>
      <c r="F535" s="1"/>
      <c r="G535" s="1"/>
    </row>
    <row r="536" spans="3:7">
      <c r="C536" s="1"/>
      <c r="D536" s="1"/>
      <c r="E536" s="1"/>
      <c r="F536" s="1"/>
      <c r="G536" s="1"/>
    </row>
    <row r="537" spans="3:7">
      <c r="C537" s="1"/>
      <c r="D537" s="1"/>
      <c r="E537" s="1"/>
      <c r="F537" s="1"/>
      <c r="G537" s="1"/>
    </row>
    <row r="538" spans="3:7">
      <c r="C538" s="1"/>
      <c r="D538" s="1"/>
      <c r="E538" s="1"/>
      <c r="F538" s="1"/>
      <c r="G538" s="1"/>
    </row>
    <row r="539" spans="3:7">
      <c r="C539" s="1"/>
      <c r="D539" s="1"/>
      <c r="E539" s="1"/>
      <c r="F539" s="1"/>
      <c r="G539" s="1"/>
    </row>
    <row r="540" spans="3:7">
      <c r="C540" s="1"/>
      <c r="D540" s="1"/>
      <c r="E540" s="1"/>
      <c r="F540" s="1"/>
      <c r="G540" s="1"/>
    </row>
    <row r="541" spans="3:7">
      <c r="C541" s="1"/>
      <c r="D541" s="1"/>
      <c r="E541" s="1"/>
      <c r="F541" s="1"/>
      <c r="G541" s="1"/>
    </row>
    <row r="542" spans="3:7">
      <c r="C542" s="1"/>
      <c r="D542" s="1"/>
      <c r="E542" s="1"/>
      <c r="F542" s="1"/>
      <c r="G542" s="1"/>
    </row>
    <row r="543" spans="3:7">
      <c r="C543" s="1"/>
      <c r="D543" s="1"/>
      <c r="E543" s="1"/>
      <c r="F543" s="1"/>
      <c r="G543" s="1"/>
    </row>
    <row r="544" spans="3:7">
      <c r="C544" s="1"/>
      <c r="D544" s="1"/>
      <c r="E544" s="1"/>
      <c r="F544" s="1"/>
      <c r="G544" s="1"/>
    </row>
    <row r="545" spans="3:7">
      <c r="C545" s="1"/>
      <c r="D545" s="1"/>
      <c r="E545" s="1"/>
      <c r="F545" s="1"/>
      <c r="G545" s="1"/>
    </row>
    <row r="546" spans="3:7">
      <c r="C546" s="1"/>
      <c r="D546" s="1"/>
      <c r="E546" s="1"/>
      <c r="F546" s="1"/>
      <c r="G546" s="1"/>
    </row>
    <row r="547" spans="3:7">
      <c r="C547" s="1"/>
      <c r="D547" s="1"/>
      <c r="E547" s="1"/>
      <c r="F547" s="1"/>
      <c r="G547" s="1"/>
    </row>
    <row r="548" spans="3:7">
      <c r="C548" s="1"/>
      <c r="D548" s="1"/>
      <c r="E548" s="1"/>
      <c r="F548" s="1"/>
      <c r="G548" s="1"/>
    </row>
    <row r="549" spans="3:7">
      <c r="C549" s="1"/>
      <c r="D549" s="1"/>
      <c r="E549" s="1"/>
      <c r="F549" s="1"/>
      <c r="G549" s="1"/>
    </row>
    <row r="550" spans="3:7">
      <c r="C550" s="1"/>
      <c r="D550" s="1"/>
      <c r="E550" s="1"/>
      <c r="F550" s="1"/>
      <c r="G550" s="1"/>
    </row>
    <row r="551" spans="3:7">
      <c r="C551" s="1"/>
      <c r="D551" s="1"/>
      <c r="E551" s="1"/>
      <c r="F551" s="1"/>
      <c r="G551" s="1"/>
    </row>
    <row r="552" spans="3:7">
      <c r="C552" s="1"/>
      <c r="D552" s="1"/>
      <c r="E552" s="1"/>
      <c r="F552" s="1"/>
      <c r="G552" s="1"/>
    </row>
    <row r="553" spans="3:7">
      <c r="C553" s="1"/>
      <c r="D553" s="1"/>
      <c r="E553" s="1"/>
      <c r="F553" s="1"/>
      <c r="G553" s="1"/>
    </row>
    <row r="554" spans="3:7">
      <c r="C554" s="1"/>
      <c r="D554" s="1"/>
      <c r="E554" s="1"/>
      <c r="F554" s="1"/>
      <c r="G554" s="1"/>
    </row>
    <row r="555" spans="3:7">
      <c r="C555" s="1"/>
      <c r="D555" s="1"/>
      <c r="E555" s="1"/>
      <c r="F555" s="1"/>
      <c r="G555" s="1"/>
    </row>
    <row r="556" spans="3:7">
      <c r="C556" s="1"/>
      <c r="D556" s="1"/>
      <c r="E556" s="1"/>
      <c r="F556" s="1"/>
      <c r="G556" s="1"/>
    </row>
    <row r="557" spans="3:7">
      <c r="C557" s="1"/>
      <c r="D557" s="1"/>
      <c r="E557" s="1"/>
      <c r="F557" s="1"/>
      <c r="G557" s="1"/>
    </row>
    <row r="558" spans="3:7">
      <c r="C558" s="1"/>
      <c r="D558" s="1"/>
      <c r="E558" s="1"/>
      <c r="F558" s="1"/>
      <c r="G558" s="1"/>
    </row>
    <row r="559" spans="3:7">
      <c r="C559" s="1"/>
      <c r="D559" s="1"/>
      <c r="E559" s="1"/>
      <c r="F559" s="1"/>
      <c r="G559" s="1"/>
    </row>
    <row r="560" spans="3:7">
      <c r="C560" s="1"/>
      <c r="D560" s="1"/>
      <c r="E560" s="1"/>
      <c r="F560" s="1"/>
      <c r="G560" s="1"/>
    </row>
    <row r="561" spans="3:7">
      <c r="C561" s="1"/>
      <c r="D561" s="1"/>
      <c r="E561" s="1"/>
      <c r="F561" s="1"/>
      <c r="G561" s="1"/>
    </row>
    <row r="562" spans="3:7">
      <c r="C562" s="1"/>
      <c r="D562" s="1"/>
      <c r="E562" s="1"/>
      <c r="F562" s="1"/>
      <c r="G562" s="1"/>
    </row>
    <row r="563" spans="3:7">
      <c r="C563" s="1"/>
      <c r="D563" s="1"/>
      <c r="E563" s="1"/>
      <c r="F563" s="1"/>
      <c r="G563" s="1"/>
    </row>
    <row r="564" spans="3:7">
      <c r="C564" s="1"/>
      <c r="D564" s="1"/>
      <c r="E564" s="1"/>
      <c r="F564" s="1"/>
      <c r="G564" s="1"/>
    </row>
    <row r="565" spans="3:7">
      <c r="C565" s="1"/>
      <c r="D565" s="1"/>
      <c r="E565" s="1"/>
      <c r="F565" s="1"/>
      <c r="G565" s="1"/>
    </row>
    <row r="566" spans="3:7">
      <c r="C566" s="1"/>
      <c r="D566" s="1"/>
      <c r="E566" s="1"/>
      <c r="F566" s="1"/>
      <c r="G566" s="1"/>
    </row>
    <row r="567" spans="3:7">
      <c r="C567" s="1"/>
      <c r="D567" s="1"/>
      <c r="E567" s="1"/>
      <c r="F567" s="1"/>
      <c r="G567" s="1"/>
    </row>
    <row r="568" spans="3:7">
      <c r="C568" s="1"/>
      <c r="D568" s="1"/>
      <c r="E568" s="1"/>
      <c r="F568" s="1"/>
      <c r="G568" s="1"/>
    </row>
    <row r="569" spans="3:7">
      <c r="C569" s="1"/>
      <c r="D569" s="1"/>
      <c r="E569" s="1"/>
      <c r="F569" s="1"/>
      <c r="G569" s="1"/>
    </row>
    <row r="570" spans="3:7">
      <c r="C570" s="1"/>
      <c r="D570" s="1"/>
      <c r="E570" s="1"/>
      <c r="F570" s="1"/>
      <c r="G570" s="1"/>
    </row>
    <row r="571" spans="3:7">
      <c r="C571" s="1"/>
      <c r="D571" s="1"/>
      <c r="E571" s="1"/>
      <c r="F571" s="1"/>
      <c r="G571" s="1"/>
    </row>
    <row r="572" spans="3:7">
      <c r="C572" s="1"/>
      <c r="D572" s="1"/>
      <c r="E572" s="1"/>
      <c r="F572" s="1"/>
      <c r="G572" s="1"/>
    </row>
    <row r="573" spans="3:7">
      <c r="C573" s="1"/>
      <c r="D573" s="1"/>
      <c r="E573" s="1"/>
      <c r="F573" s="1"/>
      <c r="G573" s="1"/>
    </row>
    <row r="574" spans="3:7">
      <c r="C574" s="1"/>
      <c r="D574" s="1"/>
      <c r="E574" s="1"/>
      <c r="F574" s="1"/>
      <c r="G574" s="1"/>
    </row>
    <row r="575" spans="3:7">
      <c r="C575" s="1"/>
      <c r="D575" s="1"/>
      <c r="E575" s="1"/>
      <c r="F575" s="1"/>
      <c r="G575" s="1"/>
    </row>
    <row r="576" spans="3:7">
      <c r="C576" s="1"/>
      <c r="D576" s="1"/>
      <c r="E576" s="1"/>
      <c r="F576" s="1"/>
      <c r="G576" s="1"/>
    </row>
    <row r="577" spans="3:7">
      <c r="C577" s="1"/>
      <c r="D577" s="1"/>
      <c r="E577" s="1"/>
      <c r="F577" s="1"/>
      <c r="G577" s="1"/>
    </row>
    <row r="578" spans="3:7">
      <c r="C578" s="1"/>
      <c r="D578" s="1"/>
      <c r="E578" s="1"/>
      <c r="F578" s="1"/>
      <c r="G578" s="1"/>
    </row>
    <row r="579" spans="3:7">
      <c r="C579" s="1"/>
      <c r="D579" s="1"/>
      <c r="E579" s="1"/>
      <c r="F579" s="1"/>
      <c r="G579" s="1"/>
    </row>
    <row r="580" spans="3:7">
      <c r="C580" s="1"/>
      <c r="D580" s="1"/>
      <c r="E580" s="1"/>
      <c r="F580" s="1"/>
      <c r="G580" s="1"/>
    </row>
    <row r="581" spans="3:7">
      <c r="C581" s="1"/>
      <c r="D581" s="1"/>
      <c r="E581" s="1"/>
      <c r="F581" s="1"/>
      <c r="G581" s="1"/>
    </row>
    <row r="582" spans="3:7">
      <c r="C582" s="1"/>
      <c r="D582" s="1"/>
      <c r="E582" s="1"/>
      <c r="F582" s="1"/>
      <c r="G582" s="1"/>
    </row>
    <row r="583" spans="3:7">
      <c r="C583" s="1"/>
      <c r="D583" s="1"/>
      <c r="E583" s="1"/>
      <c r="F583" s="1"/>
      <c r="G583" s="1"/>
    </row>
    <row r="584" spans="3:7">
      <c r="C584" s="1"/>
      <c r="D584" s="1"/>
      <c r="E584" s="1"/>
      <c r="F584" s="1"/>
      <c r="G584" s="1"/>
    </row>
    <row r="585" spans="3:7">
      <c r="C585" s="1"/>
      <c r="D585" s="1"/>
      <c r="E585" s="1"/>
      <c r="F585" s="1"/>
      <c r="G585" s="1"/>
    </row>
    <row r="586" spans="3:7">
      <c r="C586" s="1"/>
      <c r="D586" s="1"/>
      <c r="E586" s="1"/>
      <c r="F586" s="1"/>
      <c r="G586" s="1"/>
    </row>
    <row r="587" spans="3:7">
      <c r="C587" s="1"/>
      <c r="D587" s="1"/>
      <c r="E587" s="1"/>
      <c r="F587" s="1"/>
      <c r="G587" s="1"/>
    </row>
    <row r="588" spans="3:7">
      <c r="C588" s="1"/>
      <c r="D588" s="1"/>
      <c r="E588" s="1"/>
      <c r="F588" s="1"/>
      <c r="G588" s="1"/>
    </row>
    <row r="589" spans="3:7">
      <c r="C589" s="1"/>
      <c r="D589" s="1"/>
      <c r="E589" s="1"/>
      <c r="F589" s="1"/>
      <c r="G589" s="1"/>
    </row>
    <row r="590" spans="3:7">
      <c r="C590" s="1"/>
      <c r="D590" s="1"/>
      <c r="E590" s="1"/>
      <c r="F590" s="1"/>
      <c r="G590" s="1"/>
    </row>
    <row r="591" spans="3:7">
      <c r="C591" s="1"/>
      <c r="D591" s="1"/>
      <c r="E591" s="1"/>
      <c r="F591" s="1"/>
      <c r="G591" s="1"/>
    </row>
    <row r="592" spans="3:7">
      <c r="C592" s="1"/>
      <c r="D592" s="1"/>
      <c r="E592" s="1"/>
      <c r="F592" s="1"/>
      <c r="G592" s="1"/>
    </row>
    <row r="593" spans="3:7">
      <c r="C593" s="1"/>
      <c r="D593" s="1"/>
      <c r="E593" s="1"/>
      <c r="F593" s="1"/>
      <c r="G593" s="1"/>
    </row>
    <row r="594" spans="3:7">
      <c r="C594" s="1"/>
      <c r="D594" s="1"/>
      <c r="E594" s="1"/>
      <c r="F594" s="1"/>
      <c r="G594" s="1"/>
    </row>
    <row r="595" spans="3:7">
      <c r="C595" s="1"/>
      <c r="D595" s="1"/>
      <c r="E595" s="1"/>
      <c r="F595" s="1"/>
      <c r="G595" s="1"/>
    </row>
    <row r="596" spans="3:7">
      <c r="C596" s="1"/>
      <c r="D596" s="1"/>
      <c r="E596" s="1"/>
      <c r="F596" s="1"/>
      <c r="G596" s="1"/>
    </row>
    <row r="597" spans="3:7">
      <c r="C597" s="1"/>
      <c r="D597" s="1"/>
      <c r="E597" s="1"/>
      <c r="F597" s="1"/>
      <c r="G597" s="1"/>
    </row>
    <row r="598" spans="3:7">
      <c r="C598" s="1"/>
      <c r="D598" s="1"/>
      <c r="E598" s="1"/>
      <c r="F598" s="1"/>
      <c r="G598" s="1"/>
    </row>
    <row r="599" spans="3:7">
      <c r="C599" s="1"/>
      <c r="D599" s="1"/>
      <c r="E599" s="1"/>
      <c r="F599" s="1"/>
      <c r="G599" s="1"/>
    </row>
    <row r="600" spans="3:7">
      <c r="C600" s="1"/>
      <c r="D600" s="1"/>
      <c r="E600" s="1"/>
      <c r="F600" s="1"/>
      <c r="G600" s="1"/>
    </row>
    <row r="601" spans="3:7">
      <c r="C601" s="1"/>
      <c r="D601" s="1"/>
      <c r="E601" s="1"/>
      <c r="F601" s="1"/>
      <c r="G601" s="1"/>
    </row>
    <row r="602" spans="3:7">
      <c r="C602" s="1"/>
      <c r="D602" s="1"/>
      <c r="E602" s="1"/>
      <c r="F602" s="1"/>
      <c r="G602" s="1"/>
    </row>
    <row r="603" spans="3:7">
      <c r="C603" s="1"/>
      <c r="D603" s="1"/>
      <c r="E603" s="1"/>
      <c r="F603" s="1"/>
      <c r="G603" s="1"/>
    </row>
    <row r="604" spans="3:7">
      <c r="C604" s="1"/>
      <c r="D604" s="1"/>
      <c r="E604" s="1"/>
      <c r="F604" s="1"/>
      <c r="G604" s="1"/>
    </row>
    <row r="605" spans="3:7">
      <c r="C605" s="1"/>
      <c r="D605" s="1"/>
      <c r="E605" s="1"/>
      <c r="F605" s="1"/>
      <c r="G605" s="1"/>
    </row>
    <row r="606" spans="3:7">
      <c r="C606" s="1"/>
      <c r="D606" s="1"/>
      <c r="E606" s="1"/>
      <c r="F606" s="1"/>
      <c r="G606" s="1"/>
    </row>
    <row r="607" spans="3:7">
      <c r="C607" s="1"/>
      <c r="D607" s="1"/>
      <c r="E607" s="1"/>
      <c r="F607" s="1"/>
      <c r="G607" s="1"/>
    </row>
    <row r="608" spans="3:7">
      <c r="C608" s="1"/>
      <c r="D608" s="1"/>
      <c r="E608" s="1"/>
      <c r="F608" s="1"/>
      <c r="G608" s="1"/>
    </row>
    <row r="609" spans="3:7">
      <c r="C609" s="1"/>
      <c r="D609" s="1"/>
      <c r="E609" s="1"/>
      <c r="F609" s="1"/>
      <c r="G609" s="1"/>
    </row>
    <row r="610" spans="3:7">
      <c r="C610" s="1"/>
      <c r="D610" s="1"/>
      <c r="E610" s="1"/>
      <c r="F610" s="1"/>
      <c r="G610" s="1"/>
    </row>
    <row r="611" spans="3:7">
      <c r="C611" s="1"/>
      <c r="D611" s="1"/>
      <c r="E611" s="1"/>
      <c r="F611" s="1"/>
      <c r="G611" s="1"/>
    </row>
    <row r="612" spans="3:7">
      <c r="C612" s="1"/>
      <c r="D612" s="1"/>
      <c r="E612" s="1"/>
      <c r="F612" s="1"/>
      <c r="G612" s="1"/>
    </row>
    <row r="613" spans="3:7">
      <c r="C613" s="1"/>
      <c r="D613" s="1"/>
      <c r="E613" s="1"/>
      <c r="F613" s="1"/>
      <c r="G613" s="1"/>
    </row>
    <row r="614" spans="3:7">
      <c r="C614" s="1"/>
      <c r="D614" s="1"/>
      <c r="E614" s="1"/>
      <c r="F614" s="1"/>
      <c r="G614" s="1"/>
    </row>
    <row r="615" spans="3:7">
      <c r="C615" s="1"/>
      <c r="D615" s="1"/>
      <c r="E615" s="1"/>
      <c r="F615" s="1"/>
      <c r="G615" s="1"/>
    </row>
    <row r="616" spans="3:7">
      <c r="C616" s="1"/>
      <c r="D616" s="1"/>
      <c r="E616" s="1"/>
      <c r="F616" s="1"/>
      <c r="G616" s="1"/>
    </row>
    <row r="617" spans="3:7">
      <c r="C617" s="1"/>
      <c r="D617" s="1"/>
      <c r="E617" s="1"/>
      <c r="F617" s="1"/>
      <c r="G617" s="1"/>
    </row>
    <row r="618" spans="3:7">
      <c r="C618" s="1"/>
      <c r="D618" s="1"/>
      <c r="E618" s="1"/>
      <c r="F618" s="1"/>
      <c r="G618" s="1"/>
    </row>
    <row r="619" spans="3:7">
      <c r="C619" s="1"/>
      <c r="D619" s="1"/>
      <c r="E619" s="1"/>
      <c r="F619" s="1"/>
      <c r="G619" s="1"/>
    </row>
    <row r="620" spans="3:7">
      <c r="C620" s="1"/>
      <c r="D620" s="1"/>
      <c r="E620" s="1"/>
      <c r="F620" s="1"/>
      <c r="G620" s="1"/>
    </row>
    <row r="621" spans="3:7">
      <c r="C621" s="1"/>
      <c r="D621" s="1"/>
      <c r="E621" s="1"/>
      <c r="F621" s="1"/>
      <c r="G621" s="1"/>
    </row>
    <row r="622" spans="3:7">
      <c r="C622" s="1"/>
      <c r="D622" s="1"/>
      <c r="E622" s="1"/>
      <c r="F622" s="1"/>
      <c r="G622" s="1"/>
    </row>
    <row r="623" spans="3:7">
      <c r="C623" s="1"/>
      <c r="D623" s="1"/>
      <c r="E623" s="1"/>
      <c r="F623" s="1"/>
      <c r="G623" s="1"/>
    </row>
    <row r="624" spans="3:7">
      <c r="C624" s="1"/>
      <c r="D624" s="1"/>
      <c r="E624" s="1"/>
      <c r="F624" s="1"/>
      <c r="G624" s="1"/>
    </row>
    <row r="625" spans="3:7">
      <c r="C625" s="1"/>
      <c r="D625" s="1"/>
      <c r="E625" s="1"/>
      <c r="F625" s="1"/>
      <c r="G625" s="1"/>
    </row>
    <row r="626" spans="3:7">
      <c r="C626" s="1"/>
      <c r="D626" s="1"/>
      <c r="E626" s="1"/>
      <c r="F626" s="1"/>
      <c r="G626" s="1"/>
    </row>
    <row r="627" spans="3:7">
      <c r="C627" s="1"/>
      <c r="D627" s="1"/>
      <c r="E627" s="1"/>
      <c r="F627" s="1"/>
      <c r="G627" s="1"/>
    </row>
    <row r="628" spans="3:7">
      <c r="C628" s="1"/>
      <c r="D628" s="1"/>
      <c r="E628" s="1"/>
      <c r="F628" s="1"/>
      <c r="G628" s="1"/>
    </row>
    <row r="629" spans="3:7">
      <c r="C629" s="1"/>
      <c r="D629" s="1"/>
      <c r="E629" s="1"/>
      <c r="F629" s="1"/>
      <c r="G629" s="1"/>
    </row>
    <row r="630" spans="3:7">
      <c r="C630" s="1"/>
      <c r="D630" s="1"/>
      <c r="E630" s="1"/>
      <c r="F630" s="1"/>
      <c r="G630" s="1"/>
    </row>
    <row r="631" spans="3:7">
      <c r="C631" s="1"/>
      <c r="D631" s="1"/>
      <c r="E631" s="1"/>
      <c r="F631" s="1"/>
      <c r="G631" s="1"/>
    </row>
    <row r="632" spans="3:7">
      <c r="C632" s="1"/>
      <c r="D632" s="1"/>
      <c r="E632" s="1"/>
      <c r="F632" s="1"/>
      <c r="G632" s="1"/>
    </row>
    <row r="633" spans="3:7">
      <c r="C633" s="1"/>
      <c r="D633" s="1"/>
      <c r="E633" s="1"/>
      <c r="F633" s="1"/>
      <c r="G633" s="1"/>
    </row>
    <row r="634" spans="3:7">
      <c r="C634" s="1"/>
      <c r="D634" s="1"/>
      <c r="E634" s="1"/>
      <c r="F634" s="1"/>
      <c r="G634" s="1"/>
    </row>
    <row r="635" spans="3:7">
      <c r="C635" s="1"/>
      <c r="D635" s="1"/>
      <c r="E635" s="1"/>
      <c r="F635" s="1"/>
      <c r="G635" s="1"/>
    </row>
    <row r="636" spans="3:7">
      <c r="C636" s="1"/>
      <c r="D636" s="1"/>
      <c r="E636" s="1"/>
      <c r="F636" s="1"/>
      <c r="G636" s="1"/>
    </row>
    <row r="637" spans="3:7">
      <c r="C637" s="1"/>
      <c r="D637" s="1"/>
      <c r="E637" s="1"/>
      <c r="F637" s="1"/>
      <c r="G637" s="1"/>
    </row>
    <row r="638" spans="3:7">
      <c r="C638" s="1"/>
      <c r="D638" s="1"/>
      <c r="E638" s="1"/>
      <c r="F638" s="1"/>
      <c r="G638" s="1"/>
    </row>
    <row r="639" spans="3:7">
      <c r="C639" s="1"/>
      <c r="D639" s="1"/>
      <c r="E639" s="1"/>
      <c r="F639" s="1"/>
      <c r="G639" s="1"/>
    </row>
    <row r="640" spans="3:7">
      <c r="C640" s="1"/>
      <c r="D640" s="1"/>
      <c r="E640" s="1"/>
      <c r="F640" s="1"/>
      <c r="G640" s="1"/>
    </row>
    <row r="641" spans="3:7">
      <c r="C641" s="1"/>
      <c r="D641" s="1"/>
      <c r="E641" s="1"/>
      <c r="F641" s="1"/>
      <c r="G641" s="1"/>
    </row>
    <row r="642" spans="3:7">
      <c r="C642" s="1"/>
      <c r="D642" s="1"/>
      <c r="E642" s="1"/>
      <c r="F642" s="1"/>
      <c r="G642" s="1"/>
    </row>
    <row r="643" spans="3:7">
      <c r="C643" s="1"/>
      <c r="D643" s="1"/>
      <c r="E643" s="1"/>
      <c r="F643" s="1"/>
      <c r="G643" s="1"/>
    </row>
    <row r="644" spans="3:7">
      <c r="C644" s="1"/>
      <c r="D644" s="1"/>
      <c r="E644" s="1"/>
      <c r="F644" s="1"/>
      <c r="G644" s="1"/>
    </row>
    <row r="645" spans="3:7">
      <c r="C645" s="1"/>
      <c r="D645" s="1"/>
      <c r="E645" s="1"/>
      <c r="F645" s="1"/>
      <c r="G645" s="1"/>
    </row>
    <row r="646" spans="3:7">
      <c r="C646" s="1"/>
      <c r="D646" s="1"/>
      <c r="E646" s="1"/>
      <c r="F646" s="1"/>
      <c r="G646" s="1"/>
    </row>
    <row r="647" spans="3:7">
      <c r="C647" s="1"/>
      <c r="D647" s="1"/>
      <c r="E647" s="1"/>
      <c r="F647" s="1"/>
      <c r="G647" s="1"/>
    </row>
    <row r="648" spans="3:7">
      <c r="C648" s="1"/>
      <c r="D648" s="1"/>
      <c r="E648" s="1"/>
      <c r="F648" s="1"/>
      <c r="G648" s="1"/>
    </row>
    <row r="649" spans="3:7">
      <c r="C649" s="1"/>
      <c r="D649" s="1"/>
      <c r="E649" s="1"/>
      <c r="F649" s="1"/>
      <c r="G649" s="1"/>
    </row>
    <row r="650" spans="3:7">
      <c r="C650" s="1"/>
      <c r="D650" s="1"/>
      <c r="E650" s="1"/>
      <c r="F650" s="1"/>
      <c r="G650" s="1"/>
    </row>
    <row r="651" spans="3:7">
      <c r="C651" s="1"/>
      <c r="D651" s="1"/>
      <c r="E651" s="1"/>
      <c r="F651" s="1"/>
      <c r="G651" s="1"/>
    </row>
    <row r="652" spans="3:7">
      <c r="C652" s="1"/>
      <c r="D652" s="1"/>
      <c r="E652" s="1"/>
      <c r="F652" s="1"/>
      <c r="G652" s="1"/>
    </row>
    <row r="653" spans="3:7">
      <c r="C653" s="1"/>
      <c r="D653" s="1"/>
      <c r="E653" s="1"/>
      <c r="F653" s="1"/>
      <c r="G653" s="1"/>
    </row>
    <row r="654" spans="3:7">
      <c r="C654" s="1"/>
      <c r="D654" s="1"/>
      <c r="E654" s="1"/>
      <c r="F654" s="1"/>
      <c r="G654" s="1"/>
    </row>
    <row r="655" spans="3:7">
      <c r="C655" s="1"/>
      <c r="D655" s="1"/>
      <c r="E655" s="1"/>
      <c r="F655" s="1"/>
      <c r="G655" s="1"/>
    </row>
    <row r="656" spans="3:7">
      <c r="C656" s="1"/>
      <c r="D656" s="1"/>
      <c r="E656" s="1"/>
      <c r="F656" s="1"/>
      <c r="G656" s="1"/>
    </row>
    <row r="657" spans="3:7">
      <c r="C657" s="1"/>
      <c r="D657" s="1"/>
      <c r="E657" s="1"/>
      <c r="F657" s="1"/>
      <c r="G657" s="1"/>
    </row>
    <row r="658" spans="3:7">
      <c r="C658" s="1"/>
      <c r="D658" s="1"/>
      <c r="E658" s="1"/>
      <c r="F658" s="1"/>
      <c r="G658" s="1"/>
    </row>
    <row r="659" spans="3:7">
      <c r="C659" s="1"/>
      <c r="D659" s="1"/>
      <c r="E659" s="1"/>
      <c r="F659" s="1"/>
      <c r="G659" s="1"/>
    </row>
    <row r="660" spans="3:7">
      <c r="C660" s="1"/>
      <c r="D660" s="1"/>
      <c r="E660" s="1"/>
      <c r="F660" s="1"/>
      <c r="G660" s="1"/>
    </row>
    <row r="661" spans="3:7">
      <c r="C661" s="1"/>
      <c r="D661" s="1"/>
      <c r="E661" s="1"/>
      <c r="F661" s="1"/>
      <c r="G661" s="1"/>
    </row>
    <row r="662" spans="3:7">
      <c r="C662" s="1"/>
      <c r="D662" s="1"/>
      <c r="E662" s="1"/>
      <c r="F662" s="1"/>
      <c r="G662" s="1"/>
    </row>
    <row r="663" spans="3:7">
      <c r="C663" s="1"/>
      <c r="D663" s="1"/>
      <c r="E663" s="1"/>
      <c r="F663" s="1"/>
      <c r="G663" s="1"/>
    </row>
    <row r="664" spans="3:7">
      <c r="C664" s="1"/>
      <c r="D664" s="1"/>
      <c r="E664" s="1"/>
      <c r="F664" s="1"/>
      <c r="G664" s="1"/>
    </row>
    <row r="665" spans="3:7">
      <c r="C665" s="1"/>
      <c r="D665" s="1"/>
      <c r="E665" s="1"/>
      <c r="F665" s="1"/>
      <c r="G665" s="1"/>
    </row>
    <row r="666" spans="3:7">
      <c r="C666" s="1"/>
      <c r="D666" s="1"/>
      <c r="E666" s="1"/>
      <c r="F666" s="1"/>
      <c r="G666" s="1"/>
    </row>
    <row r="667" spans="3:7">
      <c r="C667" s="1"/>
      <c r="D667" s="1"/>
      <c r="E667" s="1"/>
      <c r="F667" s="1"/>
      <c r="G667" s="1"/>
    </row>
    <row r="668" spans="3:7">
      <c r="C668" s="1"/>
      <c r="D668" s="1"/>
      <c r="E668" s="1"/>
      <c r="F668" s="1"/>
      <c r="G668" s="1"/>
    </row>
    <row r="669" spans="3:7">
      <c r="C669" s="1"/>
      <c r="D669" s="1"/>
      <c r="E669" s="1"/>
      <c r="F669" s="1"/>
      <c r="G669" s="1"/>
    </row>
    <row r="670" spans="3:7">
      <c r="C670" s="1"/>
      <c r="D670" s="1"/>
      <c r="E670" s="1"/>
      <c r="F670" s="1"/>
      <c r="G670" s="1"/>
    </row>
    <row r="671" spans="3:7">
      <c r="C671" s="1"/>
      <c r="D671" s="1"/>
      <c r="E671" s="1"/>
      <c r="F671" s="1"/>
      <c r="G671" s="1"/>
    </row>
    <row r="672" spans="3:7">
      <c r="C672" s="1"/>
      <c r="D672" s="1"/>
      <c r="E672" s="1"/>
      <c r="F672" s="1"/>
      <c r="G672" s="1"/>
    </row>
    <row r="673" spans="3:7">
      <c r="C673" s="1"/>
      <c r="D673" s="1"/>
      <c r="E673" s="1"/>
      <c r="F673" s="1"/>
      <c r="G673" s="1"/>
    </row>
    <row r="674" spans="3:7">
      <c r="C674" s="1"/>
      <c r="D674" s="1"/>
      <c r="E674" s="1"/>
      <c r="F674" s="1"/>
      <c r="G674" s="1"/>
    </row>
    <row r="675" spans="3:7">
      <c r="C675" s="1"/>
      <c r="D675" s="1"/>
      <c r="E675" s="1"/>
      <c r="F675" s="1"/>
      <c r="G675" s="1"/>
    </row>
    <row r="676" spans="3:7">
      <c r="C676" s="1"/>
      <c r="D676" s="1"/>
      <c r="E676" s="1"/>
      <c r="F676" s="1"/>
      <c r="G676" s="1"/>
    </row>
    <row r="677" spans="3:7">
      <c r="C677" s="1"/>
      <c r="D677" s="1"/>
      <c r="E677" s="1"/>
      <c r="F677" s="1"/>
      <c r="G677" s="1"/>
    </row>
    <row r="678" spans="3:7">
      <c r="C678" s="1"/>
      <c r="D678" s="1"/>
      <c r="E678" s="1"/>
      <c r="F678" s="1"/>
      <c r="G678" s="1"/>
    </row>
    <row r="679" spans="3:7">
      <c r="C679" s="1"/>
      <c r="D679" s="1"/>
      <c r="E679" s="1"/>
      <c r="F679" s="1"/>
      <c r="G679" s="1"/>
    </row>
    <row r="680" spans="3:7">
      <c r="C680" s="1"/>
      <c r="D680" s="1"/>
      <c r="E680" s="1"/>
      <c r="F680" s="1"/>
      <c r="G680" s="1"/>
    </row>
    <row r="681" spans="3:7">
      <c r="C681" s="1"/>
      <c r="D681" s="1"/>
      <c r="E681" s="1"/>
      <c r="F681" s="1"/>
      <c r="G681" s="1"/>
    </row>
    <row r="682" spans="3:7">
      <c r="C682" s="1"/>
      <c r="D682" s="1"/>
      <c r="E682" s="1"/>
      <c r="F682" s="1"/>
      <c r="G682" s="1"/>
    </row>
    <row r="683" spans="3:7">
      <c r="C683" s="1"/>
      <c r="D683" s="1"/>
      <c r="E683" s="1"/>
      <c r="F683" s="1"/>
      <c r="G683" s="1"/>
    </row>
    <row r="684" spans="3:7">
      <c r="C684" s="1"/>
      <c r="D684" s="1"/>
      <c r="E684" s="1"/>
      <c r="F684" s="1"/>
      <c r="G684" s="1"/>
    </row>
    <row r="685" spans="3:7">
      <c r="C685" s="1"/>
      <c r="D685" s="1"/>
      <c r="E685" s="1"/>
      <c r="F685" s="1"/>
      <c r="G685" s="1"/>
    </row>
    <row r="686" spans="3:7">
      <c r="C686" s="1"/>
      <c r="D686" s="1"/>
      <c r="E686" s="1"/>
      <c r="F686" s="1"/>
      <c r="G686" s="1"/>
    </row>
    <row r="687" spans="3:7">
      <c r="C687" s="1"/>
      <c r="D687" s="1"/>
      <c r="E687" s="1"/>
      <c r="F687" s="1"/>
      <c r="G687" s="1"/>
    </row>
    <row r="688" spans="3:7">
      <c r="C688" s="1"/>
      <c r="D688" s="1"/>
      <c r="E688" s="1"/>
      <c r="F688" s="1"/>
      <c r="G688" s="1"/>
    </row>
    <row r="689" spans="2:7">
      <c r="C689" s="1"/>
      <c r="D689" s="1"/>
      <c r="E689" s="1"/>
      <c r="F689" s="1"/>
      <c r="G689" s="1"/>
    </row>
    <row r="690" spans="2:7">
      <c r="C690" s="1"/>
      <c r="D690" s="1"/>
      <c r="E690" s="1"/>
      <c r="F690" s="1"/>
      <c r="G690" s="1"/>
    </row>
    <row r="691" spans="2:7">
      <c r="C691" s="1"/>
      <c r="D691" s="1"/>
      <c r="E691" s="1"/>
      <c r="F691" s="1"/>
      <c r="G691" s="1"/>
    </row>
    <row r="692" spans="2:7">
      <c r="C692" s="1"/>
      <c r="D692" s="1"/>
      <c r="E692" s="1"/>
      <c r="F692" s="1"/>
      <c r="G692" s="1"/>
    </row>
    <row r="693" spans="2:7">
      <c r="C693" s="1"/>
      <c r="D693" s="1"/>
      <c r="E693" s="1"/>
      <c r="F693" s="1"/>
      <c r="G693" s="1"/>
    </row>
    <row r="694" spans="2:7">
      <c r="C694" s="1"/>
      <c r="D694" s="1"/>
      <c r="E694" s="1"/>
      <c r="F694" s="1"/>
      <c r="G694" s="1"/>
    </row>
    <row r="695" spans="2:7">
      <c r="C695" s="1"/>
      <c r="D695" s="1"/>
      <c r="E695" s="1"/>
      <c r="F695" s="1"/>
      <c r="G695" s="1"/>
    </row>
    <row r="696" spans="2:7">
      <c r="C696" s="1"/>
      <c r="D696" s="1"/>
      <c r="E696" s="1"/>
      <c r="F696" s="1"/>
      <c r="G696" s="1"/>
    </row>
    <row r="697" spans="2:7">
      <c r="B697" s="40"/>
      <c r="C697" s="1"/>
      <c r="D697" s="1"/>
      <c r="E697" s="1"/>
      <c r="F697" s="1"/>
      <c r="G697" s="1"/>
    </row>
    <row r="698" spans="2:7">
      <c r="B698" s="40"/>
      <c r="C698" s="1"/>
      <c r="D698" s="1"/>
      <c r="E698" s="1"/>
      <c r="F698" s="1"/>
      <c r="G698" s="1"/>
    </row>
    <row r="699" spans="2:7">
      <c r="B699" s="3"/>
      <c r="C699" s="1"/>
      <c r="D699" s="1"/>
      <c r="E699" s="1"/>
      <c r="F699" s="1"/>
      <c r="G699" s="1"/>
    </row>
    <row r="700" spans="2:7">
      <c r="C700" s="1"/>
      <c r="D700" s="1"/>
      <c r="E700" s="1"/>
      <c r="F700" s="1"/>
      <c r="G700" s="1"/>
    </row>
    <row r="701" spans="2:7">
      <c r="C701" s="1"/>
      <c r="D701" s="1"/>
      <c r="E701" s="1"/>
      <c r="F701" s="1"/>
      <c r="G701" s="1"/>
    </row>
    <row r="702" spans="2:7">
      <c r="C702" s="1"/>
      <c r="D702" s="1"/>
      <c r="E702" s="1"/>
      <c r="F702" s="1"/>
      <c r="G702" s="1"/>
    </row>
    <row r="703" spans="2:7">
      <c r="C703" s="1"/>
      <c r="D703" s="1"/>
      <c r="E703" s="1"/>
      <c r="F703" s="1"/>
      <c r="G703" s="1"/>
    </row>
    <row r="704" spans="2:7">
      <c r="C704" s="1"/>
      <c r="D704" s="1"/>
      <c r="E704" s="1"/>
      <c r="F704" s="1"/>
      <c r="G704" s="1"/>
    </row>
    <row r="705" spans="3:7">
      <c r="C705" s="1"/>
      <c r="D705" s="1"/>
      <c r="E705" s="1"/>
      <c r="F705" s="1"/>
      <c r="G705" s="1"/>
    </row>
    <row r="706" spans="3:7">
      <c r="C706" s="1"/>
      <c r="D706" s="1"/>
      <c r="E706" s="1"/>
      <c r="F706" s="1"/>
      <c r="G706" s="1"/>
    </row>
    <row r="707" spans="3:7">
      <c r="C707" s="1"/>
      <c r="D707" s="1"/>
      <c r="E707" s="1"/>
      <c r="F707" s="1"/>
      <c r="G707" s="1"/>
    </row>
    <row r="708" spans="3:7">
      <c r="C708" s="1"/>
      <c r="D708" s="1"/>
      <c r="E708" s="1"/>
      <c r="F708" s="1"/>
      <c r="G708" s="1"/>
    </row>
    <row r="709" spans="3:7">
      <c r="C709" s="1"/>
      <c r="D709" s="1"/>
      <c r="E709" s="1"/>
      <c r="F709" s="1"/>
      <c r="G709" s="1"/>
    </row>
    <row r="710" spans="3:7">
      <c r="C710" s="1"/>
      <c r="D710" s="1"/>
      <c r="E710" s="1"/>
      <c r="F710" s="1"/>
      <c r="G710" s="1"/>
    </row>
    <row r="711" spans="3:7">
      <c r="C711" s="1"/>
      <c r="D711" s="1"/>
      <c r="E711" s="1"/>
      <c r="F711" s="1"/>
      <c r="G711" s="1"/>
    </row>
    <row r="712" spans="3:7">
      <c r="C712" s="1"/>
      <c r="D712" s="1"/>
      <c r="E712" s="1"/>
      <c r="F712" s="1"/>
      <c r="G712" s="1"/>
    </row>
    <row r="713" spans="3:7">
      <c r="E713" s="1"/>
    </row>
  </sheetData>
  <sheetProtection sheet="1" objects="1" scenarios="1"/>
  <mergeCells count="2">
    <mergeCell ref="B7:T7"/>
    <mergeCell ref="B6:T6"/>
  </mergeCells>
  <phoneticPr fontId="7" type="noConversion"/>
  <dataValidations count="3">
    <dataValidation allowBlank="1" showInputMessage="1" showErrorMessage="1" sqref="A1 B31:B33 B14:B15"/>
    <dataValidation type="list" allowBlank="1" showInputMessage="1" showErrorMessage="1" sqref="E205:E712">
      <formula1>#REF!</formula1>
    </dataValidation>
    <dataValidation type="list" allowBlank="1" showInputMessage="1" showErrorMessage="1" sqref="I12:I32 I34:I487 G12:G32 G34:G705 L12:L487 E12:E32 E34:E204">
      <formula1>#REF!</formula1>
    </dataValidation>
  </dataValidations>
  <pageMargins left="0" right="0" top="0.5" bottom="0.5" header="0" footer="0.25"/>
  <pageSetup paperSize="9" scale="75" pageOrder="overThenDown" orientation="landscape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>
    <tabColor indexed="44"/>
    <pageSetUpPr fitToPage="1"/>
  </sheetPr>
  <dimension ref="B1:U829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2.140625" style="2" bestFit="1" customWidth="1"/>
    <col min="3" max="3" width="25.5703125" style="2" customWidth="1"/>
    <col min="4" max="4" width="6.42578125" style="2" bestFit="1" customWidth="1"/>
    <col min="5" max="5" width="8" style="2" bestFit="1" customWidth="1"/>
    <col min="6" max="6" width="11.7109375" style="2" bestFit="1" customWidth="1"/>
    <col min="7" max="7" width="33.7109375" style="1" customWidth="1"/>
    <col min="8" max="8" width="7.28515625" style="1" bestFit="1" customWidth="1"/>
    <col min="9" max="9" width="11.140625" style="1" bestFit="1" customWidth="1"/>
    <col min="10" max="10" width="7.140625" style="1" bestFit="1" customWidth="1"/>
    <col min="11" max="11" width="14.28515625" style="1" customWidth="1"/>
    <col min="12" max="12" width="12.28515625" style="1" bestFit="1" customWidth="1"/>
    <col min="13" max="13" width="11.28515625" style="1" customWidth="1"/>
    <col min="14" max="14" width="17.140625" style="1" customWidth="1"/>
    <col min="15" max="16" width="19" style="1" customWidth="1"/>
    <col min="17" max="17" width="15.42578125" style="1" customWidth="1"/>
    <col min="18" max="18" width="18" style="1" customWidth="1"/>
    <col min="19" max="19" width="11.28515625" style="1" bestFit="1" customWidth="1"/>
    <col min="20" max="20" width="11.85546875" style="1" bestFit="1" customWidth="1"/>
    <col min="21" max="21" width="8.42578125" style="1" bestFit="1" customWidth="1"/>
    <col min="22" max="16384" width="9.140625" style="1"/>
  </cols>
  <sheetData>
    <row r="1" spans="2:21">
      <c r="B1" s="45" t="s">
        <v>152</v>
      </c>
      <c r="C1" s="45" t="s" vm="1">
        <v>239</v>
      </c>
    </row>
    <row r="2" spans="2:21">
      <c r="B2" s="45" t="s">
        <v>151</v>
      </c>
      <c r="C2" s="45" t="s">
        <v>240</v>
      </c>
    </row>
    <row r="3" spans="2:21">
      <c r="B3" s="45" t="s">
        <v>153</v>
      </c>
      <c r="C3" s="45" t="s">
        <v>241</v>
      </c>
    </row>
    <row r="4" spans="2:21">
      <c r="B4" s="45" t="s">
        <v>154</v>
      </c>
      <c r="C4" s="45" t="s">
        <v>242</v>
      </c>
    </row>
    <row r="6" spans="2:21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3"/>
    </row>
    <row r="7" spans="2:21" ht="26.25" customHeight="1">
      <c r="B7" s="161" t="s">
        <v>97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3"/>
    </row>
    <row r="8" spans="2:21" s="3" customFormat="1" ht="78.75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14</v>
      </c>
      <c r="I8" s="29" t="s">
        <v>72</v>
      </c>
      <c r="J8" s="29" t="s">
        <v>110</v>
      </c>
      <c r="K8" s="29" t="s">
        <v>17</v>
      </c>
      <c r="L8" s="29" t="s">
        <v>109</v>
      </c>
      <c r="M8" s="29" t="s">
        <v>16</v>
      </c>
      <c r="N8" s="29" t="s">
        <v>18</v>
      </c>
      <c r="O8" s="12" t="s">
        <v>214</v>
      </c>
      <c r="P8" s="29" t="s">
        <v>213</v>
      </c>
      <c r="Q8" s="29" t="s">
        <v>228</v>
      </c>
      <c r="R8" s="29" t="s">
        <v>66</v>
      </c>
      <c r="S8" s="12" t="s">
        <v>63</v>
      </c>
      <c r="T8" s="29" t="s">
        <v>155</v>
      </c>
      <c r="U8" s="13" t="s">
        <v>157</v>
      </c>
    </row>
    <row r="9" spans="2:21" s="3" customFormat="1">
      <c r="B9" s="14"/>
      <c r="C9" s="15"/>
      <c r="D9" s="15"/>
      <c r="E9" s="15"/>
      <c r="F9" s="15"/>
      <c r="G9" s="15"/>
      <c r="H9" s="31"/>
      <c r="I9" s="31"/>
      <c r="J9" s="31" t="s">
        <v>21</v>
      </c>
      <c r="K9" s="31" t="s">
        <v>20</v>
      </c>
      <c r="L9" s="31"/>
      <c r="M9" s="31" t="s">
        <v>19</v>
      </c>
      <c r="N9" s="31" t="s">
        <v>19</v>
      </c>
      <c r="O9" s="31" t="s">
        <v>221</v>
      </c>
      <c r="P9" s="31"/>
      <c r="Q9" s="15" t="s">
        <v>217</v>
      </c>
      <c r="R9" s="31" t="s">
        <v>217</v>
      </c>
      <c r="S9" s="15" t="s">
        <v>19</v>
      </c>
      <c r="T9" s="31" t="s">
        <v>217</v>
      </c>
      <c r="U9" s="16" t="s">
        <v>19</v>
      </c>
    </row>
    <row r="10" spans="2:21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8" t="s">
        <v>12</v>
      </c>
      <c r="P10" s="33" t="s">
        <v>13</v>
      </c>
      <c r="Q10" s="18" t="s">
        <v>119</v>
      </c>
      <c r="R10" s="18" t="s">
        <v>120</v>
      </c>
      <c r="S10" s="18" t="s">
        <v>158</v>
      </c>
      <c r="T10" s="18" t="s">
        <v>198</v>
      </c>
      <c r="U10" s="19" t="s">
        <v>223</v>
      </c>
    </row>
    <row r="11" spans="2:21" s="4" customFormat="1" ht="18" customHeight="1">
      <c r="B11" s="89" t="s">
        <v>35</v>
      </c>
      <c r="C11" s="89"/>
      <c r="D11" s="90"/>
      <c r="E11" s="90"/>
      <c r="F11" s="89"/>
      <c r="G11" s="90"/>
      <c r="H11" s="89"/>
      <c r="I11" s="89"/>
      <c r="J11" s="111"/>
      <c r="K11" s="92">
        <v>4.6783240764723901</v>
      </c>
      <c r="L11" s="90"/>
      <c r="M11" s="91"/>
      <c r="N11" s="91">
        <v>4.3358474498023318E-2</v>
      </c>
      <c r="O11" s="92"/>
      <c r="P11" s="112"/>
      <c r="Q11" s="92">
        <f>Q12+Q261</f>
        <v>5610.4875745256559</v>
      </c>
      <c r="R11" s="92">
        <f>R12+R261</f>
        <v>5763928.8611191493</v>
      </c>
      <c r="S11" s="93"/>
      <c r="T11" s="93">
        <f>IFERROR(R11/$R$11,0)</f>
        <v>1</v>
      </c>
      <c r="U11" s="93">
        <f>R11/'סכום נכסי הקרן'!$C$42</f>
        <v>5.6329192855297083E-2</v>
      </c>
    </row>
    <row r="12" spans="2:21">
      <c r="B12" s="94" t="s">
        <v>207</v>
      </c>
      <c r="C12" s="95"/>
      <c r="D12" s="96"/>
      <c r="E12" s="96"/>
      <c r="F12" s="95"/>
      <c r="G12" s="96"/>
      <c r="H12" s="95"/>
      <c r="I12" s="95"/>
      <c r="J12" s="113"/>
      <c r="K12" s="98">
        <v>4.3330374809953716</v>
      </c>
      <c r="L12" s="96"/>
      <c r="M12" s="97"/>
      <c r="N12" s="97">
        <v>3.2913413989884226E-2</v>
      </c>
      <c r="O12" s="98"/>
      <c r="P12" s="114"/>
      <c r="Q12" s="98">
        <f>Q13+Q171+Q251</f>
        <v>5610.4875745256559</v>
      </c>
      <c r="R12" s="98">
        <f>R13+R171+R251</f>
        <v>3804866.0915801637</v>
      </c>
      <c r="S12" s="99"/>
      <c r="T12" s="99">
        <f t="shared" ref="T12:T75" si="0">IFERROR(R12/$R$11,0)</f>
        <v>0.66011676813814713</v>
      </c>
      <c r="U12" s="99">
        <f>R12/'סכום נכסי הקרן'!$C$42</f>
        <v>3.7183844739469119E-2</v>
      </c>
    </row>
    <row r="13" spans="2:21">
      <c r="B13" s="100" t="s">
        <v>34</v>
      </c>
      <c r="C13" s="95"/>
      <c r="D13" s="96"/>
      <c r="E13" s="96"/>
      <c r="F13" s="95"/>
      <c r="G13" s="96"/>
      <c r="H13" s="95"/>
      <c r="I13" s="95"/>
      <c r="J13" s="113"/>
      <c r="K13" s="98">
        <v>4.3434778836090153</v>
      </c>
      <c r="L13" s="96"/>
      <c r="M13" s="97"/>
      <c r="N13" s="97">
        <v>2.7458665047817785E-2</v>
      </c>
      <c r="O13" s="98"/>
      <c r="P13" s="114"/>
      <c r="Q13" s="98">
        <f>SUM(Q14:Q169)</f>
        <v>5116.5830946926553</v>
      </c>
      <c r="R13" s="98">
        <f>SUM(R14:R169)</f>
        <v>3173915.1593645811</v>
      </c>
      <c r="S13" s="99"/>
      <c r="T13" s="99">
        <f t="shared" si="0"/>
        <v>0.5506513414442662</v>
      </c>
      <c r="U13" s="99">
        <f>R13/'סכום נכסי הקרן'!$C$42</f>
        <v>3.1017745608242116E-2</v>
      </c>
    </row>
    <row r="14" spans="2:21">
      <c r="B14" s="101" t="s">
        <v>329</v>
      </c>
      <c r="C14" s="102" t="s">
        <v>330</v>
      </c>
      <c r="D14" s="103" t="s">
        <v>126</v>
      </c>
      <c r="E14" s="103" t="s">
        <v>331</v>
      </c>
      <c r="F14" s="102" t="s">
        <v>332</v>
      </c>
      <c r="G14" s="103" t="s">
        <v>333</v>
      </c>
      <c r="H14" s="102" t="s">
        <v>334</v>
      </c>
      <c r="I14" s="102" t="s">
        <v>335</v>
      </c>
      <c r="J14" s="115"/>
      <c r="K14" s="105">
        <v>3.98</v>
      </c>
      <c r="L14" s="103" t="s">
        <v>139</v>
      </c>
      <c r="M14" s="104">
        <v>5.0000000000000001E-4</v>
      </c>
      <c r="N14" s="104">
        <v>2.039971206496332E-2</v>
      </c>
      <c r="O14" s="105">
        <v>0.123639</v>
      </c>
      <c r="P14" s="116">
        <v>99.01</v>
      </c>
      <c r="Q14" s="105"/>
      <c r="R14" s="105">
        <v>1.2363899999999999E-4</v>
      </c>
      <c r="S14" s="106">
        <v>9.3087993580171192E-11</v>
      </c>
      <c r="T14" s="106">
        <f t="shared" si="0"/>
        <v>2.1450472928979506E-11</v>
      </c>
      <c r="U14" s="106">
        <f>R14/'סכום נכסי הקרן'!$C$42</f>
        <v>1.2082878264538158E-12</v>
      </c>
    </row>
    <row r="15" spans="2:21">
      <c r="B15" s="101" t="s">
        <v>336</v>
      </c>
      <c r="C15" s="102" t="s">
        <v>337</v>
      </c>
      <c r="D15" s="103" t="s">
        <v>126</v>
      </c>
      <c r="E15" s="103" t="s">
        <v>331</v>
      </c>
      <c r="F15" s="102" t="s">
        <v>338</v>
      </c>
      <c r="G15" s="103" t="s">
        <v>339</v>
      </c>
      <c r="H15" s="102" t="s">
        <v>340</v>
      </c>
      <c r="I15" s="102" t="s">
        <v>137</v>
      </c>
      <c r="J15" s="115"/>
      <c r="K15" s="105">
        <v>2.7000000000001694</v>
      </c>
      <c r="L15" s="103" t="s">
        <v>139</v>
      </c>
      <c r="M15" s="104">
        <v>1E-3</v>
      </c>
      <c r="N15" s="104">
        <v>1.480000000000232E-2</v>
      </c>
      <c r="O15" s="105">
        <v>18866357.649933003</v>
      </c>
      <c r="P15" s="116">
        <v>103.3</v>
      </c>
      <c r="Q15" s="105"/>
      <c r="R15" s="105">
        <v>19488.948004550995</v>
      </c>
      <c r="S15" s="106">
        <v>1.2577571766622001E-2</v>
      </c>
      <c r="T15" s="106">
        <f t="shared" si="0"/>
        <v>3.3811916271234022E-3</v>
      </c>
      <c r="U15" s="106">
        <f>R15/'סכום נכסי הקרן'!$C$42</f>
        <v>1.9045979524494986E-4</v>
      </c>
    </row>
    <row r="16" spans="2:21">
      <c r="B16" s="101" t="s">
        <v>341</v>
      </c>
      <c r="C16" s="102" t="s">
        <v>342</v>
      </c>
      <c r="D16" s="103" t="s">
        <v>126</v>
      </c>
      <c r="E16" s="103" t="s">
        <v>331</v>
      </c>
      <c r="F16" s="102" t="s">
        <v>343</v>
      </c>
      <c r="G16" s="103" t="s">
        <v>339</v>
      </c>
      <c r="H16" s="102" t="s">
        <v>340</v>
      </c>
      <c r="I16" s="102" t="s">
        <v>137</v>
      </c>
      <c r="J16" s="115"/>
      <c r="K16" s="105">
        <v>4.7199999999984392</v>
      </c>
      <c r="L16" s="103" t="s">
        <v>139</v>
      </c>
      <c r="M16" s="104">
        <v>2E-3</v>
      </c>
      <c r="N16" s="104">
        <v>1.6999999999991678E-2</v>
      </c>
      <c r="O16" s="105">
        <v>6246841.108899001</v>
      </c>
      <c r="P16" s="116">
        <v>98.04</v>
      </c>
      <c r="Q16" s="105"/>
      <c r="R16" s="105">
        <v>6124.366561722999</v>
      </c>
      <c r="S16" s="106">
        <v>2.1733684131985654E-3</v>
      </c>
      <c r="T16" s="106">
        <f t="shared" si="0"/>
        <v>1.0625333360783126E-3</v>
      </c>
      <c r="U16" s="106">
        <f>R16/'סכום נכסי הקרן'!$C$42</f>
        <v>5.9851645203137465E-5</v>
      </c>
    </row>
    <row r="17" spans="2:21">
      <c r="B17" s="101" t="s">
        <v>344</v>
      </c>
      <c r="C17" s="102" t="s">
        <v>345</v>
      </c>
      <c r="D17" s="103" t="s">
        <v>126</v>
      </c>
      <c r="E17" s="103" t="s">
        <v>331</v>
      </c>
      <c r="F17" s="102" t="s">
        <v>346</v>
      </c>
      <c r="G17" s="103" t="s">
        <v>339</v>
      </c>
      <c r="H17" s="102" t="s">
        <v>340</v>
      </c>
      <c r="I17" s="102" t="s">
        <v>137</v>
      </c>
      <c r="J17" s="115"/>
      <c r="K17" s="105">
        <v>2.4699991646051482</v>
      </c>
      <c r="L17" s="103" t="s">
        <v>139</v>
      </c>
      <c r="M17" s="104">
        <v>8.3000000000000001E-3</v>
      </c>
      <c r="N17" s="104">
        <v>1.4799963424799684E-2</v>
      </c>
      <c r="O17" s="105">
        <v>0.4415599999999999</v>
      </c>
      <c r="P17" s="116">
        <v>106.54</v>
      </c>
      <c r="Q17" s="105"/>
      <c r="R17" s="105">
        <v>4.7026400000000002E-4</v>
      </c>
      <c r="S17" s="106">
        <v>1.4515946633283975E-10</v>
      </c>
      <c r="T17" s="106">
        <f t="shared" si="0"/>
        <v>8.1587405280482852E-11</v>
      </c>
      <c r="U17" s="106">
        <f>R17/'סכום נכסי הקרן'!$C$42</f>
        <v>4.5957526866076022E-12</v>
      </c>
    </row>
    <row r="18" spans="2:21">
      <c r="B18" s="101" t="s">
        <v>347</v>
      </c>
      <c r="C18" s="102" t="s">
        <v>348</v>
      </c>
      <c r="D18" s="103" t="s">
        <v>126</v>
      </c>
      <c r="E18" s="103" t="s">
        <v>331</v>
      </c>
      <c r="F18" s="102" t="s">
        <v>349</v>
      </c>
      <c r="G18" s="103" t="s">
        <v>339</v>
      </c>
      <c r="H18" s="102" t="s">
        <v>340</v>
      </c>
      <c r="I18" s="102" t="s">
        <v>137</v>
      </c>
      <c r="J18" s="115"/>
      <c r="K18" s="105">
        <v>1.7399999999999798</v>
      </c>
      <c r="L18" s="103" t="s">
        <v>139</v>
      </c>
      <c r="M18" s="104">
        <v>8.6E-3</v>
      </c>
      <c r="N18" s="104">
        <v>1.489999999999961E-2</v>
      </c>
      <c r="O18" s="105">
        <v>35894992.516668998</v>
      </c>
      <c r="P18" s="116">
        <v>107.95</v>
      </c>
      <c r="Q18" s="105"/>
      <c r="R18" s="105">
        <v>38748.642914696989</v>
      </c>
      <c r="S18" s="106">
        <v>1.4350242135817403E-2</v>
      </c>
      <c r="T18" s="106">
        <f t="shared" si="0"/>
        <v>6.7226094992389246E-3</v>
      </c>
      <c r="U18" s="106">
        <f>R18/'סכום נכסי הקרן'!$C$42</f>
        <v>3.7867916697348152E-4</v>
      </c>
    </row>
    <row r="19" spans="2:21">
      <c r="B19" s="101" t="s">
        <v>350</v>
      </c>
      <c r="C19" s="102" t="s">
        <v>351</v>
      </c>
      <c r="D19" s="103" t="s">
        <v>126</v>
      </c>
      <c r="E19" s="103" t="s">
        <v>331</v>
      </c>
      <c r="F19" s="102" t="s">
        <v>349</v>
      </c>
      <c r="G19" s="103" t="s">
        <v>339</v>
      </c>
      <c r="H19" s="102" t="s">
        <v>340</v>
      </c>
      <c r="I19" s="102" t="s">
        <v>137</v>
      </c>
      <c r="J19" s="115"/>
      <c r="K19" s="105">
        <v>3.4600000000000102</v>
      </c>
      <c r="L19" s="103" t="s">
        <v>139</v>
      </c>
      <c r="M19" s="104">
        <v>3.8E-3</v>
      </c>
      <c r="N19" s="104">
        <v>1.6500000000000493E-2</v>
      </c>
      <c r="O19" s="105">
        <v>65493437.080577992</v>
      </c>
      <c r="P19" s="116">
        <v>101.89</v>
      </c>
      <c r="Q19" s="105"/>
      <c r="R19" s="105">
        <v>66731.264210018009</v>
      </c>
      <c r="S19" s="106">
        <v>2.1831145693525997E-2</v>
      </c>
      <c r="T19" s="106">
        <f t="shared" si="0"/>
        <v>1.1577392056337971E-2</v>
      </c>
      <c r="U19" s="106">
        <f>R19/'סכום נכסי הקרן'!$C$42</f>
        <v>6.5214514990284602E-4</v>
      </c>
    </row>
    <row r="20" spans="2:21">
      <c r="B20" s="101" t="s">
        <v>352</v>
      </c>
      <c r="C20" s="102" t="s">
        <v>353</v>
      </c>
      <c r="D20" s="103" t="s">
        <v>126</v>
      </c>
      <c r="E20" s="103" t="s">
        <v>331</v>
      </c>
      <c r="F20" s="102" t="s">
        <v>349</v>
      </c>
      <c r="G20" s="103" t="s">
        <v>339</v>
      </c>
      <c r="H20" s="102" t="s">
        <v>340</v>
      </c>
      <c r="I20" s="102" t="s">
        <v>137</v>
      </c>
      <c r="J20" s="115"/>
      <c r="K20" s="105">
        <v>7.4500000000001432</v>
      </c>
      <c r="L20" s="103" t="s">
        <v>139</v>
      </c>
      <c r="M20" s="104">
        <v>2E-3</v>
      </c>
      <c r="N20" s="104">
        <v>1.8400000000000766E-2</v>
      </c>
      <c r="O20" s="105">
        <v>13104721.094543003</v>
      </c>
      <c r="P20" s="116">
        <v>95.74</v>
      </c>
      <c r="Q20" s="105"/>
      <c r="R20" s="105">
        <v>12546.459298956001</v>
      </c>
      <c r="S20" s="106">
        <v>1.3673369171653738E-2</v>
      </c>
      <c r="T20" s="106">
        <f t="shared" si="0"/>
        <v>2.1767200118635618E-3</v>
      </c>
      <c r="U20" s="106">
        <f>R20/'סכום נכסי הקרן'!$C$42</f>
        <v>1.2261288134024712E-4</v>
      </c>
    </row>
    <row r="21" spans="2:21">
      <c r="B21" s="101" t="s">
        <v>354</v>
      </c>
      <c r="C21" s="102" t="s">
        <v>355</v>
      </c>
      <c r="D21" s="103" t="s">
        <v>126</v>
      </c>
      <c r="E21" s="103" t="s">
        <v>331</v>
      </c>
      <c r="F21" s="102" t="s">
        <v>356</v>
      </c>
      <c r="G21" s="103" t="s">
        <v>135</v>
      </c>
      <c r="H21" s="102" t="s">
        <v>334</v>
      </c>
      <c r="I21" s="102" t="s">
        <v>335</v>
      </c>
      <c r="J21" s="115"/>
      <c r="K21" s="105">
        <v>13.150000000000293</v>
      </c>
      <c r="L21" s="103" t="s">
        <v>139</v>
      </c>
      <c r="M21" s="104">
        <v>2.07E-2</v>
      </c>
      <c r="N21" s="104">
        <v>2.1700000000000701E-2</v>
      </c>
      <c r="O21" s="105">
        <v>57818616.016546026</v>
      </c>
      <c r="P21" s="116">
        <v>105</v>
      </c>
      <c r="Q21" s="105"/>
      <c r="R21" s="105">
        <v>60709.546549674997</v>
      </c>
      <c r="S21" s="106">
        <v>2.0607146626349538E-2</v>
      </c>
      <c r="T21" s="106">
        <f t="shared" si="0"/>
        <v>1.0532667562778935E-2</v>
      </c>
      <c r="U21" s="106">
        <f>R21/'סכום נכסי הקרן'!$C$42</f>
        <v>5.9329666242450652E-4</v>
      </c>
    </row>
    <row r="22" spans="2:21">
      <c r="B22" s="101" t="s">
        <v>357</v>
      </c>
      <c r="C22" s="102" t="s">
        <v>358</v>
      </c>
      <c r="D22" s="103" t="s">
        <v>126</v>
      </c>
      <c r="E22" s="103" t="s">
        <v>331</v>
      </c>
      <c r="F22" s="102" t="s">
        <v>359</v>
      </c>
      <c r="G22" s="103" t="s">
        <v>339</v>
      </c>
      <c r="H22" s="102" t="s">
        <v>334</v>
      </c>
      <c r="I22" s="102" t="s">
        <v>335</v>
      </c>
      <c r="J22" s="115"/>
      <c r="K22" s="105">
        <v>0.58999999999880115</v>
      </c>
      <c r="L22" s="103" t="s">
        <v>139</v>
      </c>
      <c r="M22" s="104">
        <v>3.5499999999999997E-2</v>
      </c>
      <c r="N22" s="104">
        <v>1.5499999999999998E-2</v>
      </c>
      <c r="O22" s="105">
        <v>2096061.6107329996</v>
      </c>
      <c r="P22" s="116">
        <v>119.38</v>
      </c>
      <c r="Q22" s="105"/>
      <c r="R22" s="105">
        <v>2502.2782225999999</v>
      </c>
      <c r="S22" s="106">
        <v>2.9408760434496046E-2</v>
      </c>
      <c r="T22" s="106">
        <f t="shared" si="0"/>
        <v>4.3412718700940853E-4</v>
      </c>
      <c r="U22" s="106">
        <f>R22/'סכום נכסי הקרן'!$C$42</f>
        <v>2.4454034040780594E-5</v>
      </c>
    </row>
    <row r="23" spans="2:21">
      <c r="B23" s="101" t="s">
        <v>360</v>
      </c>
      <c r="C23" s="102" t="s">
        <v>361</v>
      </c>
      <c r="D23" s="103" t="s">
        <v>126</v>
      </c>
      <c r="E23" s="103" t="s">
        <v>331</v>
      </c>
      <c r="F23" s="102" t="s">
        <v>359</v>
      </c>
      <c r="G23" s="103" t="s">
        <v>339</v>
      </c>
      <c r="H23" s="102" t="s">
        <v>334</v>
      </c>
      <c r="I23" s="102" t="s">
        <v>335</v>
      </c>
      <c r="J23" s="115"/>
      <c r="K23" s="105">
        <v>3.4399994047727764</v>
      </c>
      <c r="L23" s="103" t="s">
        <v>139</v>
      </c>
      <c r="M23" s="104">
        <v>1.4999999999999999E-2</v>
      </c>
      <c r="N23" s="104">
        <v>1.5700028666985191E-2</v>
      </c>
      <c r="O23" s="105">
        <v>0.48130199999999995</v>
      </c>
      <c r="P23" s="116">
        <v>109.01</v>
      </c>
      <c r="Q23" s="105"/>
      <c r="R23" s="105">
        <v>5.2324999999999984E-4</v>
      </c>
      <c r="S23" s="106">
        <v>1.2939808184984255E-9</v>
      </c>
      <c r="T23" s="106">
        <f t="shared" si="0"/>
        <v>9.0780093336961022E-11</v>
      </c>
      <c r="U23" s="106">
        <f>R23/'סכום נכסי הקרן'!$C$42</f>
        <v>5.1135693849995469E-12</v>
      </c>
    </row>
    <row r="24" spans="2:21">
      <c r="B24" s="101" t="s">
        <v>362</v>
      </c>
      <c r="C24" s="102" t="s">
        <v>363</v>
      </c>
      <c r="D24" s="103" t="s">
        <v>126</v>
      </c>
      <c r="E24" s="103" t="s">
        <v>331</v>
      </c>
      <c r="F24" s="102" t="s">
        <v>364</v>
      </c>
      <c r="G24" s="103" t="s">
        <v>365</v>
      </c>
      <c r="H24" s="102" t="s">
        <v>340</v>
      </c>
      <c r="I24" s="102" t="s">
        <v>137</v>
      </c>
      <c r="J24" s="115"/>
      <c r="K24" s="105">
        <v>2.8799999999987973</v>
      </c>
      <c r="L24" s="103" t="s">
        <v>139</v>
      </c>
      <c r="M24" s="104">
        <v>8.3000000000000001E-3</v>
      </c>
      <c r="N24" s="104">
        <v>1.6399999999991442E-2</v>
      </c>
      <c r="O24" s="105">
        <v>4440107.0956940101</v>
      </c>
      <c r="P24" s="116">
        <v>106.3</v>
      </c>
      <c r="Q24" s="105"/>
      <c r="R24" s="105">
        <v>4719.8338282859995</v>
      </c>
      <c r="S24" s="106">
        <v>3.2214845604615254E-3</v>
      </c>
      <c r="T24" s="106">
        <f t="shared" si="0"/>
        <v>8.1885705774820692E-4</v>
      </c>
      <c r="U24" s="106">
        <f>R24/'סכום נכסי הקרן'!$C$42</f>
        <v>4.6125557126819887E-5</v>
      </c>
    </row>
    <row r="25" spans="2:21">
      <c r="B25" s="101" t="s">
        <v>366</v>
      </c>
      <c r="C25" s="102" t="s">
        <v>367</v>
      </c>
      <c r="D25" s="103" t="s">
        <v>126</v>
      </c>
      <c r="E25" s="103" t="s">
        <v>331</v>
      </c>
      <c r="F25" s="102" t="s">
        <v>364</v>
      </c>
      <c r="G25" s="103" t="s">
        <v>365</v>
      </c>
      <c r="H25" s="102" t="s">
        <v>340</v>
      </c>
      <c r="I25" s="102" t="s">
        <v>137</v>
      </c>
      <c r="J25" s="115"/>
      <c r="K25" s="105">
        <v>6.6199999999999068</v>
      </c>
      <c r="L25" s="103" t="s">
        <v>139</v>
      </c>
      <c r="M25" s="104">
        <v>1.6500000000000001E-2</v>
      </c>
      <c r="N25" s="104">
        <v>1.9900000000000074E-2</v>
      </c>
      <c r="O25" s="105">
        <v>24303104.439908996</v>
      </c>
      <c r="P25" s="116">
        <v>106.41</v>
      </c>
      <c r="Q25" s="105"/>
      <c r="R25" s="105">
        <v>25860.933553620001</v>
      </c>
      <c r="S25" s="106">
        <v>1.1487440320165113E-2</v>
      </c>
      <c r="T25" s="106">
        <f t="shared" si="0"/>
        <v>4.4866850678998028E-3</v>
      </c>
      <c r="U25" s="106">
        <f>R25/'סכום נכסי הקרן'!$C$42</f>
        <v>2.5273134847070966E-4</v>
      </c>
    </row>
    <row r="26" spans="2:21">
      <c r="B26" s="101" t="s">
        <v>368</v>
      </c>
      <c r="C26" s="102" t="s">
        <v>369</v>
      </c>
      <c r="D26" s="103" t="s">
        <v>126</v>
      </c>
      <c r="E26" s="103" t="s">
        <v>331</v>
      </c>
      <c r="F26" s="102" t="s">
        <v>370</v>
      </c>
      <c r="G26" s="103" t="s">
        <v>339</v>
      </c>
      <c r="H26" s="102" t="s">
        <v>340</v>
      </c>
      <c r="I26" s="102" t="s">
        <v>137</v>
      </c>
      <c r="J26" s="115"/>
      <c r="K26" s="105">
        <v>4.8300000000002248</v>
      </c>
      <c r="L26" s="103" t="s">
        <v>139</v>
      </c>
      <c r="M26" s="104">
        <v>1E-3</v>
      </c>
      <c r="N26" s="104">
        <v>1.6500000000004043E-2</v>
      </c>
      <c r="O26" s="105">
        <v>7096654.7817719989</v>
      </c>
      <c r="P26" s="116">
        <v>97.57</v>
      </c>
      <c r="Q26" s="105"/>
      <c r="R26" s="105">
        <v>6924.2059035680004</v>
      </c>
      <c r="S26" s="106">
        <v>2.3911502924953377E-3</v>
      </c>
      <c r="T26" s="106">
        <f t="shared" si="0"/>
        <v>1.2012996812426943E-3</v>
      </c>
      <c r="U26" s="106">
        <f>R26/'סכום נכסי הקרן'!$C$42</f>
        <v>6.7668241421726648E-5</v>
      </c>
    </row>
    <row r="27" spans="2:21">
      <c r="B27" s="101" t="s">
        <v>371</v>
      </c>
      <c r="C27" s="102" t="s">
        <v>372</v>
      </c>
      <c r="D27" s="103" t="s">
        <v>126</v>
      </c>
      <c r="E27" s="103" t="s">
        <v>331</v>
      </c>
      <c r="F27" s="102" t="s">
        <v>373</v>
      </c>
      <c r="G27" s="103" t="s">
        <v>339</v>
      </c>
      <c r="H27" s="102" t="s">
        <v>340</v>
      </c>
      <c r="I27" s="102" t="s">
        <v>137</v>
      </c>
      <c r="J27" s="115"/>
      <c r="K27" s="105">
        <v>0.59000073357182958</v>
      </c>
      <c r="L27" s="103" t="s">
        <v>139</v>
      </c>
      <c r="M27" s="104">
        <v>0.05</v>
      </c>
      <c r="N27" s="104">
        <v>1.7600008871101195E-2</v>
      </c>
      <c r="O27" s="105">
        <v>0.98909699999999989</v>
      </c>
      <c r="P27" s="116">
        <v>115.69</v>
      </c>
      <c r="Q27" s="105"/>
      <c r="R27" s="105">
        <v>1.1723459999999999E-3</v>
      </c>
      <c r="S27" s="106">
        <v>9.4151493746345238E-10</v>
      </c>
      <c r="T27" s="106">
        <f t="shared" si="0"/>
        <v>2.0339355815234196E-10</v>
      </c>
      <c r="U27" s="106">
        <f>R27/'סכום נכסי הקרן'!$C$42</f>
        <v>1.1456994962688353E-11</v>
      </c>
    </row>
    <row r="28" spans="2:21">
      <c r="B28" s="101" t="s">
        <v>374</v>
      </c>
      <c r="C28" s="102" t="s">
        <v>375</v>
      </c>
      <c r="D28" s="103" t="s">
        <v>126</v>
      </c>
      <c r="E28" s="103" t="s">
        <v>331</v>
      </c>
      <c r="F28" s="102" t="s">
        <v>373</v>
      </c>
      <c r="G28" s="103" t="s">
        <v>339</v>
      </c>
      <c r="H28" s="102" t="s">
        <v>340</v>
      </c>
      <c r="I28" s="102" t="s">
        <v>137</v>
      </c>
      <c r="J28" s="115"/>
      <c r="K28" s="105">
        <v>0.23999973733074731</v>
      </c>
      <c r="L28" s="103" t="s">
        <v>139</v>
      </c>
      <c r="M28" s="104">
        <v>6.9999999999999993E-3</v>
      </c>
      <c r="N28" s="104">
        <v>1.4099991159531174E-2</v>
      </c>
      <c r="O28" s="105">
        <v>0.83234399999999975</v>
      </c>
      <c r="P28" s="116">
        <v>109.95</v>
      </c>
      <c r="Q28" s="105"/>
      <c r="R28" s="105">
        <v>9.1624099999999993E-4</v>
      </c>
      <c r="S28" s="106">
        <v>1.1727677683699395E-9</v>
      </c>
      <c r="T28" s="106">
        <f t="shared" si="0"/>
        <v>1.5896119158939422E-10</v>
      </c>
      <c r="U28" s="106">
        <f>R28/'סכום נכסי הקרן'!$C$42</f>
        <v>8.9541556175468161E-12</v>
      </c>
    </row>
    <row r="29" spans="2:21">
      <c r="B29" s="101" t="s">
        <v>376</v>
      </c>
      <c r="C29" s="102" t="s">
        <v>377</v>
      </c>
      <c r="D29" s="103" t="s">
        <v>126</v>
      </c>
      <c r="E29" s="103" t="s">
        <v>331</v>
      </c>
      <c r="F29" s="102" t="s">
        <v>373</v>
      </c>
      <c r="G29" s="103" t="s">
        <v>339</v>
      </c>
      <c r="H29" s="102" t="s">
        <v>340</v>
      </c>
      <c r="I29" s="102" t="s">
        <v>137</v>
      </c>
      <c r="J29" s="115"/>
      <c r="K29" s="105">
        <v>2.7700000000006595</v>
      </c>
      <c r="L29" s="103" t="s">
        <v>139</v>
      </c>
      <c r="M29" s="104">
        <v>6.0000000000000001E-3</v>
      </c>
      <c r="N29" s="104">
        <v>1.470000000000175E-2</v>
      </c>
      <c r="O29" s="105">
        <v>2519297.1375849997</v>
      </c>
      <c r="P29" s="116">
        <v>106.62</v>
      </c>
      <c r="Q29" s="105"/>
      <c r="R29" s="105">
        <v>2686.0746388990001</v>
      </c>
      <c r="S29" s="106">
        <v>1.8878393987331163E-3</v>
      </c>
      <c r="T29" s="106">
        <f t="shared" si="0"/>
        <v>4.6601453689306294E-4</v>
      </c>
      <c r="U29" s="106">
        <f>R29/'סכום נכסי הקרן'!$C$42</f>
        <v>2.6250222722021301E-5</v>
      </c>
    </row>
    <row r="30" spans="2:21">
      <c r="B30" s="101" t="s">
        <v>378</v>
      </c>
      <c r="C30" s="102" t="s">
        <v>379</v>
      </c>
      <c r="D30" s="103" t="s">
        <v>126</v>
      </c>
      <c r="E30" s="103" t="s">
        <v>331</v>
      </c>
      <c r="F30" s="102" t="s">
        <v>373</v>
      </c>
      <c r="G30" s="103" t="s">
        <v>339</v>
      </c>
      <c r="H30" s="102" t="s">
        <v>340</v>
      </c>
      <c r="I30" s="102" t="s">
        <v>137</v>
      </c>
      <c r="J30" s="115"/>
      <c r="K30" s="105">
        <v>4.2599999999990423</v>
      </c>
      <c r="L30" s="103" t="s">
        <v>139</v>
      </c>
      <c r="M30" s="104">
        <v>1.7500000000000002E-2</v>
      </c>
      <c r="N30" s="104">
        <v>1.6499999999996542E-2</v>
      </c>
      <c r="O30" s="105">
        <v>7908508.9213570002</v>
      </c>
      <c r="P30" s="116">
        <v>107.76</v>
      </c>
      <c r="Q30" s="105"/>
      <c r="R30" s="105">
        <v>8522.2096480429991</v>
      </c>
      <c r="S30" s="106">
        <v>2.3951129484739379E-3</v>
      </c>
      <c r="T30" s="106">
        <f t="shared" si="0"/>
        <v>1.4785417817228734E-3</v>
      </c>
      <c r="U30" s="106">
        <f>R30/'סכום נכסי הקרן'!$C$42</f>
        <v>8.3285065167282296E-5</v>
      </c>
    </row>
    <row r="31" spans="2:21">
      <c r="B31" s="101" t="s">
        <v>380</v>
      </c>
      <c r="C31" s="102" t="s">
        <v>381</v>
      </c>
      <c r="D31" s="103" t="s">
        <v>126</v>
      </c>
      <c r="E31" s="103" t="s">
        <v>331</v>
      </c>
      <c r="F31" s="102" t="s">
        <v>382</v>
      </c>
      <c r="G31" s="103" t="s">
        <v>383</v>
      </c>
      <c r="H31" s="102" t="s">
        <v>384</v>
      </c>
      <c r="I31" s="102" t="s">
        <v>137</v>
      </c>
      <c r="J31" s="115"/>
      <c r="K31" s="105">
        <v>4.8299999999999947</v>
      </c>
      <c r="L31" s="103" t="s">
        <v>139</v>
      </c>
      <c r="M31" s="104">
        <v>3.85E-2</v>
      </c>
      <c r="N31" s="104">
        <v>2.0499999999999793E-2</v>
      </c>
      <c r="O31" s="105">
        <v>47247500.038402997</v>
      </c>
      <c r="P31" s="116">
        <v>119.26</v>
      </c>
      <c r="Q31" s="105"/>
      <c r="R31" s="105">
        <v>56347.371066963002</v>
      </c>
      <c r="S31" s="106">
        <v>1.809970527293964E-2</v>
      </c>
      <c r="T31" s="106">
        <f t="shared" si="0"/>
        <v>9.775861643098481E-3</v>
      </c>
      <c r="U31" s="106">
        <f>R31/'סכום נכסי הקרן'!$C$42</f>
        <v>5.5066639582079574E-4</v>
      </c>
    </row>
    <row r="32" spans="2:21">
      <c r="B32" s="101" t="s">
        <v>385</v>
      </c>
      <c r="C32" s="102" t="s">
        <v>386</v>
      </c>
      <c r="D32" s="103" t="s">
        <v>126</v>
      </c>
      <c r="E32" s="103" t="s">
        <v>331</v>
      </c>
      <c r="F32" s="102" t="s">
        <v>382</v>
      </c>
      <c r="G32" s="103" t="s">
        <v>383</v>
      </c>
      <c r="H32" s="102" t="s">
        <v>384</v>
      </c>
      <c r="I32" s="102" t="s">
        <v>137</v>
      </c>
      <c r="J32" s="115"/>
      <c r="K32" s="105">
        <v>2.5200000000000262</v>
      </c>
      <c r="L32" s="103" t="s">
        <v>139</v>
      </c>
      <c r="M32" s="104">
        <v>4.4999999999999998E-2</v>
      </c>
      <c r="N32" s="104">
        <v>1.8100000000000206E-2</v>
      </c>
      <c r="O32" s="105">
        <v>50907620.229819991</v>
      </c>
      <c r="P32" s="116">
        <v>118.6</v>
      </c>
      <c r="Q32" s="105"/>
      <c r="R32" s="105">
        <v>60376.436127021989</v>
      </c>
      <c r="S32" s="106">
        <v>1.722409909519567E-2</v>
      </c>
      <c r="T32" s="106">
        <f t="shared" si="0"/>
        <v>1.047487531192379E-2</v>
      </c>
      <c r="U32" s="106">
        <f>R32/'סכום נכסי הקרן'!$C$42</f>
        <v>5.900412715805454E-4</v>
      </c>
    </row>
    <row r="33" spans="2:21">
      <c r="B33" s="101" t="s">
        <v>387</v>
      </c>
      <c r="C33" s="102" t="s">
        <v>388</v>
      </c>
      <c r="D33" s="103" t="s">
        <v>126</v>
      </c>
      <c r="E33" s="103" t="s">
        <v>331</v>
      </c>
      <c r="F33" s="102" t="s">
        <v>382</v>
      </c>
      <c r="G33" s="103" t="s">
        <v>383</v>
      </c>
      <c r="H33" s="102" t="s">
        <v>384</v>
      </c>
      <c r="I33" s="102" t="s">
        <v>137</v>
      </c>
      <c r="J33" s="115"/>
      <c r="K33" s="105">
        <v>7.2700000000000733</v>
      </c>
      <c r="L33" s="103" t="s">
        <v>139</v>
      </c>
      <c r="M33" s="104">
        <v>2.3900000000000001E-2</v>
      </c>
      <c r="N33" s="104">
        <v>2.1800000000000361E-2</v>
      </c>
      <c r="O33" s="105">
        <v>66669322.602146007</v>
      </c>
      <c r="P33" s="116">
        <v>109.95</v>
      </c>
      <c r="Q33" s="105"/>
      <c r="R33" s="105">
        <v>73302.920533224024</v>
      </c>
      <c r="S33" s="106">
        <v>1.7142397924210136E-2</v>
      </c>
      <c r="T33" s="106">
        <f t="shared" si="0"/>
        <v>1.2717526933354832E-2</v>
      </c>
      <c r="U33" s="106">
        <f>R33/'סכום נכסי הקרן'!$C$42</f>
        <v>7.1636802727137916E-4</v>
      </c>
    </row>
    <row r="34" spans="2:21">
      <c r="B34" s="101" t="s">
        <v>389</v>
      </c>
      <c r="C34" s="102" t="s">
        <v>390</v>
      </c>
      <c r="D34" s="103" t="s">
        <v>126</v>
      </c>
      <c r="E34" s="103" t="s">
        <v>331</v>
      </c>
      <c r="F34" s="102" t="s">
        <v>382</v>
      </c>
      <c r="G34" s="103" t="s">
        <v>383</v>
      </c>
      <c r="H34" s="102" t="s">
        <v>384</v>
      </c>
      <c r="I34" s="102" t="s">
        <v>137</v>
      </c>
      <c r="J34" s="115"/>
      <c r="K34" s="105">
        <v>4.4599999999999982</v>
      </c>
      <c r="L34" s="103" t="s">
        <v>139</v>
      </c>
      <c r="M34" s="104">
        <v>0.01</v>
      </c>
      <c r="N34" s="104">
        <v>1.8299999999998037E-2</v>
      </c>
      <c r="O34" s="105">
        <v>10970163.843600001</v>
      </c>
      <c r="P34" s="116">
        <v>102.84</v>
      </c>
      <c r="Q34" s="105"/>
      <c r="R34" s="105">
        <v>11281.716165587</v>
      </c>
      <c r="S34" s="106">
        <v>9.1285591850490261E-3</v>
      </c>
      <c r="T34" s="106">
        <f t="shared" si="0"/>
        <v>1.9572962188496709E-3</v>
      </c>
      <c r="U34" s="106">
        <f>R34/'סכום נכסי הקרן'!$C$42</f>
        <v>1.1025291618652687E-4</v>
      </c>
    </row>
    <row r="35" spans="2:21">
      <c r="B35" s="101" t="s">
        <v>391</v>
      </c>
      <c r="C35" s="102" t="s">
        <v>392</v>
      </c>
      <c r="D35" s="103" t="s">
        <v>126</v>
      </c>
      <c r="E35" s="103" t="s">
        <v>331</v>
      </c>
      <c r="F35" s="102" t="s">
        <v>382</v>
      </c>
      <c r="G35" s="103" t="s">
        <v>383</v>
      </c>
      <c r="H35" s="102" t="s">
        <v>384</v>
      </c>
      <c r="I35" s="102" t="s">
        <v>137</v>
      </c>
      <c r="J35" s="115"/>
      <c r="K35" s="105">
        <v>12.249999999999542</v>
      </c>
      <c r="L35" s="103" t="s">
        <v>139</v>
      </c>
      <c r="M35" s="104">
        <v>1.2500000000000001E-2</v>
      </c>
      <c r="N35" s="104">
        <v>2.4299999999999881E-2</v>
      </c>
      <c r="O35" s="105">
        <v>29839232.242037997</v>
      </c>
      <c r="P35" s="116">
        <v>92.8</v>
      </c>
      <c r="Q35" s="105"/>
      <c r="R35" s="105">
        <v>27690.807571831003</v>
      </c>
      <c r="S35" s="106">
        <v>6.9525030335357389E-3</v>
      </c>
      <c r="T35" s="106">
        <f t="shared" si="0"/>
        <v>4.8041549850867584E-3</v>
      </c>
      <c r="U35" s="106">
        <f>R35/'סכום נכסי הקרן'!$C$42</f>
        <v>2.706141726616889E-4</v>
      </c>
    </row>
    <row r="36" spans="2:21">
      <c r="B36" s="101" t="s">
        <v>393</v>
      </c>
      <c r="C36" s="102" t="s">
        <v>394</v>
      </c>
      <c r="D36" s="103" t="s">
        <v>126</v>
      </c>
      <c r="E36" s="103" t="s">
        <v>331</v>
      </c>
      <c r="F36" s="102" t="s">
        <v>395</v>
      </c>
      <c r="G36" s="103" t="s">
        <v>135</v>
      </c>
      <c r="H36" s="102" t="s">
        <v>384</v>
      </c>
      <c r="I36" s="102" t="s">
        <v>137</v>
      </c>
      <c r="J36" s="115"/>
      <c r="K36" s="105">
        <v>6.8999999999996007</v>
      </c>
      <c r="L36" s="103" t="s">
        <v>139</v>
      </c>
      <c r="M36" s="104">
        <v>2.6499999999999999E-2</v>
      </c>
      <c r="N36" s="104">
        <v>1.979999999999741E-2</v>
      </c>
      <c r="O36" s="105">
        <v>6879060.7959529171</v>
      </c>
      <c r="P36" s="116">
        <v>113.56</v>
      </c>
      <c r="Q36" s="105"/>
      <c r="R36" s="105">
        <v>7811.8614533490017</v>
      </c>
      <c r="S36" s="106">
        <v>4.561153862586903E-3</v>
      </c>
      <c r="T36" s="106">
        <f t="shared" si="0"/>
        <v>1.3553015038135321E-3</v>
      </c>
      <c r="U36" s="106">
        <f>R36/'סכום נכסי הקרן'!$C$42</f>
        <v>7.6343039785386598E-5</v>
      </c>
    </row>
    <row r="37" spans="2:21">
      <c r="B37" s="101" t="s">
        <v>396</v>
      </c>
      <c r="C37" s="102" t="s">
        <v>397</v>
      </c>
      <c r="D37" s="103" t="s">
        <v>126</v>
      </c>
      <c r="E37" s="103" t="s">
        <v>331</v>
      </c>
      <c r="F37" s="102" t="s">
        <v>398</v>
      </c>
      <c r="G37" s="103" t="s">
        <v>365</v>
      </c>
      <c r="H37" s="102" t="s">
        <v>399</v>
      </c>
      <c r="I37" s="102" t="s">
        <v>335</v>
      </c>
      <c r="J37" s="115"/>
      <c r="K37" s="105">
        <v>1.2399999999991951</v>
      </c>
      <c r="L37" s="103" t="s">
        <v>139</v>
      </c>
      <c r="M37" s="104">
        <v>6.5000000000000006E-3</v>
      </c>
      <c r="N37" s="104">
        <v>1.2999999999992431E-2</v>
      </c>
      <c r="O37" s="105">
        <v>4685318.0230099997</v>
      </c>
      <c r="P37" s="116">
        <v>107.11</v>
      </c>
      <c r="Q37" s="105"/>
      <c r="R37" s="105">
        <v>5018.4442005959991</v>
      </c>
      <c r="S37" s="106">
        <v>1.0345355814705503E-2</v>
      </c>
      <c r="T37" s="106">
        <f t="shared" si="0"/>
        <v>8.7066379920962386E-4</v>
      </c>
      <c r="U37" s="106">
        <f>R37/'סכום נכסי הקרן'!$C$42</f>
        <v>4.904378905780456E-5</v>
      </c>
    </row>
    <row r="38" spans="2:21">
      <c r="B38" s="101" t="s">
        <v>400</v>
      </c>
      <c r="C38" s="102" t="s">
        <v>401</v>
      </c>
      <c r="D38" s="103" t="s">
        <v>126</v>
      </c>
      <c r="E38" s="103" t="s">
        <v>331</v>
      </c>
      <c r="F38" s="102" t="s">
        <v>398</v>
      </c>
      <c r="G38" s="103" t="s">
        <v>365</v>
      </c>
      <c r="H38" s="102" t="s">
        <v>384</v>
      </c>
      <c r="I38" s="102" t="s">
        <v>137</v>
      </c>
      <c r="J38" s="115"/>
      <c r="K38" s="105">
        <v>3.5899999999999563</v>
      </c>
      <c r="L38" s="103" t="s">
        <v>139</v>
      </c>
      <c r="M38" s="104">
        <v>1.34E-2</v>
      </c>
      <c r="N38" s="104">
        <v>2.1099999999999772E-2</v>
      </c>
      <c r="O38" s="105">
        <v>98723981.794753</v>
      </c>
      <c r="P38" s="116">
        <v>106.99</v>
      </c>
      <c r="Q38" s="105"/>
      <c r="R38" s="105">
        <v>105624.78972844</v>
      </c>
      <c r="S38" s="106">
        <v>2.7933743807958288E-2</v>
      </c>
      <c r="T38" s="106">
        <f t="shared" si="0"/>
        <v>1.8325137640219147E-2</v>
      </c>
      <c r="U38" s="106">
        <f>R38/'סכום נכסי הקרן'!$C$42</f>
        <v>1.0322402122357678E-3</v>
      </c>
    </row>
    <row r="39" spans="2:21">
      <c r="B39" s="101" t="s">
        <v>402</v>
      </c>
      <c r="C39" s="102" t="s">
        <v>403</v>
      </c>
      <c r="D39" s="103" t="s">
        <v>126</v>
      </c>
      <c r="E39" s="103" t="s">
        <v>331</v>
      </c>
      <c r="F39" s="102" t="s">
        <v>398</v>
      </c>
      <c r="G39" s="103" t="s">
        <v>365</v>
      </c>
      <c r="H39" s="102" t="s">
        <v>384</v>
      </c>
      <c r="I39" s="102" t="s">
        <v>137</v>
      </c>
      <c r="J39" s="115"/>
      <c r="K39" s="105">
        <v>3.7600000000000482</v>
      </c>
      <c r="L39" s="103" t="s">
        <v>139</v>
      </c>
      <c r="M39" s="104">
        <v>1.77E-2</v>
      </c>
      <c r="N39" s="104">
        <v>2.2199999999999796E-2</v>
      </c>
      <c r="O39" s="105">
        <v>52689459.998695999</v>
      </c>
      <c r="P39" s="116">
        <v>106.04</v>
      </c>
      <c r="Q39" s="105"/>
      <c r="R39" s="105">
        <v>55871.903103477998</v>
      </c>
      <c r="S39" s="106">
        <v>1.7562353221356491E-2</v>
      </c>
      <c r="T39" s="106">
        <f t="shared" si="0"/>
        <v>9.6933713877637388E-3</v>
      </c>
      <c r="U39" s="106">
        <f>R39/'סכום נכסי הקרן'!$C$42</f>
        <v>5.460197863193624E-4</v>
      </c>
    </row>
    <row r="40" spans="2:21">
      <c r="B40" s="101" t="s">
        <v>404</v>
      </c>
      <c r="C40" s="102" t="s">
        <v>405</v>
      </c>
      <c r="D40" s="103" t="s">
        <v>126</v>
      </c>
      <c r="E40" s="103" t="s">
        <v>331</v>
      </c>
      <c r="F40" s="102" t="s">
        <v>398</v>
      </c>
      <c r="G40" s="103" t="s">
        <v>365</v>
      </c>
      <c r="H40" s="102" t="s">
        <v>384</v>
      </c>
      <c r="I40" s="102" t="s">
        <v>137</v>
      </c>
      <c r="J40" s="115"/>
      <c r="K40" s="105">
        <v>7.0300000000000047</v>
      </c>
      <c r="L40" s="103" t="s">
        <v>139</v>
      </c>
      <c r="M40" s="104">
        <v>2.4799999999999999E-2</v>
      </c>
      <c r="N40" s="104">
        <v>2.5299999999999944E-2</v>
      </c>
      <c r="O40" s="105">
        <v>83893423.45437701</v>
      </c>
      <c r="P40" s="116">
        <v>107.5</v>
      </c>
      <c r="Q40" s="105"/>
      <c r="R40" s="105">
        <v>90185.430550148012</v>
      </c>
      <c r="S40" s="106">
        <v>2.5464767977555557E-2</v>
      </c>
      <c r="T40" s="106">
        <f t="shared" si="0"/>
        <v>1.5646520407026195E-2</v>
      </c>
      <c r="U40" s="106">
        <f>R40/'סכום נכסי הקרן'!$C$42</f>
        <v>8.8135586552171984E-4</v>
      </c>
    </row>
    <row r="41" spans="2:21">
      <c r="B41" s="101" t="s">
        <v>406</v>
      </c>
      <c r="C41" s="102" t="s">
        <v>407</v>
      </c>
      <c r="D41" s="103" t="s">
        <v>126</v>
      </c>
      <c r="E41" s="103" t="s">
        <v>331</v>
      </c>
      <c r="F41" s="102" t="s">
        <v>398</v>
      </c>
      <c r="G41" s="103" t="s">
        <v>365</v>
      </c>
      <c r="H41" s="102" t="s">
        <v>399</v>
      </c>
      <c r="I41" s="102" t="s">
        <v>335</v>
      </c>
      <c r="J41" s="115"/>
      <c r="K41" s="105">
        <v>8.4400000000001345</v>
      </c>
      <c r="L41" s="103" t="s">
        <v>139</v>
      </c>
      <c r="M41" s="104">
        <v>9.0000000000000011E-3</v>
      </c>
      <c r="N41" s="104">
        <v>2.6799999999999938E-2</v>
      </c>
      <c r="O41" s="105">
        <v>29589734.534651995</v>
      </c>
      <c r="P41" s="116">
        <v>91.48</v>
      </c>
      <c r="Q41" s="105">
        <v>141.42677691699998</v>
      </c>
      <c r="R41" s="105">
        <v>27210.117222637</v>
      </c>
      <c r="S41" s="106">
        <v>1.5544125189720925E-2</v>
      </c>
      <c r="T41" s="106">
        <f t="shared" si="0"/>
        <v>4.7207586835750371E-3</v>
      </c>
      <c r="U41" s="106">
        <f>R41/'סכום נכסי הקרן'!$C$42</f>
        <v>2.6591652631041668E-4</v>
      </c>
    </row>
    <row r="42" spans="2:21">
      <c r="B42" s="101" t="s">
        <v>408</v>
      </c>
      <c r="C42" s="102" t="s">
        <v>409</v>
      </c>
      <c r="D42" s="103" t="s">
        <v>126</v>
      </c>
      <c r="E42" s="103" t="s">
        <v>331</v>
      </c>
      <c r="F42" s="102" t="s">
        <v>398</v>
      </c>
      <c r="G42" s="103" t="s">
        <v>365</v>
      </c>
      <c r="H42" s="102" t="s">
        <v>399</v>
      </c>
      <c r="I42" s="102" t="s">
        <v>335</v>
      </c>
      <c r="J42" s="115"/>
      <c r="K42" s="105">
        <v>11.890000000000857</v>
      </c>
      <c r="L42" s="103" t="s">
        <v>139</v>
      </c>
      <c r="M42" s="104">
        <v>1.6899999999999998E-2</v>
      </c>
      <c r="N42" s="104">
        <v>2.8900000000001601E-2</v>
      </c>
      <c r="O42" s="105">
        <v>27809239.498385001</v>
      </c>
      <c r="P42" s="116">
        <v>92.36</v>
      </c>
      <c r="Q42" s="105">
        <v>249.58809952100003</v>
      </c>
      <c r="R42" s="105">
        <v>25934.200104864998</v>
      </c>
      <c r="S42" s="106">
        <v>1.0384680403144617E-2</v>
      </c>
      <c r="T42" s="106">
        <f t="shared" si="0"/>
        <v>4.4993962850244998E-3</v>
      </c>
      <c r="U42" s="106">
        <f>R42/'סכום נכסי הקרן'!$C$42</f>
        <v>2.5344736107155228E-4</v>
      </c>
    </row>
    <row r="43" spans="2:21">
      <c r="B43" s="101" t="s">
        <v>410</v>
      </c>
      <c r="C43" s="102" t="s">
        <v>411</v>
      </c>
      <c r="D43" s="103" t="s">
        <v>126</v>
      </c>
      <c r="E43" s="103" t="s">
        <v>331</v>
      </c>
      <c r="F43" s="102" t="s">
        <v>373</v>
      </c>
      <c r="G43" s="103" t="s">
        <v>339</v>
      </c>
      <c r="H43" s="102" t="s">
        <v>384</v>
      </c>
      <c r="I43" s="102" t="s">
        <v>137</v>
      </c>
      <c r="J43" s="115"/>
      <c r="K43" s="105">
        <v>0.41000000000037951</v>
      </c>
      <c r="L43" s="103" t="s">
        <v>139</v>
      </c>
      <c r="M43" s="104">
        <v>4.2000000000000003E-2</v>
      </c>
      <c r="N43" s="104">
        <v>1.4200000000017705E-2</v>
      </c>
      <c r="O43" s="105">
        <v>1735047.2777089998</v>
      </c>
      <c r="P43" s="116">
        <v>113.91</v>
      </c>
      <c r="Q43" s="105"/>
      <c r="R43" s="105">
        <v>1976.3923129250002</v>
      </c>
      <c r="S43" s="106">
        <v>5.2169530565827271E-3</v>
      </c>
      <c r="T43" s="106">
        <f t="shared" si="0"/>
        <v>3.4288978239423575E-4</v>
      </c>
      <c r="U43" s="106">
        <f>R43/'סכום נכסי הקרן'!$C$42</f>
        <v>1.9314704680595755E-5</v>
      </c>
    </row>
    <row r="44" spans="2:21">
      <c r="B44" s="101" t="s">
        <v>412</v>
      </c>
      <c r="C44" s="102" t="s">
        <v>413</v>
      </c>
      <c r="D44" s="103" t="s">
        <v>126</v>
      </c>
      <c r="E44" s="103" t="s">
        <v>331</v>
      </c>
      <c r="F44" s="102" t="s">
        <v>414</v>
      </c>
      <c r="G44" s="103" t="s">
        <v>365</v>
      </c>
      <c r="H44" s="102" t="s">
        <v>415</v>
      </c>
      <c r="I44" s="102" t="s">
        <v>137</v>
      </c>
      <c r="J44" s="115"/>
      <c r="K44" s="105">
        <v>2.6900000000000737</v>
      </c>
      <c r="L44" s="103" t="s">
        <v>139</v>
      </c>
      <c r="M44" s="104">
        <v>3.2000000000000001E-2</v>
      </c>
      <c r="N44" s="104">
        <v>1.880000000000091E-2</v>
      </c>
      <c r="O44" s="105">
        <v>39821400.23048</v>
      </c>
      <c r="P44" s="116">
        <v>113.1</v>
      </c>
      <c r="Q44" s="105"/>
      <c r="R44" s="105">
        <v>45038.005613258989</v>
      </c>
      <c r="S44" s="106">
        <v>2.2708928327097436E-2</v>
      </c>
      <c r="T44" s="106">
        <f t="shared" si="0"/>
        <v>7.8137684725890621E-3</v>
      </c>
      <c r="U44" s="106">
        <f>R44/'סכום נכסי הקרן'!$C$42</f>
        <v>4.4014327121910939E-4</v>
      </c>
    </row>
    <row r="45" spans="2:21">
      <c r="B45" s="101" t="s">
        <v>416</v>
      </c>
      <c r="C45" s="102" t="s">
        <v>417</v>
      </c>
      <c r="D45" s="103" t="s">
        <v>126</v>
      </c>
      <c r="E45" s="103" t="s">
        <v>331</v>
      </c>
      <c r="F45" s="102" t="s">
        <v>414</v>
      </c>
      <c r="G45" s="103" t="s">
        <v>365</v>
      </c>
      <c r="H45" s="102" t="s">
        <v>415</v>
      </c>
      <c r="I45" s="102" t="s">
        <v>137</v>
      </c>
      <c r="J45" s="115"/>
      <c r="K45" s="105">
        <v>4.9999999999998401</v>
      </c>
      <c r="L45" s="103" t="s">
        <v>139</v>
      </c>
      <c r="M45" s="104">
        <v>1.1399999999999999E-2</v>
      </c>
      <c r="N45" s="104">
        <v>2.4399999999999734E-2</v>
      </c>
      <c r="O45" s="105">
        <v>31569704.938460004</v>
      </c>
      <c r="P45" s="116">
        <v>99.9</v>
      </c>
      <c r="Q45" s="105"/>
      <c r="R45" s="105">
        <v>31538.134838986003</v>
      </c>
      <c r="S45" s="106">
        <v>1.3360106669603633E-2</v>
      </c>
      <c r="T45" s="106">
        <f t="shared" si="0"/>
        <v>5.4716384603092456E-3</v>
      </c>
      <c r="U45" s="106">
        <f>R45/'סכום נכסי הקרן'!$C$42</f>
        <v>3.0821297806522027E-4</v>
      </c>
    </row>
    <row r="46" spans="2:21">
      <c r="B46" s="101" t="s">
        <v>418</v>
      </c>
      <c r="C46" s="102" t="s">
        <v>419</v>
      </c>
      <c r="D46" s="103" t="s">
        <v>126</v>
      </c>
      <c r="E46" s="103" t="s">
        <v>331</v>
      </c>
      <c r="F46" s="102" t="s">
        <v>414</v>
      </c>
      <c r="G46" s="103" t="s">
        <v>365</v>
      </c>
      <c r="H46" s="102" t="s">
        <v>415</v>
      </c>
      <c r="I46" s="102" t="s">
        <v>137</v>
      </c>
      <c r="J46" s="115"/>
      <c r="K46" s="105">
        <v>7.1899999999999702</v>
      </c>
      <c r="L46" s="103" t="s">
        <v>139</v>
      </c>
      <c r="M46" s="104">
        <v>9.1999999999999998E-3</v>
      </c>
      <c r="N46" s="104">
        <v>2.6899999999999719E-2</v>
      </c>
      <c r="O46" s="105">
        <v>40921113.454144992</v>
      </c>
      <c r="P46" s="116">
        <v>96.16</v>
      </c>
      <c r="Q46" s="105"/>
      <c r="R46" s="105">
        <v>39349.742153589999</v>
      </c>
      <c r="S46" s="106">
        <v>2.0445100231297635E-2</v>
      </c>
      <c r="T46" s="106">
        <f t="shared" si="0"/>
        <v>6.8268958728872455E-3</v>
      </c>
      <c r="U46" s="106">
        <f>R46/'סכום נכסי הקרן'!$C$42</f>
        <v>3.8455353422689735E-4</v>
      </c>
    </row>
    <row r="47" spans="2:21">
      <c r="B47" s="101" t="s">
        <v>420</v>
      </c>
      <c r="C47" s="102" t="s">
        <v>421</v>
      </c>
      <c r="D47" s="103" t="s">
        <v>126</v>
      </c>
      <c r="E47" s="103" t="s">
        <v>331</v>
      </c>
      <c r="F47" s="102" t="s">
        <v>422</v>
      </c>
      <c r="G47" s="103" t="s">
        <v>365</v>
      </c>
      <c r="H47" s="102" t="s">
        <v>423</v>
      </c>
      <c r="I47" s="102" t="s">
        <v>335</v>
      </c>
      <c r="J47" s="115"/>
      <c r="K47" s="105">
        <v>2.8299999999999712</v>
      </c>
      <c r="L47" s="103" t="s">
        <v>139</v>
      </c>
      <c r="M47" s="104">
        <v>2.3399999999999997E-2</v>
      </c>
      <c r="N47" s="104">
        <v>2.1000000000000116E-2</v>
      </c>
      <c r="O47" s="105">
        <v>30581584.291289002</v>
      </c>
      <c r="P47" s="116">
        <v>110.4</v>
      </c>
      <c r="Q47" s="105"/>
      <c r="R47" s="105">
        <v>33762.070641006001</v>
      </c>
      <c r="S47" s="106">
        <v>9.9664706388618487E-3</v>
      </c>
      <c r="T47" s="106">
        <f t="shared" si="0"/>
        <v>5.8574752490006638E-3</v>
      </c>
      <c r="U47" s="106">
        <f>R47/'סכום נכסי הקרן'!$C$42</f>
        <v>3.2994685294608769E-4</v>
      </c>
    </row>
    <row r="48" spans="2:21">
      <c r="B48" s="101" t="s">
        <v>424</v>
      </c>
      <c r="C48" s="102" t="s">
        <v>425</v>
      </c>
      <c r="D48" s="103" t="s">
        <v>126</v>
      </c>
      <c r="E48" s="103" t="s">
        <v>331</v>
      </c>
      <c r="F48" s="102" t="s">
        <v>422</v>
      </c>
      <c r="G48" s="103" t="s">
        <v>365</v>
      </c>
      <c r="H48" s="102" t="s">
        <v>423</v>
      </c>
      <c r="I48" s="102" t="s">
        <v>335</v>
      </c>
      <c r="J48" s="115"/>
      <c r="K48" s="105">
        <v>6.190000000000131</v>
      </c>
      <c r="L48" s="103" t="s">
        <v>139</v>
      </c>
      <c r="M48" s="104">
        <v>6.5000000000000006E-3</v>
      </c>
      <c r="N48" s="104">
        <v>2.7500000000000427E-2</v>
      </c>
      <c r="O48" s="105">
        <v>50828107.275490999</v>
      </c>
      <c r="P48" s="116">
        <v>94.27</v>
      </c>
      <c r="Q48" s="105"/>
      <c r="R48" s="105">
        <v>47915.655236135986</v>
      </c>
      <c r="S48" s="106">
        <v>2.2205316548852373E-2</v>
      </c>
      <c r="T48" s="106">
        <f t="shared" si="0"/>
        <v>8.3130198846403658E-3</v>
      </c>
      <c r="U48" s="106">
        <f>R48/'סכום נכסי הקרן'!$C$42</f>
        <v>4.6826570029182669E-4</v>
      </c>
    </row>
    <row r="49" spans="2:21">
      <c r="B49" s="101" t="s">
        <v>426</v>
      </c>
      <c r="C49" s="102" t="s">
        <v>427</v>
      </c>
      <c r="D49" s="103" t="s">
        <v>126</v>
      </c>
      <c r="E49" s="103" t="s">
        <v>331</v>
      </c>
      <c r="F49" s="102" t="s">
        <v>428</v>
      </c>
      <c r="G49" s="103" t="s">
        <v>365</v>
      </c>
      <c r="H49" s="102" t="s">
        <v>415</v>
      </c>
      <c r="I49" s="102" t="s">
        <v>137</v>
      </c>
      <c r="J49" s="115"/>
      <c r="K49" s="105">
        <v>2.7900000000005942</v>
      </c>
      <c r="L49" s="103" t="s">
        <v>139</v>
      </c>
      <c r="M49" s="104">
        <v>1.34E-2</v>
      </c>
      <c r="N49" s="104">
        <v>2.1200000000004212E-2</v>
      </c>
      <c r="O49" s="105">
        <v>7376131.9192900006</v>
      </c>
      <c r="P49" s="116">
        <v>106.88</v>
      </c>
      <c r="Q49" s="105"/>
      <c r="R49" s="105">
        <v>7883.609605689001</v>
      </c>
      <c r="S49" s="106">
        <v>1.2845996118283177E-2</v>
      </c>
      <c r="T49" s="106">
        <f t="shared" si="0"/>
        <v>1.3677492897020741E-3</v>
      </c>
      <c r="U49" s="106">
        <f>R49/'סכום נכסי הקרן'!$C$42</f>
        <v>7.7044213517323725E-5</v>
      </c>
    </row>
    <row r="50" spans="2:21">
      <c r="B50" s="101" t="s">
        <v>429</v>
      </c>
      <c r="C50" s="102" t="s">
        <v>430</v>
      </c>
      <c r="D50" s="103" t="s">
        <v>126</v>
      </c>
      <c r="E50" s="103" t="s">
        <v>331</v>
      </c>
      <c r="F50" s="102" t="s">
        <v>428</v>
      </c>
      <c r="G50" s="103" t="s">
        <v>365</v>
      </c>
      <c r="H50" s="102" t="s">
        <v>423</v>
      </c>
      <c r="I50" s="102" t="s">
        <v>335</v>
      </c>
      <c r="J50" s="115"/>
      <c r="K50" s="105">
        <v>4.3100000000002057</v>
      </c>
      <c r="L50" s="103" t="s">
        <v>139</v>
      </c>
      <c r="M50" s="104">
        <v>1.8200000000000001E-2</v>
      </c>
      <c r="N50" s="104">
        <v>2.3500000000001978E-2</v>
      </c>
      <c r="O50" s="105">
        <v>18419863.737534001</v>
      </c>
      <c r="P50" s="116">
        <v>105.72</v>
      </c>
      <c r="Q50" s="105"/>
      <c r="R50" s="105">
        <v>19473.479874829001</v>
      </c>
      <c r="S50" s="106">
        <v>4.8678286832806561E-2</v>
      </c>
      <c r="T50" s="106">
        <f t="shared" si="0"/>
        <v>3.3785080184088093E-3</v>
      </c>
      <c r="U50" s="106">
        <f>R50/'סכום נכסי הקרן'!$C$42</f>
        <v>1.903086297321174E-4</v>
      </c>
    </row>
    <row r="51" spans="2:21">
      <c r="B51" s="101" t="s">
        <v>431</v>
      </c>
      <c r="C51" s="102" t="s">
        <v>432</v>
      </c>
      <c r="D51" s="103" t="s">
        <v>126</v>
      </c>
      <c r="E51" s="103" t="s">
        <v>331</v>
      </c>
      <c r="F51" s="102" t="s">
        <v>428</v>
      </c>
      <c r="G51" s="103" t="s">
        <v>365</v>
      </c>
      <c r="H51" s="102" t="s">
        <v>423</v>
      </c>
      <c r="I51" s="102" t="s">
        <v>335</v>
      </c>
      <c r="J51" s="115"/>
      <c r="K51" s="105">
        <v>5.07</v>
      </c>
      <c r="L51" s="103" t="s">
        <v>139</v>
      </c>
      <c r="M51" s="104">
        <v>7.8000000000000005E-3</v>
      </c>
      <c r="N51" s="104">
        <v>2.4099529907602526E-2</v>
      </c>
      <c r="O51" s="105">
        <v>0.21415900000000002</v>
      </c>
      <c r="P51" s="116">
        <v>98.69</v>
      </c>
      <c r="Q51" s="105"/>
      <c r="R51" s="105">
        <v>2.0974599999999999E-4</v>
      </c>
      <c r="S51" s="106">
        <v>5.1579720616570332E-10</v>
      </c>
      <c r="T51" s="106">
        <f t="shared" si="0"/>
        <v>3.6389415111427104E-11</v>
      </c>
      <c r="U51" s="106">
        <f>R51/'סכום נכסי הקרן'!$C$42</f>
        <v>2.0497863817030393E-12</v>
      </c>
    </row>
    <row r="52" spans="2:21">
      <c r="B52" s="101" t="s">
        <v>433</v>
      </c>
      <c r="C52" s="102" t="s">
        <v>434</v>
      </c>
      <c r="D52" s="103" t="s">
        <v>126</v>
      </c>
      <c r="E52" s="103" t="s">
        <v>331</v>
      </c>
      <c r="F52" s="102" t="s">
        <v>428</v>
      </c>
      <c r="G52" s="103" t="s">
        <v>365</v>
      </c>
      <c r="H52" s="102" t="s">
        <v>423</v>
      </c>
      <c r="I52" s="102" t="s">
        <v>335</v>
      </c>
      <c r="J52" s="115"/>
      <c r="K52" s="105">
        <v>2.7700000000001497</v>
      </c>
      <c r="L52" s="103" t="s">
        <v>139</v>
      </c>
      <c r="M52" s="104">
        <v>2E-3</v>
      </c>
      <c r="N52" s="104">
        <v>2.0799999999999975E-2</v>
      </c>
      <c r="O52" s="105">
        <v>14706558.333717</v>
      </c>
      <c r="P52" s="116">
        <v>101.4</v>
      </c>
      <c r="Q52" s="105"/>
      <c r="R52" s="105">
        <v>14912.450591387998</v>
      </c>
      <c r="S52" s="106">
        <v>4.4565328283990908E-2</v>
      </c>
      <c r="T52" s="106">
        <f t="shared" si="0"/>
        <v>2.5872024014697041E-3</v>
      </c>
      <c r="U52" s="106">
        <f>R52/'סכום נכסי הקרן'!$C$42</f>
        <v>1.457350230280747E-4</v>
      </c>
    </row>
    <row r="53" spans="2:21">
      <c r="B53" s="101" t="s">
        <v>435</v>
      </c>
      <c r="C53" s="102" t="s">
        <v>436</v>
      </c>
      <c r="D53" s="103" t="s">
        <v>126</v>
      </c>
      <c r="E53" s="103" t="s">
        <v>331</v>
      </c>
      <c r="F53" s="102" t="s">
        <v>437</v>
      </c>
      <c r="G53" s="103" t="s">
        <v>365</v>
      </c>
      <c r="H53" s="102" t="s">
        <v>415</v>
      </c>
      <c r="I53" s="102" t="s">
        <v>137</v>
      </c>
      <c r="J53" s="115"/>
      <c r="K53" s="105">
        <v>1.6899999999999602</v>
      </c>
      <c r="L53" s="103" t="s">
        <v>139</v>
      </c>
      <c r="M53" s="104">
        <v>4.7500000000000001E-2</v>
      </c>
      <c r="N53" s="104">
        <v>2.2400000000001589E-2</v>
      </c>
      <c r="O53" s="105">
        <v>16447540.883362997</v>
      </c>
      <c r="P53" s="116">
        <v>137.94999999999999</v>
      </c>
      <c r="Q53" s="105"/>
      <c r="R53" s="105">
        <v>22689.381915310001</v>
      </c>
      <c r="S53" s="106">
        <v>1.227377817695427E-2</v>
      </c>
      <c r="T53" s="106">
        <f t="shared" si="0"/>
        <v>3.9364437802767282E-3</v>
      </c>
      <c r="U53" s="106">
        <f>R53/'סכום נכסי הקרן'!$C$42</f>
        <v>2.2173670086324252E-4</v>
      </c>
    </row>
    <row r="54" spans="2:21">
      <c r="B54" s="101" t="s">
        <v>438</v>
      </c>
      <c r="C54" s="102" t="s">
        <v>439</v>
      </c>
      <c r="D54" s="103" t="s">
        <v>126</v>
      </c>
      <c r="E54" s="103" t="s">
        <v>331</v>
      </c>
      <c r="F54" s="102" t="s">
        <v>437</v>
      </c>
      <c r="G54" s="103" t="s">
        <v>365</v>
      </c>
      <c r="H54" s="102" t="s">
        <v>415</v>
      </c>
      <c r="I54" s="102" t="s">
        <v>137</v>
      </c>
      <c r="J54" s="115"/>
      <c r="K54" s="105">
        <v>4.4400000000003885</v>
      </c>
      <c r="L54" s="103" t="s">
        <v>139</v>
      </c>
      <c r="M54" s="104">
        <v>5.0000000000000001E-3</v>
      </c>
      <c r="N54" s="104">
        <v>2.5200000000002963E-2</v>
      </c>
      <c r="O54" s="105">
        <v>15874540.681044998</v>
      </c>
      <c r="P54" s="116">
        <v>98.31</v>
      </c>
      <c r="Q54" s="105"/>
      <c r="R54" s="105">
        <v>15606.260954993004</v>
      </c>
      <c r="S54" s="106">
        <v>7.7665596697545653E-3</v>
      </c>
      <c r="T54" s="106">
        <f t="shared" si="0"/>
        <v>2.7075734852082863E-3</v>
      </c>
      <c r="U54" s="106">
        <f>R54/'סכום נכסי הקרן'!$C$42</f>
        <v>1.5251542901818641E-4</v>
      </c>
    </row>
    <row r="55" spans="2:21">
      <c r="B55" s="101" t="s">
        <v>440</v>
      </c>
      <c r="C55" s="102" t="s">
        <v>441</v>
      </c>
      <c r="D55" s="103" t="s">
        <v>126</v>
      </c>
      <c r="E55" s="103" t="s">
        <v>331</v>
      </c>
      <c r="F55" s="102" t="s">
        <v>437</v>
      </c>
      <c r="G55" s="103" t="s">
        <v>365</v>
      </c>
      <c r="H55" s="102" t="s">
        <v>415</v>
      </c>
      <c r="I55" s="102" t="s">
        <v>137</v>
      </c>
      <c r="J55" s="115"/>
      <c r="K55" s="105">
        <v>6.8700000000002497</v>
      </c>
      <c r="L55" s="103" t="s">
        <v>139</v>
      </c>
      <c r="M55" s="104">
        <v>5.8999999999999999E-3</v>
      </c>
      <c r="N55" s="104">
        <v>2.8400000000001105E-2</v>
      </c>
      <c r="O55" s="105">
        <v>22618477.349316999</v>
      </c>
      <c r="P55" s="116">
        <v>89.83</v>
      </c>
      <c r="Q55" s="105"/>
      <c r="R55" s="105">
        <v>20318.178123738999</v>
      </c>
      <c r="S55" s="106">
        <v>2.0573567597921585E-2</v>
      </c>
      <c r="T55" s="106">
        <f t="shared" si="0"/>
        <v>3.525057059742048E-3</v>
      </c>
      <c r="U55" s="106">
        <f>R55/'סכום נכסי הקרן'!$C$42</f>
        <v>1.985636189441363E-4</v>
      </c>
    </row>
    <row r="56" spans="2:21">
      <c r="B56" s="101" t="s">
        <v>442</v>
      </c>
      <c r="C56" s="102" t="s">
        <v>443</v>
      </c>
      <c r="D56" s="103" t="s">
        <v>126</v>
      </c>
      <c r="E56" s="103" t="s">
        <v>331</v>
      </c>
      <c r="F56" s="102" t="s">
        <v>444</v>
      </c>
      <c r="G56" s="103" t="s">
        <v>365</v>
      </c>
      <c r="H56" s="102" t="s">
        <v>415</v>
      </c>
      <c r="I56" s="102" t="s">
        <v>137</v>
      </c>
      <c r="J56" s="115"/>
      <c r="K56" s="105">
        <v>3.5399999999999987</v>
      </c>
      <c r="L56" s="103" t="s">
        <v>139</v>
      </c>
      <c r="M56" s="104">
        <v>1.5800000000000002E-2</v>
      </c>
      <c r="N56" s="104">
        <v>2.150000000000073E-2</v>
      </c>
      <c r="O56" s="105">
        <v>19807624.645195004</v>
      </c>
      <c r="P56" s="116">
        <v>106.98</v>
      </c>
      <c r="Q56" s="105"/>
      <c r="R56" s="105">
        <v>21190.197379362999</v>
      </c>
      <c r="S56" s="106">
        <v>3.9541478178046444E-2</v>
      </c>
      <c r="T56" s="106">
        <f t="shared" si="0"/>
        <v>3.6763460982841864E-3</v>
      </c>
      <c r="U56" s="106">
        <f>R56/'סכום נכסי הקרן'!$C$42</f>
        <v>2.0708560837306891E-4</v>
      </c>
    </row>
    <row r="57" spans="2:21">
      <c r="B57" s="101" t="s">
        <v>445</v>
      </c>
      <c r="C57" s="102" t="s">
        <v>446</v>
      </c>
      <c r="D57" s="103" t="s">
        <v>126</v>
      </c>
      <c r="E57" s="103" t="s">
        <v>331</v>
      </c>
      <c r="F57" s="102" t="s">
        <v>444</v>
      </c>
      <c r="G57" s="103" t="s">
        <v>365</v>
      </c>
      <c r="H57" s="102" t="s">
        <v>415</v>
      </c>
      <c r="I57" s="102" t="s">
        <v>137</v>
      </c>
      <c r="J57" s="115"/>
      <c r="K57" s="105">
        <v>6.2299999999995821</v>
      </c>
      <c r="L57" s="103" t="s">
        <v>139</v>
      </c>
      <c r="M57" s="104">
        <v>8.3999999999999995E-3</v>
      </c>
      <c r="N57" s="104">
        <v>2.5399999999997858E-2</v>
      </c>
      <c r="O57" s="105">
        <v>14802559.076916002</v>
      </c>
      <c r="P57" s="116">
        <v>96.52</v>
      </c>
      <c r="Q57" s="105"/>
      <c r="R57" s="105">
        <v>14287.429559939001</v>
      </c>
      <c r="S57" s="106">
        <v>3.3197037624839651E-2</v>
      </c>
      <c r="T57" s="106">
        <f t="shared" si="0"/>
        <v>2.4787657697018994E-3</v>
      </c>
      <c r="U57" s="106">
        <f>R57/'סכום נכסי הקרן'!$C$42</f>
        <v>1.396268750846472E-4</v>
      </c>
    </row>
    <row r="58" spans="2:21">
      <c r="B58" s="101" t="s">
        <v>447</v>
      </c>
      <c r="C58" s="102" t="s">
        <v>448</v>
      </c>
      <c r="D58" s="103" t="s">
        <v>126</v>
      </c>
      <c r="E58" s="103" t="s">
        <v>331</v>
      </c>
      <c r="F58" s="102" t="s">
        <v>346</v>
      </c>
      <c r="G58" s="103" t="s">
        <v>339</v>
      </c>
      <c r="H58" s="102" t="s">
        <v>423</v>
      </c>
      <c r="I58" s="102" t="s">
        <v>335</v>
      </c>
      <c r="J58" s="115"/>
      <c r="K58" s="105">
        <v>0.57999999999996954</v>
      </c>
      <c r="L58" s="103" t="s">
        <v>139</v>
      </c>
      <c r="M58" s="104">
        <v>1.6399999999999998E-2</v>
      </c>
      <c r="N58" s="104">
        <v>2.250000000000044E-2</v>
      </c>
      <c r="O58" s="105">
        <v>634.072272</v>
      </c>
      <c r="P58" s="116">
        <v>5386667</v>
      </c>
      <c r="Q58" s="105"/>
      <c r="R58" s="105">
        <v>34155.361792538002</v>
      </c>
      <c r="S58" s="106">
        <v>5.1651374389051811E-2</v>
      </c>
      <c r="T58" s="106">
        <f t="shared" si="0"/>
        <v>5.9257084213746262E-3</v>
      </c>
      <c r="U58" s="106">
        <f>R58/'סכום נכסי הקרן'!$C$42</f>
        <v>3.3379037247186936E-4</v>
      </c>
    </row>
    <row r="59" spans="2:21">
      <c r="B59" s="101" t="s">
        <v>449</v>
      </c>
      <c r="C59" s="102" t="s">
        <v>450</v>
      </c>
      <c r="D59" s="103" t="s">
        <v>126</v>
      </c>
      <c r="E59" s="103" t="s">
        <v>331</v>
      </c>
      <c r="F59" s="102" t="s">
        <v>346</v>
      </c>
      <c r="G59" s="103" t="s">
        <v>339</v>
      </c>
      <c r="H59" s="102" t="s">
        <v>423</v>
      </c>
      <c r="I59" s="102" t="s">
        <v>335</v>
      </c>
      <c r="J59" s="115"/>
      <c r="K59" s="105">
        <v>5.169999999999777</v>
      </c>
      <c r="L59" s="103" t="s">
        <v>139</v>
      </c>
      <c r="M59" s="104">
        <v>2.7799999999999998E-2</v>
      </c>
      <c r="N59" s="104">
        <v>3.3499999999996678E-2</v>
      </c>
      <c r="O59" s="105">
        <v>232.06679500000001</v>
      </c>
      <c r="P59" s="116">
        <v>5270388</v>
      </c>
      <c r="Q59" s="105"/>
      <c r="R59" s="105">
        <v>12230.821588063001</v>
      </c>
      <c r="S59" s="106">
        <v>5.5491820899091347E-2</v>
      </c>
      <c r="T59" s="106">
        <f t="shared" si="0"/>
        <v>2.1219591502189728E-3</v>
      </c>
      <c r="U59" s="106">
        <f>R59/'סכום נכסי הקרן'!$C$42</f>
        <v>1.1952824620374683E-4</v>
      </c>
    </row>
    <row r="60" spans="2:21">
      <c r="B60" s="101" t="s">
        <v>451</v>
      </c>
      <c r="C60" s="102" t="s">
        <v>452</v>
      </c>
      <c r="D60" s="103" t="s">
        <v>126</v>
      </c>
      <c r="E60" s="103" t="s">
        <v>331</v>
      </c>
      <c r="F60" s="102" t="s">
        <v>346</v>
      </c>
      <c r="G60" s="103" t="s">
        <v>339</v>
      </c>
      <c r="H60" s="102" t="s">
        <v>423</v>
      </c>
      <c r="I60" s="102" t="s">
        <v>335</v>
      </c>
      <c r="J60" s="115"/>
      <c r="K60" s="105">
        <v>2.1000000000000565</v>
      </c>
      <c r="L60" s="103" t="s">
        <v>139</v>
      </c>
      <c r="M60" s="104">
        <v>2.4199999999999999E-2</v>
      </c>
      <c r="N60" s="104">
        <v>2.2700000000001216E-2</v>
      </c>
      <c r="O60" s="105">
        <v>902.91343500000005</v>
      </c>
      <c r="P60" s="116">
        <v>5516000</v>
      </c>
      <c r="Q60" s="105"/>
      <c r="R60" s="105">
        <v>49804.701541221999</v>
      </c>
      <c r="S60" s="106">
        <v>3.1326143531207717E-2</v>
      </c>
      <c r="T60" s="106">
        <f t="shared" si="0"/>
        <v>8.6407557659467192E-3</v>
      </c>
      <c r="U60" s="106">
        <f>R60/'סכום נכסי הקרן'!$C$42</f>
        <v>4.8672679795553302E-4</v>
      </c>
    </row>
    <row r="61" spans="2:21">
      <c r="B61" s="101" t="s">
        <v>453</v>
      </c>
      <c r="C61" s="102" t="s">
        <v>454</v>
      </c>
      <c r="D61" s="103" t="s">
        <v>126</v>
      </c>
      <c r="E61" s="103" t="s">
        <v>331</v>
      </c>
      <c r="F61" s="102" t="s">
        <v>346</v>
      </c>
      <c r="G61" s="103" t="s">
        <v>339</v>
      </c>
      <c r="H61" s="102" t="s">
        <v>423</v>
      </c>
      <c r="I61" s="102" t="s">
        <v>335</v>
      </c>
      <c r="J61" s="115"/>
      <c r="K61" s="105">
        <v>1.72999999999992</v>
      </c>
      <c r="L61" s="103" t="s">
        <v>139</v>
      </c>
      <c r="M61" s="104">
        <v>1.95E-2</v>
      </c>
      <c r="N61" s="104">
        <v>2.7599999999998646E-2</v>
      </c>
      <c r="O61" s="105">
        <v>785.50956299999996</v>
      </c>
      <c r="P61" s="116">
        <v>5263064</v>
      </c>
      <c r="Q61" s="105"/>
      <c r="R61" s="105">
        <v>41341.870802010002</v>
      </c>
      <c r="S61" s="106">
        <v>3.1649525081590718E-2</v>
      </c>
      <c r="T61" s="106">
        <f t="shared" si="0"/>
        <v>7.1725157957592987E-3</v>
      </c>
      <c r="U61" s="106">
        <f>R61/'סכום נכסי הקרן'!$C$42</f>
        <v>4.0402202551699013E-4</v>
      </c>
    </row>
    <row r="62" spans="2:21">
      <c r="B62" s="101" t="s">
        <v>455</v>
      </c>
      <c r="C62" s="102" t="s">
        <v>456</v>
      </c>
      <c r="D62" s="103" t="s">
        <v>126</v>
      </c>
      <c r="E62" s="103" t="s">
        <v>331</v>
      </c>
      <c r="F62" s="102" t="s">
        <v>346</v>
      </c>
      <c r="G62" s="103" t="s">
        <v>339</v>
      </c>
      <c r="H62" s="102" t="s">
        <v>415</v>
      </c>
      <c r="I62" s="102" t="s">
        <v>137</v>
      </c>
      <c r="J62" s="115"/>
      <c r="K62" s="105">
        <v>5.0100000000000708</v>
      </c>
      <c r="L62" s="103" t="s">
        <v>139</v>
      </c>
      <c r="M62" s="104">
        <v>1.4999999999999999E-2</v>
      </c>
      <c r="N62" s="104">
        <v>3.1100000000000703E-2</v>
      </c>
      <c r="O62" s="105">
        <v>730.91904600000009</v>
      </c>
      <c r="P62" s="116">
        <v>4861800</v>
      </c>
      <c r="Q62" s="105"/>
      <c r="R62" s="105">
        <v>35535.821884949997</v>
      </c>
      <c r="S62" s="106">
        <v>2.603173466771138E-2</v>
      </c>
      <c r="T62" s="106">
        <f t="shared" si="0"/>
        <v>6.165208270466095E-3</v>
      </c>
      <c r="U62" s="106">
        <f>R62/'סכום נכסי הקרן'!$C$42</f>
        <v>3.4728120566015721E-4</v>
      </c>
    </row>
    <row r="63" spans="2:21">
      <c r="B63" s="101" t="s">
        <v>457</v>
      </c>
      <c r="C63" s="102" t="s">
        <v>458</v>
      </c>
      <c r="D63" s="103" t="s">
        <v>126</v>
      </c>
      <c r="E63" s="103" t="s">
        <v>331</v>
      </c>
      <c r="F63" s="102" t="s">
        <v>459</v>
      </c>
      <c r="G63" s="103" t="s">
        <v>365</v>
      </c>
      <c r="H63" s="102" t="s">
        <v>415</v>
      </c>
      <c r="I63" s="102" t="s">
        <v>137</v>
      </c>
      <c r="J63" s="115"/>
      <c r="K63" s="105">
        <v>2.8700000000033832</v>
      </c>
      <c r="L63" s="103" t="s">
        <v>139</v>
      </c>
      <c r="M63" s="104">
        <v>3.7000000000000005E-2</v>
      </c>
      <c r="N63" s="104">
        <v>1.9600000000016625E-2</v>
      </c>
      <c r="O63" s="105">
        <v>1528759.0803099999</v>
      </c>
      <c r="P63" s="116">
        <v>113.32</v>
      </c>
      <c r="Q63" s="105"/>
      <c r="R63" s="105">
        <v>1732.389797022</v>
      </c>
      <c r="S63" s="106">
        <v>3.3888295484966898E-3</v>
      </c>
      <c r="T63" s="106">
        <f t="shared" si="0"/>
        <v>3.0055710935433577E-4</v>
      </c>
      <c r="U63" s="106">
        <f>R63/'סכום נכסי הקרן'!$C$42</f>
        <v>1.6930139376850992E-5</v>
      </c>
    </row>
    <row r="64" spans="2:21">
      <c r="B64" s="101" t="s">
        <v>460</v>
      </c>
      <c r="C64" s="102" t="s">
        <v>461</v>
      </c>
      <c r="D64" s="103" t="s">
        <v>126</v>
      </c>
      <c r="E64" s="103" t="s">
        <v>331</v>
      </c>
      <c r="F64" s="102" t="s">
        <v>459</v>
      </c>
      <c r="G64" s="103" t="s">
        <v>365</v>
      </c>
      <c r="H64" s="102" t="s">
        <v>423</v>
      </c>
      <c r="I64" s="102" t="s">
        <v>335</v>
      </c>
      <c r="J64" s="115"/>
      <c r="K64" s="105">
        <v>1.6200000000000316</v>
      </c>
      <c r="L64" s="103" t="s">
        <v>139</v>
      </c>
      <c r="M64" s="104">
        <v>2.8500000000000001E-2</v>
      </c>
      <c r="N64" s="104">
        <v>1.7400000000000377E-2</v>
      </c>
      <c r="O64" s="105">
        <v>17413310.548075002</v>
      </c>
      <c r="P64" s="116">
        <v>112.51</v>
      </c>
      <c r="Q64" s="105"/>
      <c r="R64" s="105">
        <v>19591.715224648997</v>
      </c>
      <c r="S64" s="106">
        <v>3.0464687185001491E-2</v>
      </c>
      <c r="T64" s="106">
        <f t="shared" si="0"/>
        <v>3.3990209970851349E-3</v>
      </c>
      <c r="U64" s="106">
        <f>R64/'סכום נכסי הקרן'!$C$42</f>
        <v>1.9146410926401274E-4</v>
      </c>
    </row>
    <row r="65" spans="2:21">
      <c r="B65" s="101" t="s">
        <v>462</v>
      </c>
      <c r="C65" s="102" t="s">
        <v>463</v>
      </c>
      <c r="D65" s="103" t="s">
        <v>126</v>
      </c>
      <c r="E65" s="103" t="s">
        <v>331</v>
      </c>
      <c r="F65" s="102" t="s">
        <v>459</v>
      </c>
      <c r="G65" s="103" t="s">
        <v>365</v>
      </c>
      <c r="H65" s="102" t="s">
        <v>415</v>
      </c>
      <c r="I65" s="102" t="s">
        <v>137</v>
      </c>
      <c r="J65" s="115"/>
      <c r="K65" s="105">
        <v>4.7900000000054925</v>
      </c>
      <c r="L65" s="103" t="s">
        <v>139</v>
      </c>
      <c r="M65" s="104">
        <v>2.81E-2</v>
      </c>
      <c r="N65" s="104">
        <v>2.5300000000033206E-2</v>
      </c>
      <c r="O65" s="105">
        <v>2264486.6920949998</v>
      </c>
      <c r="P65" s="116">
        <v>110.61</v>
      </c>
      <c r="Q65" s="105"/>
      <c r="R65" s="105">
        <v>2504.7487415560004</v>
      </c>
      <c r="S65" s="106">
        <v>2.3851093018387513E-3</v>
      </c>
      <c r="T65" s="106">
        <f t="shared" si="0"/>
        <v>4.3455580419319532E-4</v>
      </c>
      <c r="U65" s="106">
        <f>R65/'סכום נכסי הקרן'!$C$42</f>
        <v>2.4478177700787216E-5</v>
      </c>
    </row>
    <row r="66" spans="2:21">
      <c r="B66" s="101" t="s">
        <v>464</v>
      </c>
      <c r="C66" s="102" t="s">
        <v>465</v>
      </c>
      <c r="D66" s="103" t="s">
        <v>126</v>
      </c>
      <c r="E66" s="103" t="s">
        <v>331</v>
      </c>
      <c r="F66" s="102" t="s">
        <v>459</v>
      </c>
      <c r="G66" s="103" t="s">
        <v>365</v>
      </c>
      <c r="H66" s="102" t="s">
        <v>423</v>
      </c>
      <c r="I66" s="102" t="s">
        <v>335</v>
      </c>
      <c r="J66" s="115"/>
      <c r="K66" s="105">
        <v>3.2299999999997495</v>
      </c>
      <c r="L66" s="103" t="s">
        <v>139</v>
      </c>
      <c r="M66" s="104">
        <v>2.4E-2</v>
      </c>
      <c r="N66" s="104">
        <v>2.2299999999997502E-2</v>
      </c>
      <c r="O66" s="105">
        <v>3355314.7939580004</v>
      </c>
      <c r="P66" s="116">
        <v>109.73</v>
      </c>
      <c r="Q66" s="105"/>
      <c r="R66" s="105">
        <v>3681.7866602039999</v>
      </c>
      <c r="S66" s="106">
        <v>5.4423028292499061E-3</v>
      </c>
      <c r="T66" s="106">
        <f t="shared" si="0"/>
        <v>6.3876337632125604E-4</v>
      </c>
      <c r="U66" s="106">
        <f>R66/'סכום נכסי הקרן'!$C$42</f>
        <v>3.5981025413700739E-5</v>
      </c>
    </row>
    <row r="67" spans="2:21">
      <c r="B67" s="101" t="s">
        <v>466</v>
      </c>
      <c r="C67" s="102" t="s">
        <v>467</v>
      </c>
      <c r="D67" s="103" t="s">
        <v>126</v>
      </c>
      <c r="E67" s="103" t="s">
        <v>331</v>
      </c>
      <c r="F67" s="102" t="s">
        <v>459</v>
      </c>
      <c r="G67" s="103" t="s">
        <v>365</v>
      </c>
      <c r="H67" s="102" t="s">
        <v>415</v>
      </c>
      <c r="I67" s="102" t="s">
        <v>137</v>
      </c>
      <c r="J67" s="115"/>
      <c r="K67" s="105">
        <v>4.39000000000045</v>
      </c>
      <c r="L67" s="103" t="s">
        <v>139</v>
      </c>
      <c r="M67" s="104">
        <v>2.6000000000000002E-2</v>
      </c>
      <c r="N67" s="104">
        <v>2.3100000000001928E-2</v>
      </c>
      <c r="O67" s="105">
        <v>17558098.317549001</v>
      </c>
      <c r="P67" s="116">
        <v>109.79</v>
      </c>
      <c r="Q67" s="105"/>
      <c r="R67" s="105">
        <v>19277.036101288002</v>
      </c>
      <c r="S67" s="106">
        <v>3.4109263878008104E-2</v>
      </c>
      <c r="T67" s="106">
        <f t="shared" si="0"/>
        <v>3.3444264434493889E-3</v>
      </c>
      <c r="U67" s="106">
        <f>R67/'סכום נכסי הקרן'!$C$42</f>
        <v>1.8838884212341595E-4</v>
      </c>
    </row>
    <row r="68" spans="2:21">
      <c r="B68" s="101" t="s">
        <v>468</v>
      </c>
      <c r="C68" s="102" t="s">
        <v>469</v>
      </c>
      <c r="D68" s="103" t="s">
        <v>126</v>
      </c>
      <c r="E68" s="103" t="s">
        <v>331</v>
      </c>
      <c r="F68" s="102" t="s">
        <v>459</v>
      </c>
      <c r="G68" s="103" t="s">
        <v>365</v>
      </c>
      <c r="H68" s="102" t="s">
        <v>415</v>
      </c>
      <c r="I68" s="102" t="s">
        <v>137</v>
      </c>
      <c r="J68" s="115"/>
      <c r="K68" s="105">
        <v>7.160000000000224</v>
      </c>
      <c r="L68" s="103" t="s">
        <v>139</v>
      </c>
      <c r="M68" s="104">
        <v>3.4999999999999996E-3</v>
      </c>
      <c r="N68" s="104">
        <v>2.8300000000000464E-2</v>
      </c>
      <c r="O68" s="105">
        <v>26275666.097381998</v>
      </c>
      <c r="P68" s="116">
        <v>88.29</v>
      </c>
      <c r="Q68" s="105"/>
      <c r="R68" s="105">
        <v>23198.786092123999</v>
      </c>
      <c r="S68" s="106">
        <v>2.5593197882643429E-2</v>
      </c>
      <c r="T68" s="106">
        <f t="shared" si="0"/>
        <v>4.0248217233582618E-3</v>
      </c>
      <c r="U68" s="106">
        <f>R68/'סכום נכסי הקרן'!$C$42</f>
        <v>2.2671495906323672E-4</v>
      </c>
    </row>
    <row r="69" spans="2:21">
      <c r="B69" s="101" t="s">
        <v>470</v>
      </c>
      <c r="C69" s="102" t="s">
        <v>471</v>
      </c>
      <c r="D69" s="103" t="s">
        <v>126</v>
      </c>
      <c r="E69" s="103" t="s">
        <v>331</v>
      </c>
      <c r="F69" s="102" t="s">
        <v>472</v>
      </c>
      <c r="G69" s="103" t="s">
        <v>365</v>
      </c>
      <c r="H69" s="102" t="s">
        <v>423</v>
      </c>
      <c r="I69" s="102" t="s">
        <v>335</v>
      </c>
      <c r="J69" s="115"/>
      <c r="K69" s="105">
        <v>0.76999999999959001</v>
      </c>
      <c r="L69" s="103" t="s">
        <v>139</v>
      </c>
      <c r="M69" s="104">
        <v>4.9000000000000002E-2</v>
      </c>
      <c r="N69" s="104">
        <v>1.329999999999649E-2</v>
      </c>
      <c r="O69" s="105">
        <v>3528342.6900720005</v>
      </c>
      <c r="P69" s="116">
        <v>115.39</v>
      </c>
      <c r="Q69" s="105"/>
      <c r="R69" s="105">
        <v>4071.3546155709992</v>
      </c>
      <c r="S69" s="106">
        <v>2.6528362836606537E-2</v>
      </c>
      <c r="T69" s="106">
        <f t="shared" si="0"/>
        <v>7.0635060106909219E-4</v>
      </c>
      <c r="U69" s="106">
        <f>R69/'סכום נכסי הקרן'!$C$42</f>
        <v>3.9788159231075908E-5</v>
      </c>
    </row>
    <row r="70" spans="2:21">
      <c r="B70" s="101" t="s">
        <v>473</v>
      </c>
      <c r="C70" s="102" t="s">
        <v>474</v>
      </c>
      <c r="D70" s="103" t="s">
        <v>126</v>
      </c>
      <c r="E70" s="103" t="s">
        <v>331</v>
      </c>
      <c r="F70" s="102" t="s">
        <v>472</v>
      </c>
      <c r="G70" s="103" t="s">
        <v>365</v>
      </c>
      <c r="H70" s="102" t="s">
        <v>423</v>
      </c>
      <c r="I70" s="102" t="s">
        <v>335</v>
      </c>
      <c r="J70" s="115"/>
      <c r="K70" s="105">
        <v>3.8600000000000101</v>
      </c>
      <c r="L70" s="103" t="s">
        <v>139</v>
      </c>
      <c r="M70" s="104">
        <v>2.35E-2</v>
      </c>
      <c r="N70" s="104">
        <v>2.1800000000000045E-2</v>
      </c>
      <c r="O70" s="105">
        <v>31260886.491782006</v>
      </c>
      <c r="P70" s="116">
        <v>110.48</v>
      </c>
      <c r="Q70" s="105"/>
      <c r="R70" s="105">
        <v>34537.028252388001</v>
      </c>
      <c r="S70" s="106">
        <v>4.2092980932822981E-2</v>
      </c>
      <c r="T70" s="106">
        <f t="shared" si="0"/>
        <v>5.9919247937564139E-3</v>
      </c>
      <c r="U70" s="106">
        <f>R70/'סכום נכסי הקרן'!$C$42</f>
        <v>3.3752028728194124E-4</v>
      </c>
    </row>
    <row r="71" spans="2:21">
      <c r="B71" s="101" t="s">
        <v>475</v>
      </c>
      <c r="C71" s="102" t="s">
        <v>476</v>
      </c>
      <c r="D71" s="103" t="s">
        <v>126</v>
      </c>
      <c r="E71" s="103" t="s">
        <v>331</v>
      </c>
      <c r="F71" s="102" t="s">
        <v>472</v>
      </c>
      <c r="G71" s="103" t="s">
        <v>365</v>
      </c>
      <c r="H71" s="102" t="s">
        <v>423</v>
      </c>
      <c r="I71" s="102" t="s">
        <v>335</v>
      </c>
      <c r="J71" s="115"/>
      <c r="K71" s="105">
        <v>2.4299999999999145</v>
      </c>
      <c r="L71" s="103" t="s">
        <v>139</v>
      </c>
      <c r="M71" s="104">
        <v>1.7600000000000001E-2</v>
      </c>
      <c r="N71" s="104">
        <v>1.8299999999999917E-2</v>
      </c>
      <c r="O71" s="105">
        <v>27820670.873630997</v>
      </c>
      <c r="P71" s="116">
        <v>109.32</v>
      </c>
      <c r="Q71" s="105">
        <v>629.89664756000002</v>
      </c>
      <c r="R71" s="105">
        <v>31043.454046968993</v>
      </c>
      <c r="S71" s="106">
        <v>2.0827346190320964E-2</v>
      </c>
      <c r="T71" s="106">
        <f t="shared" si="0"/>
        <v>5.3858149180802803E-3</v>
      </c>
      <c r="U71" s="106">
        <f>R71/'סכום נכסי הקרן'!$C$42</f>
        <v>3.0337860720348013E-4</v>
      </c>
    </row>
    <row r="72" spans="2:21">
      <c r="B72" s="101" t="s">
        <v>477</v>
      </c>
      <c r="C72" s="102" t="s">
        <v>478</v>
      </c>
      <c r="D72" s="103" t="s">
        <v>126</v>
      </c>
      <c r="E72" s="103" t="s">
        <v>331</v>
      </c>
      <c r="F72" s="102" t="s">
        <v>472</v>
      </c>
      <c r="G72" s="103" t="s">
        <v>365</v>
      </c>
      <c r="H72" s="102" t="s">
        <v>423</v>
      </c>
      <c r="I72" s="102" t="s">
        <v>335</v>
      </c>
      <c r="J72" s="115"/>
      <c r="K72" s="105">
        <v>0.40999942824379471</v>
      </c>
      <c r="L72" s="103" t="s">
        <v>139</v>
      </c>
      <c r="M72" s="104">
        <v>5.8499999999999996E-2</v>
      </c>
      <c r="N72" s="104">
        <v>1.39999456475789E-2</v>
      </c>
      <c r="O72" s="105">
        <v>0.55416200000000004</v>
      </c>
      <c r="P72" s="116">
        <v>119.5</v>
      </c>
      <c r="Q72" s="105"/>
      <c r="R72" s="105">
        <v>6.6234399999999993E-4</v>
      </c>
      <c r="S72" s="106">
        <v>4.6425041739326311E-9</v>
      </c>
      <c r="T72" s="106">
        <f t="shared" si="0"/>
        <v>1.1491189706865958E-10</v>
      </c>
      <c r="U72" s="106">
        <f>R72/'סכום נכסי הקרן'!$C$42</f>
        <v>6.4728944113485731E-12</v>
      </c>
    </row>
    <row r="73" spans="2:21">
      <c r="B73" s="101" t="s">
        <v>479</v>
      </c>
      <c r="C73" s="102" t="s">
        <v>480</v>
      </c>
      <c r="D73" s="103" t="s">
        <v>126</v>
      </c>
      <c r="E73" s="103" t="s">
        <v>331</v>
      </c>
      <c r="F73" s="102" t="s">
        <v>472</v>
      </c>
      <c r="G73" s="103" t="s">
        <v>365</v>
      </c>
      <c r="H73" s="102" t="s">
        <v>423</v>
      </c>
      <c r="I73" s="102" t="s">
        <v>335</v>
      </c>
      <c r="J73" s="115"/>
      <c r="K73" s="105">
        <v>3.1000000000000609</v>
      </c>
      <c r="L73" s="103" t="s">
        <v>139</v>
      </c>
      <c r="M73" s="104">
        <v>2.1499999999999998E-2</v>
      </c>
      <c r="N73" s="104">
        <v>2.20000000000007E-2</v>
      </c>
      <c r="O73" s="105">
        <v>33922151.889223002</v>
      </c>
      <c r="P73" s="116">
        <v>110.05</v>
      </c>
      <c r="Q73" s="105"/>
      <c r="R73" s="105">
        <v>37331.329096996997</v>
      </c>
      <c r="S73" s="106">
        <v>2.745633610360497E-2</v>
      </c>
      <c r="T73" s="106">
        <f t="shared" si="0"/>
        <v>6.4767157951613899E-3</v>
      </c>
      <c r="U73" s="106">
        <f>R73/'סכום נכסי הקרן'!$C$42</f>
        <v>3.6482817309459474E-4</v>
      </c>
    </row>
    <row r="74" spans="2:21">
      <c r="B74" s="101" t="s">
        <v>481</v>
      </c>
      <c r="C74" s="102" t="s">
        <v>482</v>
      </c>
      <c r="D74" s="103" t="s">
        <v>126</v>
      </c>
      <c r="E74" s="103" t="s">
        <v>331</v>
      </c>
      <c r="F74" s="102" t="s">
        <v>472</v>
      </c>
      <c r="G74" s="103" t="s">
        <v>365</v>
      </c>
      <c r="H74" s="102" t="s">
        <v>423</v>
      </c>
      <c r="I74" s="102" t="s">
        <v>335</v>
      </c>
      <c r="J74" s="115"/>
      <c r="K74" s="105">
        <v>4.669999999999944</v>
      </c>
      <c r="L74" s="103" t="s">
        <v>139</v>
      </c>
      <c r="M74" s="104">
        <v>2.2499999999999999E-2</v>
      </c>
      <c r="N74" s="104">
        <v>2.6199999999999203E-2</v>
      </c>
      <c r="O74" s="105">
        <v>37000786.350166</v>
      </c>
      <c r="P74" s="116">
        <v>107.42</v>
      </c>
      <c r="Q74" s="105">
        <v>2946.3224489219992</v>
      </c>
      <c r="R74" s="105">
        <v>42692.567146219997</v>
      </c>
      <c r="S74" s="106">
        <v>3.7111410956931261E-2</v>
      </c>
      <c r="T74" s="106">
        <f t="shared" si="0"/>
        <v>7.4068518496480237E-3</v>
      </c>
      <c r="U74" s="106">
        <f>R74/'סכום נכסי הקרן'!$C$42</f>
        <v>4.1722198628943745E-4</v>
      </c>
    </row>
    <row r="75" spans="2:21">
      <c r="B75" s="101" t="s">
        <v>483</v>
      </c>
      <c r="C75" s="102" t="s">
        <v>484</v>
      </c>
      <c r="D75" s="103" t="s">
        <v>126</v>
      </c>
      <c r="E75" s="103" t="s">
        <v>331</v>
      </c>
      <c r="F75" s="102" t="s">
        <v>472</v>
      </c>
      <c r="G75" s="103" t="s">
        <v>365</v>
      </c>
      <c r="H75" s="102" t="s">
        <v>423</v>
      </c>
      <c r="I75" s="102" t="s">
        <v>335</v>
      </c>
      <c r="J75" s="115"/>
      <c r="K75" s="105">
        <v>5.1100000000000678</v>
      </c>
      <c r="L75" s="103" t="s">
        <v>139</v>
      </c>
      <c r="M75" s="104">
        <v>6.5000000000000006E-3</v>
      </c>
      <c r="N75" s="104">
        <v>2.3400000000001642E-2</v>
      </c>
      <c r="O75" s="105">
        <v>15646099.033902997</v>
      </c>
      <c r="P75" s="116">
        <v>98.81</v>
      </c>
      <c r="Q75" s="105">
        <v>234.37869195499994</v>
      </c>
      <c r="R75" s="105">
        <v>15694.289147962998</v>
      </c>
      <c r="S75" s="106">
        <v>4.2054646005901586E-2</v>
      </c>
      <c r="T75" s="106">
        <f t="shared" si="0"/>
        <v>2.7228457404860698E-3</v>
      </c>
      <c r="U75" s="106">
        <f>R75/'סכום נכסי הקרן'!$C$42</f>
        <v>1.5337570283106402E-4</v>
      </c>
    </row>
    <row r="76" spans="2:21">
      <c r="B76" s="101" t="s">
        <v>485</v>
      </c>
      <c r="C76" s="102" t="s">
        <v>486</v>
      </c>
      <c r="D76" s="103" t="s">
        <v>126</v>
      </c>
      <c r="E76" s="103" t="s">
        <v>331</v>
      </c>
      <c r="F76" s="102" t="s">
        <v>472</v>
      </c>
      <c r="G76" s="103" t="s">
        <v>365</v>
      </c>
      <c r="H76" s="102" t="s">
        <v>423</v>
      </c>
      <c r="I76" s="102" t="s">
        <v>335</v>
      </c>
      <c r="J76" s="115"/>
      <c r="K76" s="105">
        <v>5.8200000000305394</v>
      </c>
      <c r="L76" s="103" t="s">
        <v>139</v>
      </c>
      <c r="M76" s="104">
        <v>1.43E-2</v>
      </c>
      <c r="N76" s="104">
        <v>2.6299999999977515E-2</v>
      </c>
      <c r="O76" s="105">
        <v>251475.45872200004</v>
      </c>
      <c r="P76" s="116">
        <v>100.69</v>
      </c>
      <c r="Q76" s="105">
        <v>4.4597751880000001</v>
      </c>
      <c r="R76" s="105">
        <v>258.01861126599999</v>
      </c>
      <c r="S76" s="106">
        <v>6.2498349331529764E-4</v>
      </c>
      <c r="T76" s="106">
        <f t="shared" ref="T76:T139" si="1">IFERROR(R76/$R$11,0)</f>
        <v>4.4764364287435355E-5</v>
      </c>
      <c r="U76" s="106">
        <f>R76/'סכום נכסי הקרן'!$C$42</f>
        <v>2.5215405089917196E-6</v>
      </c>
    </row>
    <row r="77" spans="2:21">
      <c r="B77" s="101" t="s">
        <v>487</v>
      </c>
      <c r="C77" s="102" t="s">
        <v>488</v>
      </c>
      <c r="D77" s="103" t="s">
        <v>126</v>
      </c>
      <c r="E77" s="103" t="s">
        <v>331</v>
      </c>
      <c r="F77" s="102" t="s">
        <v>472</v>
      </c>
      <c r="G77" s="103" t="s">
        <v>365</v>
      </c>
      <c r="H77" s="102" t="s">
        <v>423</v>
      </c>
      <c r="I77" s="102" t="s">
        <v>335</v>
      </c>
      <c r="J77" s="115"/>
      <c r="K77" s="105">
        <v>6.5999999999998087</v>
      </c>
      <c r="L77" s="103" t="s">
        <v>139</v>
      </c>
      <c r="M77" s="104">
        <v>2.5000000000000001E-3</v>
      </c>
      <c r="N77" s="104">
        <v>2.5099999999999074E-2</v>
      </c>
      <c r="O77" s="105">
        <v>33927125.827921718</v>
      </c>
      <c r="P77" s="116">
        <v>91.26</v>
      </c>
      <c r="Q77" s="105">
        <v>808.26238457265606</v>
      </c>
      <c r="R77" s="105">
        <v>31770.157414046993</v>
      </c>
      <c r="S77" s="106">
        <v>2.6132993872984372E-2</v>
      </c>
      <c r="T77" s="106">
        <f t="shared" si="1"/>
        <v>5.5118927001951866E-3</v>
      </c>
      <c r="U77" s="106">
        <f>R77/'סכום נכסי הקרן'!$C$42</f>
        <v>3.1048046690699882E-4</v>
      </c>
    </row>
    <row r="78" spans="2:21">
      <c r="B78" s="101" t="s">
        <v>489</v>
      </c>
      <c r="C78" s="102" t="s">
        <v>490</v>
      </c>
      <c r="D78" s="103" t="s">
        <v>126</v>
      </c>
      <c r="E78" s="103" t="s">
        <v>331</v>
      </c>
      <c r="F78" s="102" t="s">
        <v>373</v>
      </c>
      <c r="G78" s="103" t="s">
        <v>339</v>
      </c>
      <c r="H78" s="102" t="s">
        <v>415</v>
      </c>
      <c r="I78" s="102" t="s">
        <v>137</v>
      </c>
      <c r="J78" s="115"/>
      <c r="K78" s="105">
        <v>0.33000000000004553</v>
      </c>
      <c r="L78" s="103" t="s">
        <v>139</v>
      </c>
      <c r="M78" s="104">
        <v>1.4199999999999999E-2</v>
      </c>
      <c r="N78" s="104">
        <v>3.0200000000000279E-2</v>
      </c>
      <c r="O78" s="105">
        <v>913.64880800000014</v>
      </c>
      <c r="P78" s="116">
        <v>5462000</v>
      </c>
      <c r="Q78" s="105"/>
      <c r="R78" s="105">
        <v>49903.496652681002</v>
      </c>
      <c r="S78" s="106">
        <v>4.3110876610201486E-2</v>
      </c>
      <c r="T78" s="106">
        <f t="shared" si="1"/>
        <v>8.6578960037670422E-3</v>
      </c>
      <c r="U78" s="106">
        <f>R78/'סכום נכסי הקרן'!$C$42</f>
        <v>4.8769229371729963E-4</v>
      </c>
    </row>
    <row r="79" spans="2:21">
      <c r="B79" s="101" t="s">
        <v>491</v>
      </c>
      <c r="C79" s="102" t="s">
        <v>492</v>
      </c>
      <c r="D79" s="103" t="s">
        <v>126</v>
      </c>
      <c r="E79" s="103" t="s">
        <v>331</v>
      </c>
      <c r="F79" s="102" t="s">
        <v>373</v>
      </c>
      <c r="G79" s="103" t="s">
        <v>339</v>
      </c>
      <c r="H79" s="102" t="s">
        <v>415</v>
      </c>
      <c r="I79" s="102" t="s">
        <v>137</v>
      </c>
      <c r="J79" s="115"/>
      <c r="K79" s="105">
        <v>1</v>
      </c>
      <c r="L79" s="103" t="s">
        <v>139</v>
      </c>
      <c r="M79" s="104">
        <v>1.5900000000000001E-2</v>
      </c>
      <c r="N79" s="104">
        <v>2.2600000000000554E-2</v>
      </c>
      <c r="O79" s="105">
        <v>712.87448399999994</v>
      </c>
      <c r="P79" s="116">
        <v>5355000</v>
      </c>
      <c r="Q79" s="105"/>
      <c r="R79" s="105">
        <v>38174.428427414998</v>
      </c>
      <c r="S79" s="106">
        <v>4.7620206012024047E-2</v>
      </c>
      <c r="T79" s="106">
        <f t="shared" si="1"/>
        <v>6.6229874356920652E-3</v>
      </c>
      <c r="U79" s="106">
        <f>R79/'סכום נכסי הקרן'!$C$42</f>
        <v>3.7306753654330781E-4</v>
      </c>
    </row>
    <row r="80" spans="2:21">
      <c r="B80" s="101" t="s">
        <v>493</v>
      </c>
      <c r="C80" s="102" t="s">
        <v>494</v>
      </c>
      <c r="D80" s="103" t="s">
        <v>126</v>
      </c>
      <c r="E80" s="103" t="s">
        <v>331</v>
      </c>
      <c r="F80" s="102" t="s">
        <v>373</v>
      </c>
      <c r="G80" s="103" t="s">
        <v>339</v>
      </c>
      <c r="H80" s="102" t="s">
        <v>415</v>
      </c>
      <c r="I80" s="102" t="s">
        <v>137</v>
      </c>
      <c r="J80" s="115"/>
      <c r="K80" s="105">
        <v>3.2300000000000697</v>
      </c>
      <c r="L80" s="103" t="s">
        <v>139</v>
      </c>
      <c r="M80" s="104">
        <v>2.5899999999999999E-2</v>
      </c>
      <c r="N80" s="104">
        <v>2.8100000000000024E-2</v>
      </c>
      <c r="O80" s="105">
        <v>1128.813103</v>
      </c>
      <c r="P80" s="116">
        <v>5428111</v>
      </c>
      <c r="Q80" s="105"/>
      <c r="R80" s="105">
        <v>61273.226858864007</v>
      </c>
      <c r="S80" s="106">
        <v>5.3439999195190074E-2</v>
      </c>
      <c r="T80" s="106">
        <f t="shared" si="1"/>
        <v>1.0630462022559892E-2</v>
      </c>
      <c r="U80" s="106">
        <f>R80/'סכום נכסי הקרן'!$C$42</f>
        <v>5.9880534540968761E-4</v>
      </c>
    </row>
    <row r="81" spans="2:21">
      <c r="B81" s="101" t="s">
        <v>495</v>
      </c>
      <c r="C81" s="102" t="s">
        <v>496</v>
      </c>
      <c r="D81" s="103" t="s">
        <v>126</v>
      </c>
      <c r="E81" s="103" t="s">
        <v>331</v>
      </c>
      <c r="F81" s="102" t="s">
        <v>373</v>
      </c>
      <c r="G81" s="103" t="s">
        <v>339</v>
      </c>
      <c r="H81" s="102" t="s">
        <v>415</v>
      </c>
      <c r="I81" s="102" t="s">
        <v>137</v>
      </c>
      <c r="J81" s="115"/>
      <c r="K81" s="105">
        <v>2.2000000000000943</v>
      </c>
      <c r="L81" s="103" t="s">
        <v>139</v>
      </c>
      <c r="M81" s="104">
        <v>2.0199999999999999E-2</v>
      </c>
      <c r="N81" s="104">
        <v>2.4900000000000894E-2</v>
      </c>
      <c r="O81" s="105">
        <v>591.13077899999996</v>
      </c>
      <c r="P81" s="116">
        <v>5415800</v>
      </c>
      <c r="Q81" s="105"/>
      <c r="R81" s="105">
        <v>32014.459467534998</v>
      </c>
      <c r="S81" s="106">
        <v>2.8088894226657161E-2</v>
      </c>
      <c r="T81" s="106">
        <f t="shared" si="1"/>
        <v>5.5542773408412491E-3</v>
      </c>
      <c r="U81" s="106">
        <f>R81/'סכום נכסי הקרן'!$C$42</f>
        <v>3.1286795950405334E-4</v>
      </c>
    </row>
    <row r="82" spans="2:21">
      <c r="B82" s="101" t="s">
        <v>497</v>
      </c>
      <c r="C82" s="102" t="s">
        <v>498</v>
      </c>
      <c r="D82" s="103" t="s">
        <v>126</v>
      </c>
      <c r="E82" s="103" t="s">
        <v>331</v>
      </c>
      <c r="F82" s="102" t="s">
        <v>370</v>
      </c>
      <c r="G82" s="103" t="s">
        <v>339</v>
      </c>
      <c r="H82" s="102" t="s">
        <v>415</v>
      </c>
      <c r="I82" s="102" t="s">
        <v>137</v>
      </c>
      <c r="J82" s="115"/>
      <c r="K82" s="105">
        <v>3.459999999999757</v>
      </c>
      <c r="L82" s="103" t="s">
        <v>139</v>
      </c>
      <c r="M82" s="104">
        <v>2.9700000000000001E-2</v>
      </c>
      <c r="N82" s="104">
        <v>2.9099999999998002E-2</v>
      </c>
      <c r="O82" s="105">
        <v>191.63783600000002</v>
      </c>
      <c r="P82" s="116">
        <v>5460401</v>
      </c>
      <c r="Q82" s="105"/>
      <c r="R82" s="105">
        <v>10464.194599599001</v>
      </c>
      <c r="S82" s="106">
        <v>1.3688416857142859E-2</v>
      </c>
      <c r="T82" s="106">
        <f t="shared" si="1"/>
        <v>1.8154621355904847E-3</v>
      </c>
      <c r="U82" s="106">
        <f>R82/'סכום נכסי הקרן'!$C$42</f>
        <v>1.0226351675716591E-4</v>
      </c>
    </row>
    <row r="83" spans="2:21">
      <c r="B83" s="101" t="s">
        <v>499</v>
      </c>
      <c r="C83" s="102" t="s">
        <v>500</v>
      </c>
      <c r="D83" s="103" t="s">
        <v>126</v>
      </c>
      <c r="E83" s="103" t="s">
        <v>331</v>
      </c>
      <c r="F83" s="102" t="s">
        <v>370</v>
      </c>
      <c r="G83" s="103" t="s">
        <v>339</v>
      </c>
      <c r="H83" s="102" t="s">
        <v>415</v>
      </c>
      <c r="I83" s="102" t="s">
        <v>137</v>
      </c>
      <c r="J83" s="115"/>
      <c r="K83" s="105">
        <v>5.0699999999999044</v>
      </c>
      <c r="L83" s="103" t="s">
        <v>139</v>
      </c>
      <c r="M83" s="104">
        <v>8.3999999999999995E-3</v>
      </c>
      <c r="N83" s="104">
        <v>3.2699999999998904E-2</v>
      </c>
      <c r="O83" s="105">
        <v>295.33697800000004</v>
      </c>
      <c r="P83" s="116">
        <v>4672001</v>
      </c>
      <c r="Q83" s="105"/>
      <c r="R83" s="105">
        <v>13798.146746775999</v>
      </c>
      <c r="S83" s="106">
        <v>3.7135292091034833E-2</v>
      </c>
      <c r="T83" s="106">
        <f t="shared" si="1"/>
        <v>2.3938787377915161E-3</v>
      </c>
      <c r="U83" s="106">
        <f>R83/'סכום נכסי הקרן'!$C$42</f>
        <v>1.3484525709325345E-4</v>
      </c>
    </row>
    <row r="84" spans="2:21">
      <c r="B84" s="101" t="s">
        <v>501</v>
      </c>
      <c r="C84" s="102" t="s">
        <v>502</v>
      </c>
      <c r="D84" s="103" t="s">
        <v>126</v>
      </c>
      <c r="E84" s="103" t="s">
        <v>331</v>
      </c>
      <c r="F84" s="102" t="s">
        <v>370</v>
      </c>
      <c r="G84" s="103" t="s">
        <v>339</v>
      </c>
      <c r="H84" s="102" t="s">
        <v>415</v>
      </c>
      <c r="I84" s="102" t="s">
        <v>137</v>
      </c>
      <c r="J84" s="115"/>
      <c r="K84" s="105">
        <v>5.4799999999996087</v>
      </c>
      <c r="L84" s="103" t="s">
        <v>139</v>
      </c>
      <c r="M84" s="104">
        <v>3.0899999999999997E-2</v>
      </c>
      <c r="N84" s="104">
        <v>3.4499999999997207E-2</v>
      </c>
      <c r="O84" s="105">
        <v>702.59593300000006</v>
      </c>
      <c r="P84" s="116">
        <v>4921002</v>
      </c>
      <c r="Q84" s="105"/>
      <c r="R84" s="105">
        <v>34574.759180696994</v>
      </c>
      <c r="S84" s="106">
        <v>3.6978733315789478E-2</v>
      </c>
      <c r="T84" s="106">
        <f t="shared" si="1"/>
        <v>5.9984708371268501E-3</v>
      </c>
      <c r="U84" s="106">
        <f>R84/'סכום נכסי הקרן'!$C$42</f>
        <v>3.3788902062139366E-4</v>
      </c>
    </row>
    <row r="85" spans="2:21">
      <c r="B85" s="101" t="s">
        <v>503</v>
      </c>
      <c r="C85" s="102" t="s">
        <v>504</v>
      </c>
      <c r="D85" s="103" t="s">
        <v>126</v>
      </c>
      <c r="E85" s="103" t="s">
        <v>331</v>
      </c>
      <c r="F85" s="102" t="s">
        <v>505</v>
      </c>
      <c r="G85" s="103" t="s">
        <v>365</v>
      </c>
      <c r="H85" s="102" t="s">
        <v>423</v>
      </c>
      <c r="I85" s="102" t="s">
        <v>335</v>
      </c>
      <c r="J85" s="115"/>
      <c r="K85" s="105">
        <v>3.7100000000001137</v>
      </c>
      <c r="L85" s="103" t="s">
        <v>139</v>
      </c>
      <c r="M85" s="104">
        <v>1.4199999999999999E-2</v>
      </c>
      <c r="N85" s="104">
        <v>2.1700000000001E-2</v>
      </c>
      <c r="O85" s="105">
        <v>25851880.503622003</v>
      </c>
      <c r="P85" s="116">
        <v>105.14</v>
      </c>
      <c r="Q85" s="105"/>
      <c r="R85" s="105">
        <v>27180.665604690003</v>
      </c>
      <c r="S85" s="106">
        <v>2.6850756935468484E-2</v>
      </c>
      <c r="T85" s="106">
        <f t="shared" si="1"/>
        <v>4.7156490407156909E-3</v>
      </c>
      <c r="U85" s="106">
        <f>R85/'סכום נכסי הקרן'!$C$42</f>
        <v>2.6562870425237084E-4</v>
      </c>
    </row>
    <row r="86" spans="2:21">
      <c r="B86" s="101" t="s">
        <v>506</v>
      </c>
      <c r="C86" s="102" t="s">
        <v>507</v>
      </c>
      <c r="D86" s="103" t="s">
        <v>126</v>
      </c>
      <c r="E86" s="103" t="s">
        <v>331</v>
      </c>
      <c r="F86" s="102" t="s">
        <v>508</v>
      </c>
      <c r="G86" s="103" t="s">
        <v>365</v>
      </c>
      <c r="H86" s="102" t="s">
        <v>423</v>
      </c>
      <c r="I86" s="102" t="s">
        <v>335</v>
      </c>
      <c r="J86" s="115"/>
      <c r="K86" s="105">
        <v>1.2000000000028372</v>
      </c>
      <c r="L86" s="103" t="s">
        <v>139</v>
      </c>
      <c r="M86" s="104">
        <v>0.04</v>
      </c>
      <c r="N86" s="104">
        <v>1.5000000000020264E-2</v>
      </c>
      <c r="O86" s="105">
        <v>881018.39532800007</v>
      </c>
      <c r="P86" s="116">
        <v>112.02</v>
      </c>
      <c r="Q86" s="105"/>
      <c r="R86" s="105">
        <v>986.91683241600003</v>
      </c>
      <c r="S86" s="106">
        <v>5.4109354141878329E-3</v>
      </c>
      <c r="T86" s="106">
        <f t="shared" si="1"/>
        <v>1.7122293772105579E-4</v>
      </c>
      <c r="U86" s="106">
        <f>R86/'סכום נכסי הקרן'!$C$42</f>
        <v>9.6448498801398723E-6</v>
      </c>
    </row>
    <row r="87" spans="2:21">
      <c r="B87" s="101" t="s">
        <v>509</v>
      </c>
      <c r="C87" s="102" t="s">
        <v>510</v>
      </c>
      <c r="D87" s="103" t="s">
        <v>126</v>
      </c>
      <c r="E87" s="103" t="s">
        <v>331</v>
      </c>
      <c r="F87" s="102" t="s">
        <v>508</v>
      </c>
      <c r="G87" s="103" t="s">
        <v>365</v>
      </c>
      <c r="H87" s="102" t="s">
        <v>423</v>
      </c>
      <c r="I87" s="102" t="s">
        <v>335</v>
      </c>
      <c r="J87" s="115"/>
      <c r="K87" s="105">
        <v>3.4099999999999731</v>
      </c>
      <c r="L87" s="103" t="s">
        <v>139</v>
      </c>
      <c r="M87" s="104">
        <v>0.04</v>
      </c>
      <c r="N87" s="104">
        <v>2.1199999999999091E-2</v>
      </c>
      <c r="O87" s="105">
        <v>31360110.535295006</v>
      </c>
      <c r="P87" s="116">
        <v>116.79</v>
      </c>
      <c r="Q87" s="105"/>
      <c r="R87" s="105">
        <v>36625.472924761001</v>
      </c>
      <c r="S87" s="106">
        <v>3.2807173270783516E-2</v>
      </c>
      <c r="T87" s="106">
        <f t="shared" si="1"/>
        <v>6.3542548506835047E-3</v>
      </c>
      <c r="U87" s="106">
        <f>R87/'סכום נכסי הקרן'!$C$42</f>
        <v>3.579300469358581E-4</v>
      </c>
    </row>
    <row r="88" spans="2:21">
      <c r="B88" s="101" t="s">
        <v>511</v>
      </c>
      <c r="C88" s="102" t="s">
        <v>512</v>
      </c>
      <c r="D88" s="103" t="s">
        <v>126</v>
      </c>
      <c r="E88" s="103" t="s">
        <v>331</v>
      </c>
      <c r="F88" s="102" t="s">
        <v>508</v>
      </c>
      <c r="G88" s="103" t="s">
        <v>365</v>
      </c>
      <c r="H88" s="102" t="s">
        <v>423</v>
      </c>
      <c r="I88" s="102" t="s">
        <v>335</v>
      </c>
      <c r="J88" s="115"/>
      <c r="K88" s="105">
        <v>4.8000000000006633</v>
      </c>
      <c r="L88" s="103" t="s">
        <v>139</v>
      </c>
      <c r="M88" s="104">
        <v>3.5000000000000003E-2</v>
      </c>
      <c r="N88" s="104">
        <v>2.4200000000005221E-2</v>
      </c>
      <c r="O88" s="105">
        <v>10368083.697024001</v>
      </c>
      <c r="P88" s="116">
        <v>116.43</v>
      </c>
      <c r="Q88" s="105"/>
      <c r="R88" s="105">
        <v>12071.560332134999</v>
      </c>
      <c r="S88" s="106">
        <v>1.1493088159937553E-2</v>
      </c>
      <c r="T88" s="106">
        <f t="shared" si="1"/>
        <v>2.0943284733377387E-3</v>
      </c>
      <c r="U88" s="106">
        <f>R88/'סכום נכסי הקרן'!$C$42</f>
        <v>1.1797183247698141E-4</v>
      </c>
    </row>
    <row r="89" spans="2:21">
      <c r="B89" s="101" t="s">
        <v>513</v>
      </c>
      <c r="C89" s="102" t="s">
        <v>514</v>
      </c>
      <c r="D89" s="103" t="s">
        <v>126</v>
      </c>
      <c r="E89" s="103" t="s">
        <v>331</v>
      </c>
      <c r="F89" s="102" t="s">
        <v>508</v>
      </c>
      <c r="G89" s="103" t="s">
        <v>365</v>
      </c>
      <c r="H89" s="102" t="s">
        <v>423</v>
      </c>
      <c r="I89" s="102" t="s">
        <v>335</v>
      </c>
      <c r="J89" s="115"/>
      <c r="K89" s="105">
        <v>6.8500000000062071</v>
      </c>
      <c r="L89" s="103" t="s">
        <v>139</v>
      </c>
      <c r="M89" s="104">
        <v>2.5000000000000001E-2</v>
      </c>
      <c r="N89" s="104">
        <v>2.5100000000021723E-2</v>
      </c>
      <c r="O89" s="105">
        <v>1068171.7042850002</v>
      </c>
      <c r="P89" s="116">
        <v>108.6</v>
      </c>
      <c r="Q89" s="105"/>
      <c r="R89" s="105">
        <v>1160.0344649479998</v>
      </c>
      <c r="S89" s="106">
        <v>3.0207754777714022E-3</v>
      </c>
      <c r="T89" s="106">
        <f t="shared" si="1"/>
        <v>2.0125759579946699E-4</v>
      </c>
      <c r="U89" s="106">
        <f>R89/'סכום נכסי הקרן'!$C$42</f>
        <v>1.1336677927381603E-5</v>
      </c>
    </row>
    <row r="90" spans="2:21">
      <c r="B90" s="101" t="s">
        <v>515</v>
      </c>
      <c r="C90" s="102" t="s">
        <v>516</v>
      </c>
      <c r="D90" s="103" t="s">
        <v>126</v>
      </c>
      <c r="E90" s="103" t="s">
        <v>331</v>
      </c>
      <c r="F90" s="102" t="s">
        <v>517</v>
      </c>
      <c r="G90" s="103" t="s">
        <v>518</v>
      </c>
      <c r="H90" s="102" t="s">
        <v>423</v>
      </c>
      <c r="I90" s="102" t="s">
        <v>335</v>
      </c>
      <c r="J90" s="115"/>
      <c r="K90" s="105">
        <v>3.12</v>
      </c>
      <c r="L90" s="103" t="s">
        <v>139</v>
      </c>
      <c r="M90" s="104">
        <v>4.2999999999999997E-2</v>
      </c>
      <c r="N90" s="104">
        <v>1.7200168235788932E-2</v>
      </c>
      <c r="O90" s="105">
        <v>5.2989000000000008E-2</v>
      </c>
      <c r="P90" s="116">
        <v>117.55</v>
      </c>
      <c r="Q90" s="105"/>
      <c r="R90" s="105">
        <v>6.1817999999999983E-5</v>
      </c>
      <c r="S90" s="106">
        <v>8.6598949444543635E-11</v>
      </c>
      <c r="T90" s="106">
        <f t="shared" si="1"/>
        <v>1.0724976225330638E-11</v>
      </c>
      <c r="U90" s="106">
        <f>R90/'סכום נכסי הקרן'!$C$42</f>
        <v>6.0412925416512575E-13</v>
      </c>
    </row>
    <row r="91" spans="2:21">
      <c r="B91" s="101" t="s">
        <v>519</v>
      </c>
      <c r="C91" s="102" t="s">
        <v>520</v>
      </c>
      <c r="D91" s="103" t="s">
        <v>126</v>
      </c>
      <c r="E91" s="103" t="s">
        <v>331</v>
      </c>
      <c r="F91" s="102" t="s">
        <v>521</v>
      </c>
      <c r="G91" s="103" t="s">
        <v>135</v>
      </c>
      <c r="H91" s="102" t="s">
        <v>423</v>
      </c>
      <c r="I91" s="102" t="s">
        <v>335</v>
      </c>
      <c r="J91" s="115"/>
      <c r="K91" s="105">
        <v>0.1599999999998486</v>
      </c>
      <c r="L91" s="103" t="s">
        <v>139</v>
      </c>
      <c r="M91" s="104">
        <v>2.1499999999999998E-2</v>
      </c>
      <c r="N91" s="104">
        <v>1.2400000000002102E-2</v>
      </c>
      <c r="O91" s="105">
        <v>3146476.7819180004</v>
      </c>
      <c r="P91" s="116">
        <v>109.11</v>
      </c>
      <c r="Q91" s="105"/>
      <c r="R91" s="105">
        <v>3433.120568421999</v>
      </c>
      <c r="S91" s="106">
        <v>2.698202584995767E-2</v>
      </c>
      <c r="T91" s="106">
        <f t="shared" si="1"/>
        <v>5.9562160657121812E-4</v>
      </c>
      <c r="U91" s="106">
        <f>R91/'סכום נכסי הקרן'!$C$42</f>
        <v>3.3550884345332026E-5</v>
      </c>
    </row>
    <row r="92" spans="2:21">
      <c r="B92" s="101" t="s">
        <v>522</v>
      </c>
      <c r="C92" s="102" t="s">
        <v>523</v>
      </c>
      <c r="D92" s="103" t="s">
        <v>126</v>
      </c>
      <c r="E92" s="103" t="s">
        <v>331</v>
      </c>
      <c r="F92" s="102" t="s">
        <v>521</v>
      </c>
      <c r="G92" s="103" t="s">
        <v>135</v>
      </c>
      <c r="H92" s="102" t="s">
        <v>423</v>
      </c>
      <c r="I92" s="102" t="s">
        <v>335</v>
      </c>
      <c r="J92" s="115"/>
      <c r="K92" s="105">
        <v>1.8099999999999763</v>
      </c>
      <c r="L92" s="103" t="s">
        <v>139</v>
      </c>
      <c r="M92" s="104">
        <v>1.8000000000000002E-2</v>
      </c>
      <c r="N92" s="104">
        <v>1.7899999999998129E-2</v>
      </c>
      <c r="O92" s="105">
        <v>15704124.354215998</v>
      </c>
      <c r="P92" s="116">
        <v>108.44</v>
      </c>
      <c r="Q92" s="105"/>
      <c r="R92" s="105">
        <v>17029.552854060999</v>
      </c>
      <c r="S92" s="106">
        <v>1.3809549564187423E-2</v>
      </c>
      <c r="T92" s="106">
        <f t="shared" si="1"/>
        <v>2.9545043431980296E-3</v>
      </c>
      <c r="U92" s="106">
        <f>R92/'סכום נכסי הקרן'!$C$42</f>
        <v>1.6642484493981465E-4</v>
      </c>
    </row>
    <row r="93" spans="2:21">
      <c r="B93" s="101" t="s">
        <v>524</v>
      </c>
      <c r="C93" s="102" t="s">
        <v>525</v>
      </c>
      <c r="D93" s="103" t="s">
        <v>126</v>
      </c>
      <c r="E93" s="103" t="s">
        <v>331</v>
      </c>
      <c r="F93" s="102" t="s">
        <v>526</v>
      </c>
      <c r="G93" s="103" t="s">
        <v>527</v>
      </c>
      <c r="H93" s="102" t="s">
        <v>528</v>
      </c>
      <c r="I93" s="102" t="s">
        <v>335</v>
      </c>
      <c r="J93" s="115"/>
      <c r="K93" s="105">
        <v>6.3200000000000349</v>
      </c>
      <c r="L93" s="103" t="s">
        <v>139</v>
      </c>
      <c r="M93" s="104">
        <v>5.1500000000000004E-2</v>
      </c>
      <c r="N93" s="104">
        <v>2.760000000000027E-2</v>
      </c>
      <c r="O93" s="105">
        <v>46949332.585799009</v>
      </c>
      <c r="P93" s="116">
        <v>150.84</v>
      </c>
      <c r="Q93" s="105"/>
      <c r="R93" s="105">
        <v>70818.373069758003</v>
      </c>
      <c r="S93" s="106">
        <v>1.5012399851240322E-2</v>
      </c>
      <c r="T93" s="106">
        <f t="shared" si="1"/>
        <v>1.2286475904910388E-2</v>
      </c>
      <c r="U93" s="106">
        <f>R93/'סכום נכסי הקרן'!$C$42</f>
        <v>6.9208727075965794E-4</v>
      </c>
    </row>
    <row r="94" spans="2:21">
      <c r="B94" s="101" t="s">
        <v>529</v>
      </c>
      <c r="C94" s="102" t="s">
        <v>530</v>
      </c>
      <c r="D94" s="103" t="s">
        <v>126</v>
      </c>
      <c r="E94" s="103" t="s">
        <v>331</v>
      </c>
      <c r="F94" s="102" t="s">
        <v>531</v>
      </c>
      <c r="G94" s="103" t="s">
        <v>163</v>
      </c>
      <c r="H94" s="102" t="s">
        <v>532</v>
      </c>
      <c r="I94" s="102" t="s">
        <v>137</v>
      </c>
      <c r="J94" s="115"/>
      <c r="K94" s="105">
        <v>1.890000000000075</v>
      </c>
      <c r="L94" s="103" t="s">
        <v>139</v>
      </c>
      <c r="M94" s="104">
        <v>2.2000000000000002E-2</v>
      </c>
      <c r="N94" s="104">
        <v>1.3700000000002243E-2</v>
      </c>
      <c r="O94" s="105">
        <v>13412097.455251001</v>
      </c>
      <c r="P94" s="116">
        <v>109.89</v>
      </c>
      <c r="Q94" s="105"/>
      <c r="R94" s="105">
        <v>14738.554028209996</v>
      </c>
      <c r="S94" s="106">
        <v>1.6902125653633953E-2</v>
      </c>
      <c r="T94" s="106">
        <f t="shared" si="1"/>
        <v>2.5570326045537442E-3</v>
      </c>
      <c r="U94" s="106">
        <f>R94/'סכום נכסי הקרן'!$C$42</f>
        <v>1.4403558271919046E-4</v>
      </c>
    </row>
    <row r="95" spans="2:21">
      <c r="B95" s="101" t="s">
        <v>533</v>
      </c>
      <c r="C95" s="102" t="s">
        <v>534</v>
      </c>
      <c r="D95" s="103" t="s">
        <v>126</v>
      </c>
      <c r="E95" s="103" t="s">
        <v>331</v>
      </c>
      <c r="F95" s="102" t="s">
        <v>531</v>
      </c>
      <c r="G95" s="103" t="s">
        <v>163</v>
      </c>
      <c r="H95" s="102" t="s">
        <v>532</v>
      </c>
      <c r="I95" s="102" t="s">
        <v>137</v>
      </c>
      <c r="J95" s="115"/>
      <c r="K95" s="105">
        <v>5.1699999999990585</v>
      </c>
      <c r="L95" s="103" t="s">
        <v>139</v>
      </c>
      <c r="M95" s="104">
        <v>1.7000000000000001E-2</v>
      </c>
      <c r="N95" s="104">
        <v>2.0599999999997478E-2</v>
      </c>
      <c r="O95" s="105">
        <v>8414823.7125480007</v>
      </c>
      <c r="P95" s="116">
        <v>104.49</v>
      </c>
      <c r="Q95" s="105"/>
      <c r="R95" s="105">
        <v>8792.6500402369984</v>
      </c>
      <c r="S95" s="106">
        <v>6.629812890034982E-3</v>
      </c>
      <c r="T95" s="106">
        <f t="shared" si="1"/>
        <v>1.5254612352258942E-3</v>
      </c>
      <c r="U95" s="106">
        <f>R95/'סכום נכסי הקרן'!$C$42</f>
        <v>8.5928000112319098E-5</v>
      </c>
    </row>
    <row r="96" spans="2:21">
      <c r="B96" s="101" t="s">
        <v>535</v>
      </c>
      <c r="C96" s="102" t="s">
        <v>536</v>
      </c>
      <c r="D96" s="103" t="s">
        <v>126</v>
      </c>
      <c r="E96" s="103" t="s">
        <v>331</v>
      </c>
      <c r="F96" s="102" t="s">
        <v>428</v>
      </c>
      <c r="G96" s="103" t="s">
        <v>365</v>
      </c>
      <c r="H96" s="102" t="s">
        <v>532</v>
      </c>
      <c r="I96" s="102" t="s">
        <v>137</v>
      </c>
      <c r="J96" s="115"/>
      <c r="K96" s="105">
        <v>1.3400000000278944</v>
      </c>
      <c r="L96" s="103" t="s">
        <v>139</v>
      </c>
      <c r="M96" s="104">
        <v>2.5000000000000001E-2</v>
      </c>
      <c r="N96" s="104">
        <v>2.0599999999885141E-2</v>
      </c>
      <c r="O96" s="105">
        <v>55897.016241999998</v>
      </c>
      <c r="P96" s="116">
        <v>109.03</v>
      </c>
      <c r="Q96" s="105"/>
      <c r="R96" s="105">
        <v>60.944516944999997</v>
      </c>
      <c r="S96" s="106">
        <v>7.9137580850326684E-5</v>
      </c>
      <c r="T96" s="106">
        <f t="shared" si="1"/>
        <v>1.0573433228176024E-5</v>
      </c>
      <c r="U96" s="106">
        <f>R96/'סכום נכסי הקרן'!$C$42</f>
        <v>5.9559295945253364E-7</v>
      </c>
    </row>
    <row r="97" spans="2:21">
      <c r="B97" s="101" t="s">
        <v>537</v>
      </c>
      <c r="C97" s="102" t="s">
        <v>538</v>
      </c>
      <c r="D97" s="103" t="s">
        <v>126</v>
      </c>
      <c r="E97" s="103" t="s">
        <v>331</v>
      </c>
      <c r="F97" s="102" t="s">
        <v>428</v>
      </c>
      <c r="G97" s="103" t="s">
        <v>365</v>
      </c>
      <c r="H97" s="102" t="s">
        <v>532</v>
      </c>
      <c r="I97" s="102" t="s">
        <v>137</v>
      </c>
      <c r="J97" s="115"/>
      <c r="K97" s="105">
        <v>2.6800000000004056</v>
      </c>
      <c r="L97" s="103" t="s">
        <v>139</v>
      </c>
      <c r="M97" s="104">
        <v>1.95E-2</v>
      </c>
      <c r="N97" s="104">
        <v>2.390000000000202E-2</v>
      </c>
      <c r="O97" s="105">
        <v>11019672.733057</v>
      </c>
      <c r="P97" s="116">
        <v>107.6</v>
      </c>
      <c r="Q97" s="105"/>
      <c r="R97" s="105">
        <v>11857.168135939999</v>
      </c>
      <c r="S97" s="106">
        <v>1.936409504267432E-2</v>
      </c>
      <c r="T97" s="106">
        <f t="shared" si="1"/>
        <v>2.0571329767657405E-3</v>
      </c>
      <c r="U97" s="106">
        <f>R97/'סכום נכסי הקרן'!$C$42</f>
        <v>1.1587664017722876E-4</v>
      </c>
    </row>
    <row r="98" spans="2:21">
      <c r="B98" s="101" t="s">
        <v>539</v>
      </c>
      <c r="C98" s="102" t="s">
        <v>540</v>
      </c>
      <c r="D98" s="103" t="s">
        <v>126</v>
      </c>
      <c r="E98" s="103" t="s">
        <v>331</v>
      </c>
      <c r="F98" s="102" t="s">
        <v>428</v>
      </c>
      <c r="G98" s="103" t="s">
        <v>365</v>
      </c>
      <c r="H98" s="102" t="s">
        <v>532</v>
      </c>
      <c r="I98" s="102" t="s">
        <v>137</v>
      </c>
      <c r="J98" s="115"/>
      <c r="K98" s="105">
        <v>5.54</v>
      </c>
      <c r="L98" s="103" t="s">
        <v>139</v>
      </c>
      <c r="M98" s="104">
        <v>1.1699999999999999E-2</v>
      </c>
      <c r="N98" s="104">
        <v>3.6500640364851775E-2</v>
      </c>
      <c r="O98" s="105">
        <v>6.8441000000000002E-2</v>
      </c>
      <c r="P98" s="116">
        <v>94.04</v>
      </c>
      <c r="Q98" s="105"/>
      <c r="R98" s="105">
        <v>6.4026000000000013E-5</v>
      </c>
      <c r="S98" s="106">
        <v>9.0752531698743766E-11</v>
      </c>
      <c r="T98" s="106">
        <f t="shared" si="1"/>
        <v>1.1108048267543755E-11</v>
      </c>
      <c r="U98" s="106">
        <f>R98/'סכום נכסי הקרן'!$C$42</f>
        <v>6.2570739310842084E-13</v>
      </c>
    </row>
    <row r="99" spans="2:21">
      <c r="B99" s="101" t="s">
        <v>541</v>
      </c>
      <c r="C99" s="102" t="s">
        <v>542</v>
      </c>
      <c r="D99" s="103" t="s">
        <v>126</v>
      </c>
      <c r="E99" s="103" t="s">
        <v>331</v>
      </c>
      <c r="F99" s="102" t="s">
        <v>428</v>
      </c>
      <c r="G99" s="103" t="s">
        <v>365</v>
      </c>
      <c r="H99" s="102" t="s">
        <v>532</v>
      </c>
      <c r="I99" s="102" t="s">
        <v>137</v>
      </c>
      <c r="J99" s="115"/>
      <c r="K99" s="105">
        <v>3.9600000000000155</v>
      </c>
      <c r="L99" s="103" t="s">
        <v>139</v>
      </c>
      <c r="M99" s="104">
        <v>3.3500000000000002E-2</v>
      </c>
      <c r="N99" s="104">
        <v>2.7199999999999478E-2</v>
      </c>
      <c r="O99" s="105">
        <v>10550236.878248001</v>
      </c>
      <c r="P99" s="116">
        <v>111.49</v>
      </c>
      <c r="Q99" s="105"/>
      <c r="R99" s="105">
        <v>11762.460074030005</v>
      </c>
      <c r="S99" s="106">
        <v>2.4211647175346775E-2</v>
      </c>
      <c r="T99" s="106">
        <f t="shared" si="1"/>
        <v>2.040701812504007E-3</v>
      </c>
      <c r="U99" s="106">
        <f>R99/'סכום נכסי הקרן'!$C$42</f>
        <v>1.1495108595669252E-4</v>
      </c>
    </row>
    <row r="100" spans="2:21">
      <c r="B100" s="101" t="s">
        <v>543</v>
      </c>
      <c r="C100" s="102" t="s">
        <v>544</v>
      </c>
      <c r="D100" s="103" t="s">
        <v>126</v>
      </c>
      <c r="E100" s="103" t="s">
        <v>331</v>
      </c>
      <c r="F100" s="102" t="s">
        <v>428</v>
      </c>
      <c r="G100" s="103" t="s">
        <v>365</v>
      </c>
      <c r="H100" s="102" t="s">
        <v>532</v>
      </c>
      <c r="I100" s="102" t="s">
        <v>137</v>
      </c>
      <c r="J100" s="115"/>
      <c r="K100" s="105">
        <v>5.5199999999998548</v>
      </c>
      <c r="L100" s="103" t="s">
        <v>139</v>
      </c>
      <c r="M100" s="104">
        <v>1.3300000000000001E-2</v>
      </c>
      <c r="N100" s="104">
        <v>3.699999999999809E-2</v>
      </c>
      <c r="O100" s="105">
        <v>19908840.256518003</v>
      </c>
      <c r="P100" s="116">
        <v>94.95</v>
      </c>
      <c r="Q100" s="105"/>
      <c r="R100" s="105">
        <v>18903.444327938003</v>
      </c>
      <c r="S100" s="106">
        <v>1.5927072205214401E-2</v>
      </c>
      <c r="T100" s="106">
        <f t="shared" si="1"/>
        <v>3.2796109708175042E-3</v>
      </c>
      <c r="U100" s="106">
        <f>R100/'סכום נכסי הקרן'!$C$42</f>
        <v>1.8473783886552728E-4</v>
      </c>
    </row>
    <row r="101" spans="2:21">
      <c r="B101" s="101" t="s">
        <v>545</v>
      </c>
      <c r="C101" s="102" t="s">
        <v>546</v>
      </c>
      <c r="D101" s="103" t="s">
        <v>126</v>
      </c>
      <c r="E101" s="103" t="s">
        <v>331</v>
      </c>
      <c r="F101" s="102" t="s">
        <v>428</v>
      </c>
      <c r="G101" s="103" t="s">
        <v>365</v>
      </c>
      <c r="H101" s="102" t="s">
        <v>528</v>
      </c>
      <c r="I101" s="102" t="s">
        <v>335</v>
      </c>
      <c r="J101" s="115"/>
      <c r="K101" s="105">
        <v>6.0399999999992851</v>
      </c>
      <c r="L101" s="103" t="s">
        <v>139</v>
      </c>
      <c r="M101" s="104">
        <v>1.8700000000000001E-2</v>
      </c>
      <c r="N101" s="104">
        <v>3.81999999999941E-2</v>
      </c>
      <c r="O101" s="105">
        <v>15686891.188982999</v>
      </c>
      <c r="P101" s="116">
        <v>92.39</v>
      </c>
      <c r="Q101" s="105"/>
      <c r="R101" s="105">
        <v>14493.118549008001</v>
      </c>
      <c r="S101" s="106">
        <v>2.6371836204969443E-2</v>
      </c>
      <c r="T101" s="106">
        <f t="shared" si="1"/>
        <v>2.5144513227378651E-3</v>
      </c>
      <c r="U101" s="106">
        <f>R101/'סכום נכסי הקרן'!$C$42</f>
        <v>1.4163701348375804E-4</v>
      </c>
    </row>
    <row r="102" spans="2:21">
      <c r="B102" s="101" t="s">
        <v>547</v>
      </c>
      <c r="C102" s="102" t="s">
        <v>548</v>
      </c>
      <c r="D102" s="103" t="s">
        <v>126</v>
      </c>
      <c r="E102" s="103" t="s">
        <v>331</v>
      </c>
      <c r="F102" s="102" t="s">
        <v>338</v>
      </c>
      <c r="G102" s="103" t="s">
        <v>339</v>
      </c>
      <c r="H102" s="102" t="s">
        <v>532</v>
      </c>
      <c r="I102" s="102" t="s">
        <v>137</v>
      </c>
      <c r="J102" s="115"/>
      <c r="K102" s="105">
        <v>5.0799999999999779</v>
      </c>
      <c r="L102" s="103" t="s">
        <v>139</v>
      </c>
      <c r="M102" s="104">
        <v>1.09E-2</v>
      </c>
      <c r="N102" s="104">
        <v>3.240000000000072E-2</v>
      </c>
      <c r="O102" s="105">
        <v>924.61259199999995</v>
      </c>
      <c r="P102" s="116">
        <v>4713094</v>
      </c>
      <c r="Q102" s="105"/>
      <c r="R102" s="105">
        <v>43577.858330937001</v>
      </c>
      <c r="S102" s="106">
        <v>5.0917594140646512E-2</v>
      </c>
      <c r="T102" s="106">
        <f t="shared" si="1"/>
        <v>7.5604434719681356E-3</v>
      </c>
      <c r="U102" s="106">
        <f>R102/'סכום נכסי הקרן'!$C$42</f>
        <v>4.2587367840406497E-4</v>
      </c>
    </row>
    <row r="103" spans="2:21">
      <c r="B103" s="101" t="s">
        <v>549</v>
      </c>
      <c r="C103" s="102" t="s">
        <v>550</v>
      </c>
      <c r="D103" s="103" t="s">
        <v>126</v>
      </c>
      <c r="E103" s="103" t="s">
        <v>331</v>
      </c>
      <c r="F103" s="102" t="s">
        <v>338</v>
      </c>
      <c r="G103" s="103" t="s">
        <v>339</v>
      </c>
      <c r="H103" s="102" t="s">
        <v>532</v>
      </c>
      <c r="I103" s="102" t="s">
        <v>137</v>
      </c>
      <c r="J103" s="115"/>
      <c r="K103" s="105">
        <v>1.5099999999999349</v>
      </c>
      <c r="L103" s="103" t="s">
        <v>139</v>
      </c>
      <c r="M103" s="104">
        <v>2.2000000000000002E-2</v>
      </c>
      <c r="N103" s="104">
        <v>2.6400000000000645E-2</v>
      </c>
      <c r="O103" s="105">
        <v>171.30915300000001</v>
      </c>
      <c r="P103" s="116">
        <v>5410109</v>
      </c>
      <c r="Q103" s="105"/>
      <c r="R103" s="105">
        <v>9268.0113434600007</v>
      </c>
      <c r="S103" s="106">
        <v>3.4030423718712753E-2</v>
      </c>
      <c r="T103" s="106">
        <f t="shared" si="1"/>
        <v>1.6079329857760394E-3</v>
      </c>
      <c r="U103" s="106">
        <f>R103/'סכום נכסי הקרן'!$C$42</f>
        <v>9.0573567254172185E-5</v>
      </c>
    </row>
    <row r="104" spans="2:21">
      <c r="B104" s="101" t="s">
        <v>551</v>
      </c>
      <c r="C104" s="102" t="s">
        <v>552</v>
      </c>
      <c r="D104" s="103" t="s">
        <v>126</v>
      </c>
      <c r="E104" s="103" t="s">
        <v>331</v>
      </c>
      <c r="F104" s="102" t="s">
        <v>338</v>
      </c>
      <c r="G104" s="103" t="s">
        <v>339</v>
      </c>
      <c r="H104" s="102" t="s">
        <v>532</v>
      </c>
      <c r="I104" s="102" t="s">
        <v>137</v>
      </c>
      <c r="J104" s="115"/>
      <c r="K104" s="105">
        <v>3.3499999999994654</v>
      </c>
      <c r="L104" s="103" t="s">
        <v>139</v>
      </c>
      <c r="M104" s="104">
        <v>2.3199999999999998E-2</v>
      </c>
      <c r="N104" s="104">
        <v>2.669999999999622E-2</v>
      </c>
      <c r="O104" s="105">
        <v>109.18103300000001</v>
      </c>
      <c r="P104" s="116">
        <v>5398214</v>
      </c>
      <c r="Q104" s="105"/>
      <c r="R104" s="105">
        <v>5893.8253553689992</v>
      </c>
      <c r="S104" s="106">
        <v>1.8196838833333336E-2</v>
      </c>
      <c r="T104" s="106">
        <f t="shared" si="1"/>
        <v>1.0225361029567997E-3</v>
      </c>
      <c r="U104" s="106">
        <f>R104/'סכום נכסי הקרן'!$C$42</f>
        <v>5.7598633344957479E-5</v>
      </c>
    </row>
    <row r="105" spans="2:21">
      <c r="B105" s="101" t="s">
        <v>553</v>
      </c>
      <c r="C105" s="102" t="s">
        <v>554</v>
      </c>
      <c r="D105" s="103" t="s">
        <v>126</v>
      </c>
      <c r="E105" s="103" t="s">
        <v>331</v>
      </c>
      <c r="F105" s="102" t="s">
        <v>338</v>
      </c>
      <c r="G105" s="103" t="s">
        <v>339</v>
      </c>
      <c r="H105" s="102" t="s">
        <v>532</v>
      </c>
      <c r="I105" s="102" t="s">
        <v>137</v>
      </c>
      <c r="J105" s="115"/>
      <c r="K105" s="105">
        <v>5.6999999999998643</v>
      </c>
      <c r="L105" s="103" t="s">
        <v>139</v>
      </c>
      <c r="M105" s="104">
        <v>2.9900000000000003E-2</v>
      </c>
      <c r="N105" s="104">
        <v>3.1199999999998864E-2</v>
      </c>
      <c r="O105" s="105">
        <v>758.78533300000015</v>
      </c>
      <c r="P105" s="116">
        <v>5034999</v>
      </c>
      <c r="Q105" s="105"/>
      <c r="R105" s="105">
        <v>38204.832071836005</v>
      </c>
      <c r="S105" s="106">
        <v>4.7424083312500011E-2</v>
      </c>
      <c r="T105" s="106">
        <f t="shared" si="1"/>
        <v>6.62826224826411E-3</v>
      </c>
      <c r="U105" s="106">
        <f>R105/'סכום נכסי הקרן'!$C$42</f>
        <v>3.7336466247795411E-4</v>
      </c>
    </row>
    <row r="106" spans="2:21">
      <c r="B106" s="101" t="s">
        <v>555</v>
      </c>
      <c r="C106" s="102" t="s">
        <v>556</v>
      </c>
      <c r="D106" s="103" t="s">
        <v>126</v>
      </c>
      <c r="E106" s="103" t="s">
        <v>331</v>
      </c>
      <c r="F106" s="102" t="s">
        <v>343</v>
      </c>
      <c r="G106" s="103" t="s">
        <v>339</v>
      </c>
      <c r="H106" s="102" t="s">
        <v>532</v>
      </c>
      <c r="I106" s="102" t="s">
        <v>137</v>
      </c>
      <c r="J106" s="115"/>
      <c r="K106" s="105">
        <v>2.7899999999999783</v>
      </c>
      <c r="L106" s="103" t="s">
        <v>139</v>
      </c>
      <c r="M106" s="104">
        <v>1.46E-2</v>
      </c>
      <c r="N106" s="104">
        <v>2.6499999999999461E-2</v>
      </c>
      <c r="O106" s="105">
        <v>1090.2114409999999</v>
      </c>
      <c r="P106" s="116">
        <v>5199058</v>
      </c>
      <c r="Q106" s="105"/>
      <c r="R106" s="105">
        <v>56680.726575936998</v>
      </c>
      <c r="S106" s="106">
        <v>4.0934608981338938E-2</v>
      </c>
      <c r="T106" s="106">
        <f t="shared" si="1"/>
        <v>9.8336964146590149E-3</v>
      </c>
      <c r="U106" s="106">
        <f>R106/'סכום נכסי הקרן'!$C$42</f>
        <v>5.5392418182177109E-4</v>
      </c>
    </row>
    <row r="107" spans="2:21">
      <c r="B107" s="101" t="s">
        <v>557</v>
      </c>
      <c r="C107" s="102" t="s">
        <v>558</v>
      </c>
      <c r="D107" s="103" t="s">
        <v>126</v>
      </c>
      <c r="E107" s="103" t="s">
        <v>331</v>
      </c>
      <c r="F107" s="102" t="s">
        <v>343</v>
      </c>
      <c r="G107" s="103" t="s">
        <v>339</v>
      </c>
      <c r="H107" s="102" t="s">
        <v>532</v>
      </c>
      <c r="I107" s="102" t="s">
        <v>137</v>
      </c>
      <c r="J107" s="115"/>
      <c r="K107" s="105">
        <v>3.3599999999998609</v>
      </c>
      <c r="L107" s="103" t="s">
        <v>139</v>
      </c>
      <c r="M107" s="104">
        <v>2.4199999999999999E-2</v>
      </c>
      <c r="N107" s="104">
        <v>3.039999999999855E-2</v>
      </c>
      <c r="O107" s="105">
        <v>1041.33123</v>
      </c>
      <c r="P107" s="116">
        <v>5350089</v>
      </c>
      <c r="Q107" s="105"/>
      <c r="R107" s="105">
        <v>55712.149345502003</v>
      </c>
      <c r="S107" s="106">
        <v>3.438552469951129E-2</v>
      </c>
      <c r="T107" s="106">
        <f t="shared" si="1"/>
        <v>9.6656552653366177E-3</v>
      </c>
      <c r="U107" s="106">
        <f>R107/'סכום נכסי הקרן'!$C$42</f>
        <v>5.4445855951396407E-4</v>
      </c>
    </row>
    <row r="108" spans="2:21">
      <c r="B108" s="101" t="s">
        <v>559</v>
      </c>
      <c r="C108" s="102" t="s">
        <v>560</v>
      </c>
      <c r="D108" s="103" t="s">
        <v>126</v>
      </c>
      <c r="E108" s="103" t="s">
        <v>331</v>
      </c>
      <c r="F108" s="102" t="s">
        <v>343</v>
      </c>
      <c r="G108" s="103" t="s">
        <v>339</v>
      </c>
      <c r="H108" s="102" t="s">
        <v>532</v>
      </c>
      <c r="I108" s="102" t="s">
        <v>137</v>
      </c>
      <c r="J108" s="115"/>
      <c r="K108" s="105">
        <v>4.8200000000000669</v>
      </c>
      <c r="L108" s="103" t="s">
        <v>139</v>
      </c>
      <c r="M108" s="104">
        <v>2E-3</v>
      </c>
      <c r="N108" s="104">
        <v>3.1500000000000243E-2</v>
      </c>
      <c r="O108" s="105">
        <v>641.60987799999998</v>
      </c>
      <c r="P108" s="116">
        <v>4574001</v>
      </c>
      <c r="Q108" s="105"/>
      <c r="R108" s="105">
        <v>29347.241599222001</v>
      </c>
      <c r="S108" s="106">
        <v>5.5977131216192633E-2</v>
      </c>
      <c r="T108" s="106">
        <f t="shared" si="1"/>
        <v>5.091534317362101E-3</v>
      </c>
      <c r="U108" s="106">
        <f>R108/'סכום נכסי הקרן'!$C$42</f>
        <v>2.8680201849205317E-4</v>
      </c>
    </row>
    <row r="109" spans="2:21">
      <c r="B109" s="101" t="s">
        <v>561</v>
      </c>
      <c r="C109" s="102" t="s">
        <v>562</v>
      </c>
      <c r="D109" s="103" t="s">
        <v>126</v>
      </c>
      <c r="E109" s="103" t="s">
        <v>331</v>
      </c>
      <c r="F109" s="102" t="s">
        <v>343</v>
      </c>
      <c r="G109" s="103" t="s">
        <v>339</v>
      </c>
      <c r="H109" s="102" t="s">
        <v>532</v>
      </c>
      <c r="I109" s="102" t="s">
        <v>137</v>
      </c>
      <c r="J109" s="115"/>
      <c r="K109" s="105">
        <v>5.4800000000000377</v>
      </c>
      <c r="L109" s="103" t="s">
        <v>139</v>
      </c>
      <c r="M109" s="104">
        <v>3.1699999999999999E-2</v>
      </c>
      <c r="N109" s="104">
        <v>3.4600000000000762E-2</v>
      </c>
      <c r="O109" s="105">
        <v>516.66840100000002</v>
      </c>
      <c r="P109" s="116">
        <v>4940000</v>
      </c>
      <c r="Q109" s="105"/>
      <c r="R109" s="105">
        <v>25523.419882747996</v>
      </c>
      <c r="S109" s="106">
        <v>5.5759594323332613E-2</v>
      </c>
      <c r="T109" s="106">
        <f t="shared" si="1"/>
        <v>4.4281288853020746E-3</v>
      </c>
      <c r="U109" s="106">
        <f>R109/'סכום נכסי הקרן'!$C$42</f>
        <v>2.4943292596829228E-4</v>
      </c>
    </row>
    <row r="110" spans="2:21">
      <c r="B110" s="101" t="s">
        <v>563</v>
      </c>
      <c r="C110" s="102" t="s">
        <v>564</v>
      </c>
      <c r="D110" s="103" t="s">
        <v>126</v>
      </c>
      <c r="E110" s="103" t="s">
        <v>331</v>
      </c>
      <c r="F110" s="102" t="s">
        <v>565</v>
      </c>
      <c r="G110" s="103" t="s">
        <v>566</v>
      </c>
      <c r="H110" s="102" t="s">
        <v>532</v>
      </c>
      <c r="I110" s="102" t="s">
        <v>137</v>
      </c>
      <c r="J110" s="115"/>
      <c r="K110" s="105">
        <v>5.7599999999994997</v>
      </c>
      <c r="L110" s="103" t="s">
        <v>139</v>
      </c>
      <c r="M110" s="104">
        <v>4.4000000000000003E-3</v>
      </c>
      <c r="N110" s="104">
        <v>2.3399999999998457E-2</v>
      </c>
      <c r="O110" s="105">
        <v>10595781.736265</v>
      </c>
      <c r="P110" s="116">
        <v>96.62</v>
      </c>
      <c r="Q110" s="105"/>
      <c r="R110" s="105">
        <v>10237.644424086999</v>
      </c>
      <c r="S110" s="106">
        <v>1.3417284178696632E-2</v>
      </c>
      <c r="T110" s="106">
        <f t="shared" si="1"/>
        <v>1.7761573174758464E-3</v>
      </c>
      <c r="U110" s="106">
        <f>R110/'סכום נכסי הקרן'!$C$42</f>
        <v>1.0004950807744408E-4</v>
      </c>
    </row>
    <row r="111" spans="2:21">
      <c r="B111" s="101" t="s">
        <v>567</v>
      </c>
      <c r="C111" s="102" t="s">
        <v>568</v>
      </c>
      <c r="D111" s="103" t="s">
        <v>126</v>
      </c>
      <c r="E111" s="103" t="s">
        <v>331</v>
      </c>
      <c r="F111" s="102" t="s">
        <v>569</v>
      </c>
      <c r="G111" s="103" t="s">
        <v>566</v>
      </c>
      <c r="H111" s="102" t="s">
        <v>528</v>
      </c>
      <c r="I111" s="102" t="s">
        <v>335</v>
      </c>
      <c r="J111" s="115"/>
      <c r="K111" s="105">
        <v>0.42000000000020138</v>
      </c>
      <c r="L111" s="103" t="s">
        <v>139</v>
      </c>
      <c r="M111" s="104">
        <v>3.85E-2</v>
      </c>
      <c r="N111" s="104">
        <v>1.8000000000005325E-3</v>
      </c>
      <c r="O111" s="105">
        <v>7621355.0822860003</v>
      </c>
      <c r="P111" s="116">
        <v>113.39</v>
      </c>
      <c r="Q111" s="105"/>
      <c r="R111" s="105">
        <v>8641.8551302029991</v>
      </c>
      <c r="S111" s="106">
        <v>3.1815714244685635E-2</v>
      </c>
      <c r="T111" s="106">
        <f t="shared" si="1"/>
        <v>1.4992994081687988E-3</v>
      </c>
      <c r="U111" s="106">
        <f>R111/'סכום נכסי הקרן'!$C$42</f>
        <v>8.4454325510573047E-5</v>
      </c>
    </row>
    <row r="112" spans="2:21">
      <c r="B112" s="101" t="s">
        <v>570</v>
      </c>
      <c r="C112" s="102" t="s">
        <v>571</v>
      </c>
      <c r="D112" s="103" t="s">
        <v>126</v>
      </c>
      <c r="E112" s="103" t="s">
        <v>331</v>
      </c>
      <c r="F112" s="102" t="s">
        <v>569</v>
      </c>
      <c r="G112" s="103" t="s">
        <v>566</v>
      </c>
      <c r="H112" s="102" t="s">
        <v>528</v>
      </c>
      <c r="I112" s="102" t="s">
        <v>335</v>
      </c>
      <c r="J112" s="115"/>
      <c r="K112" s="105">
        <v>1.3900000000000734</v>
      </c>
      <c r="L112" s="103" t="s">
        <v>139</v>
      </c>
      <c r="M112" s="104">
        <v>3.85E-2</v>
      </c>
      <c r="N112" s="104">
        <v>1.1499999999997994E-2</v>
      </c>
      <c r="O112" s="105">
        <v>6671836.1627780013</v>
      </c>
      <c r="P112" s="116">
        <v>115.9</v>
      </c>
      <c r="Q112" s="105"/>
      <c r="R112" s="105">
        <v>7732.6586344370007</v>
      </c>
      <c r="S112" s="106">
        <v>2.6687344651112006E-2</v>
      </c>
      <c r="T112" s="106">
        <f t="shared" si="1"/>
        <v>1.3415603871515503E-3</v>
      </c>
      <c r="U112" s="106">
        <f>R112/'סכום נכסי הקרן'!$C$42</f>
        <v>7.5569013774886702E-5</v>
      </c>
    </row>
    <row r="113" spans="2:21">
      <c r="B113" s="101" t="s">
        <v>572</v>
      </c>
      <c r="C113" s="102" t="s">
        <v>573</v>
      </c>
      <c r="D113" s="103" t="s">
        <v>126</v>
      </c>
      <c r="E113" s="103" t="s">
        <v>331</v>
      </c>
      <c r="F113" s="102" t="s">
        <v>444</v>
      </c>
      <c r="G113" s="103" t="s">
        <v>365</v>
      </c>
      <c r="H113" s="102" t="s">
        <v>532</v>
      </c>
      <c r="I113" s="102" t="s">
        <v>137</v>
      </c>
      <c r="J113" s="115"/>
      <c r="K113" s="105">
        <v>4.5600000000002305</v>
      </c>
      <c r="L113" s="103" t="s">
        <v>139</v>
      </c>
      <c r="M113" s="104">
        <v>2.4E-2</v>
      </c>
      <c r="N113" s="104">
        <v>2.5900000000000194E-2</v>
      </c>
      <c r="O113" s="105">
        <v>20445877.933400996</v>
      </c>
      <c r="P113" s="116">
        <v>109</v>
      </c>
      <c r="Q113" s="105"/>
      <c r="R113" s="105">
        <v>22286.007193622998</v>
      </c>
      <c r="S113" s="106">
        <v>1.8022334741736749E-2</v>
      </c>
      <c r="T113" s="106">
        <f t="shared" si="1"/>
        <v>3.8664611813574415E-3</v>
      </c>
      <c r="U113" s="106">
        <f>R113/'סכום נכסי הקרן'!$C$42</f>
        <v>2.1779463755220311E-4</v>
      </c>
    </row>
    <row r="114" spans="2:21">
      <c r="B114" s="101" t="s">
        <v>574</v>
      </c>
      <c r="C114" s="102" t="s">
        <v>575</v>
      </c>
      <c r="D114" s="103" t="s">
        <v>126</v>
      </c>
      <c r="E114" s="103" t="s">
        <v>331</v>
      </c>
      <c r="F114" s="102" t="s">
        <v>444</v>
      </c>
      <c r="G114" s="103" t="s">
        <v>365</v>
      </c>
      <c r="H114" s="102" t="s">
        <v>532</v>
      </c>
      <c r="I114" s="102" t="s">
        <v>137</v>
      </c>
      <c r="J114" s="115"/>
      <c r="K114" s="105">
        <v>0.99000000000453303</v>
      </c>
      <c r="L114" s="103" t="s">
        <v>139</v>
      </c>
      <c r="M114" s="104">
        <v>3.4799999999999998E-2</v>
      </c>
      <c r="N114" s="104">
        <v>1.8400000000196422E-2</v>
      </c>
      <c r="O114" s="105">
        <v>121429.51808438099</v>
      </c>
      <c r="P114" s="116">
        <v>109.01</v>
      </c>
      <c r="Q114" s="105"/>
      <c r="R114" s="105">
        <v>132.37031805999999</v>
      </c>
      <c r="S114" s="106">
        <v>9.3253964025330125E-4</v>
      </c>
      <c r="T114" s="106">
        <f t="shared" si="1"/>
        <v>2.2965293508896361E-5</v>
      </c>
      <c r="U114" s="106">
        <f>R114/'סכום נכסי הקרן'!$C$42</f>
        <v>1.2936164470411254E-6</v>
      </c>
    </row>
    <row r="115" spans="2:21">
      <c r="B115" s="101" t="s">
        <v>576</v>
      </c>
      <c r="C115" s="102" t="s">
        <v>577</v>
      </c>
      <c r="D115" s="103" t="s">
        <v>126</v>
      </c>
      <c r="E115" s="103" t="s">
        <v>331</v>
      </c>
      <c r="F115" s="102" t="s">
        <v>444</v>
      </c>
      <c r="G115" s="103" t="s">
        <v>365</v>
      </c>
      <c r="H115" s="102" t="s">
        <v>532</v>
      </c>
      <c r="I115" s="102" t="s">
        <v>137</v>
      </c>
      <c r="J115" s="115"/>
      <c r="K115" s="105">
        <v>6.5199999999988503</v>
      </c>
      <c r="L115" s="103" t="s">
        <v>139</v>
      </c>
      <c r="M115" s="104">
        <v>1.4999999999999999E-2</v>
      </c>
      <c r="N115" s="104">
        <v>2.9899999999994743E-2</v>
      </c>
      <c r="O115" s="105">
        <v>11728330.703862</v>
      </c>
      <c r="P115" s="116">
        <v>94.85</v>
      </c>
      <c r="Q115" s="105"/>
      <c r="R115" s="105">
        <v>11124.321364514997</v>
      </c>
      <c r="S115" s="106">
        <v>4.2114766338804607E-2</v>
      </c>
      <c r="T115" s="106">
        <f t="shared" si="1"/>
        <v>1.9299893583966008E-3</v>
      </c>
      <c r="U115" s="106">
        <f>R115/'סכום נכסי הקרן'!$C$42</f>
        <v>1.0871474277779321E-4</v>
      </c>
    </row>
    <row r="116" spans="2:21">
      <c r="B116" s="101" t="s">
        <v>578</v>
      </c>
      <c r="C116" s="102" t="s">
        <v>579</v>
      </c>
      <c r="D116" s="103" t="s">
        <v>126</v>
      </c>
      <c r="E116" s="103" t="s">
        <v>331</v>
      </c>
      <c r="F116" s="102" t="s">
        <v>580</v>
      </c>
      <c r="G116" s="103" t="s">
        <v>566</v>
      </c>
      <c r="H116" s="102" t="s">
        <v>532</v>
      </c>
      <c r="I116" s="102" t="s">
        <v>137</v>
      </c>
      <c r="J116" s="115"/>
      <c r="K116" s="105">
        <v>2.4999999999998948</v>
      </c>
      <c r="L116" s="103" t="s">
        <v>139</v>
      </c>
      <c r="M116" s="104">
        <v>2.4799999999999999E-2</v>
      </c>
      <c r="N116" s="104">
        <v>1.7400000000000755E-2</v>
      </c>
      <c r="O116" s="105">
        <v>8596425.9790649973</v>
      </c>
      <c r="P116" s="116">
        <v>111.15</v>
      </c>
      <c r="Q116" s="105"/>
      <c r="R116" s="105">
        <v>9554.928007372002</v>
      </c>
      <c r="S116" s="106">
        <v>2.0299187448785665E-2</v>
      </c>
      <c r="T116" s="106">
        <f t="shared" si="1"/>
        <v>1.6577109533438578E-3</v>
      </c>
      <c r="U116" s="106">
        <f>R116/'סכום נכסי הקרן'!$C$42</f>
        <v>9.3377519989244558E-5</v>
      </c>
    </row>
    <row r="117" spans="2:21">
      <c r="B117" s="101" t="s">
        <v>581</v>
      </c>
      <c r="C117" s="102" t="s">
        <v>582</v>
      </c>
      <c r="D117" s="103" t="s">
        <v>126</v>
      </c>
      <c r="E117" s="103" t="s">
        <v>331</v>
      </c>
      <c r="F117" s="102" t="s">
        <v>583</v>
      </c>
      <c r="G117" s="103" t="s">
        <v>365</v>
      </c>
      <c r="H117" s="102" t="s">
        <v>528</v>
      </c>
      <c r="I117" s="102" t="s">
        <v>335</v>
      </c>
      <c r="J117" s="115"/>
      <c r="K117" s="105">
        <v>2.9699999999997435</v>
      </c>
      <c r="L117" s="103" t="s">
        <v>139</v>
      </c>
      <c r="M117" s="104">
        <v>1.3999999999999999E-2</v>
      </c>
      <c r="N117" s="104">
        <v>2.1199999999998064E-2</v>
      </c>
      <c r="O117" s="105">
        <v>22338496.857725002</v>
      </c>
      <c r="P117" s="116">
        <v>106.48</v>
      </c>
      <c r="Q117" s="105"/>
      <c r="R117" s="105">
        <v>23786.031021729999</v>
      </c>
      <c r="S117" s="106">
        <v>2.5138979133158903E-2</v>
      </c>
      <c r="T117" s="106">
        <f t="shared" si="1"/>
        <v>4.126704474473962E-3</v>
      </c>
      <c r="U117" s="106">
        <f>R117/'סכום נכסי הקרן'!$C$42</f>
        <v>2.3245393219946118E-4</v>
      </c>
    </row>
    <row r="118" spans="2:21">
      <c r="B118" s="101" t="s">
        <v>584</v>
      </c>
      <c r="C118" s="102" t="s">
        <v>585</v>
      </c>
      <c r="D118" s="103" t="s">
        <v>126</v>
      </c>
      <c r="E118" s="103" t="s">
        <v>331</v>
      </c>
      <c r="F118" s="102" t="s">
        <v>349</v>
      </c>
      <c r="G118" s="103" t="s">
        <v>339</v>
      </c>
      <c r="H118" s="102" t="s">
        <v>532</v>
      </c>
      <c r="I118" s="102" t="s">
        <v>137</v>
      </c>
      <c r="J118" s="115"/>
      <c r="K118" s="105">
        <v>3.369999999999902</v>
      </c>
      <c r="L118" s="103" t="s">
        <v>139</v>
      </c>
      <c r="M118" s="104">
        <v>1.89E-2</v>
      </c>
      <c r="N118" s="104">
        <v>2.6599999999999555E-2</v>
      </c>
      <c r="O118" s="105">
        <v>437.18095499999998</v>
      </c>
      <c r="P118" s="116">
        <v>5305382</v>
      </c>
      <c r="Q118" s="105"/>
      <c r="R118" s="105">
        <v>23194.119619443998</v>
      </c>
      <c r="S118" s="106">
        <v>5.4647619374999998E-2</v>
      </c>
      <c r="T118" s="106">
        <f t="shared" si="1"/>
        <v>4.0240121240740865E-3</v>
      </c>
      <c r="U118" s="106">
        <f>R118/'סכום נכסי הקרן'!$C$42</f>
        <v>2.2666935498902286E-4</v>
      </c>
    </row>
    <row r="119" spans="2:21">
      <c r="B119" s="101" t="s">
        <v>586</v>
      </c>
      <c r="C119" s="102" t="s">
        <v>587</v>
      </c>
      <c r="D119" s="103" t="s">
        <v>126</v>
      </c>
      <c r="E119" s="103" t="s">
        <v>331</v>
      </c>
      <c r="F119" s="102" t="s">
        <v>349</v>
      </c>
      <c r="G119" s="103" t="s">
        <v>339</v>
      </c>
      <c r="H119" s="102" t="s">
        <v>532</v>
      </c>
      <c r="I119" s="102" t="s">
        <v>137</v>
      </c>
      <c r="J119" s="115"/>
      <c r="K119" s="105">
        <v>0.81000000000003247</v>
      </c>
      <c r="L119" s="103" t="s">
        <v>139</v>
      </c>
      <c r="M119" s="104">
        <v>1.8200000000000001E-2</v>
      </c>
      <c r="N119" s="104">
        <v>2.3699999999999694E-2</v>
      </c>
      <c r="O119" s="105">
        <v>439.92190200000005</v>
      </c>
      <c r="P119" s="116">
        <v>5369548</v>
      </c>
      <c r="Q119" s="105"/>
      <c r="R119" s="105">
        <v>23621.818605683002</v>
      </c>
      <c r="S119" s="106">
        <v>3.0956435296601227E-2</v>
      </c>
      <c r="T119" s="106">
        <f t="shared" si="1"/>
        <v>4.0982148070953959E-3</v>
      </c>
      <c r="U119" s="106">
        <f>R119/'סכום נכסי הקרן'!$C$42</f>
        <v>2.3084913223131071E-4</v>
      </c>
    </row>
    <row r="120" spans="2:21">
      <c r="B120" s="101" t="s">
        <v>588</v>
      </c>
      <c r="C120" s="102" t="s">
        <v>589</v>
      </c>
      <c r="D120" s="103" t="s">
        <v>126</v>
      </c>
      <c r="E120" s="103" t="s">
        <v>331</v>
      </c>
      <c r="F120" s="102" t="s">
        <v>349</v>
      </c>
      <c r="G120" s="103" t="s">
        <v>339</v>
      </c>
      <c r="H120" s="102" t="s">
        <v>532</v>
      </c>
      <c r="I120" s="102" t="s">
        <v>137</v>
      </c>
      <c r="J120" s="115"/>
      <c r="K120" s="105">
        <v>1.9600000000000246</v>
      </c>
      <c r="L120" s="103" t="s">
        <v>139</v>
      </c>
      <c r="M120" s="104">
        <v>1.89E-2</v>
      </c>
      <c r="N120" s="104">
        <v>2.3700000000000519E-2</v>
      </c>
      <c r="O120" s="105">
        <v>1163.0749310000001</v>
      </c>
      <c r="P120" s="116">
        <v>5264000</v>
      </c>
      <c r="Q120" s="105"/>
      <c r="R120" s="105">
        <v>61224.267084813007</v>
      </c>
      <c r="S120" s="106">
        <v>5.3356956188641162E-2</v>
      </c>
      <c r="T120" s="106">
        <f t="shared" si="1"/>
        <v>1.0621967855606989E-2</v>
      </c>
      <c r="U120" s="106">
        <f>R120/'סכום נכסי הקרן'!$C$42</f>
        <v>5.9832687584125254E-4</v>
      </c>
    </row>
    <row r="121" spans="2:21">
      <c r="B121" s="101" t="s">
        <v>590</v>
      </c>
      <c r="C121" s="102" t="s">
        <v>591</v>
      </c>
      <c r="D121" s="103" t="s">
        <v>126</v>
      </c>
      <c r="E121" s="103" t="s">
        <v>331</v>
      </c>
      <c r="F121" s="102" t="s">
        <v>349</v>
      </c>
      <c r="G121" s="103" t="s">
        <v>339</v>
      </c>
      <c r="H121" s="102" t="s">
        <v>532</v>
      </c>
      <c r="I121" s="102" t="s">
        <v>137</v>
      </c>
      <c r="J121" s="115"/>
      <c r="K121" s="105">
        <v>5.0600000000001106</v>
      </c>
      <c r="L121" s="103" t="s">
        <v>139</v>
      </c>
      <c r="M121" s="104">
        <v>3.3099999999999997E-2</v>
      </c>
      <c r="N121" s="104">
        <v>3.4100000000000623E-2</v>
      </c>
      <c r="O121" s="105">
        <v>662.1669740000001</v>
      </c>
      <c r="P121" s="116">
        <v>4989000</v>
      </c>
      <c r="Q121" s="105"/>
      <c r="R121" s="105">
        <v>33035.507569572997</v>
      </c>
      <c r="S121" s="106">
        <v>4.719986984104356E-2</v>
      </c>
      <c r="T121" s="106">
        <f t="shared" si="1"/>
        <v>5.731421807166211E-3</v>
      </c>
      <c r="U121" s="106">
        <f>R121/'סכום נכסי הקרן'!$C$42</f>
        <v>3.2284636431092085E-4</v>
      </c>
    </row>
    <row r="122" spans="2:21">
      <c r="B122" s="101" t="s">
        <v>592</v>
      </c>
      <c r="C122" s="102" t="s">
        <v>593</v>
      </c>
      <c r="D122" s="103" t="s">
        <v>126</v>
      </c>
      <c r="E122" s="103" t="s">
        <v>331</v>
      </c>
      <c r="F122" s="102" t="s">
        <v>594</v>
      </c>
      <c r="G122" s="103" t="s">
        <v>365</v>
      </c>
      <c r="H122" s="102" t="s">
        <v>532</v>
      </c>
      <c r="I122" s="102" t="s">
        <v>137</v>
      </c>
      <c r="J122" s="115"/>
      <c r="K122" s="105">
        <v>1.0099999999996885</v>
      </c>
      <c r="L122" s="103" t="s">
        <v>139</v>
      </c>
      <c r="M122" s="104">
        <v>2.75E-2</v>
      </c>
      <c r="N122" s="104">
        <v>2.0299999999996765E-2</v>
      </c>
      <c r="O122" s="105">
        <v>2943917.6189199998</v>
      </c>
      <c r="P122" s="116">
        <v>111.21</v>
      </c>
      <c r="Q122" s="105"/>
      <c r="R122" s="105">
        <v>3273.9309529019997</v>
      </c>
      <c r="S122" s="106">
        <v>7.0985032192299466E-3</v>
      </c>
      <c r="T122" s="106">
        <f t="shared" si="1"/>
        <v>5.6800335878300881E-4</v>
      </c>
      <c r="U122" s="106">
        <f>R122/'סכום נכסי הקרן'!$C$42</f>
        <v>3.1995170739344607E-5</v>
      </c>
    </row>
    <row r="123" spans="2:21">
      <c r="B123" s="101" t="s">
        <v>595</v>
      </c>
      <c r="C123" s="102" t="s">
        <v>596</v>
      </c>
      <c r="D123" s="103" t="s">
        <v>126</v>
      </c>
      <c r="E123" s="103" t="s">
        <v>331</v>
      </c>
      <c r="F123" s="102" t="s">
        <v>594</v>
      </c>
      <c r="G123" s="103" t="s">
        <v>365</v>
      </c>
      <c r="H123" s="102" t="s">
        <v>532</v>
      </c>
      <c r="I123" s="102" t="s">
        <v>137</v>
      </c>
      <c r="J123" s="115"/>
      <c r="K123" s="105">
        <v>4.5599999999997314</v>
      </c>
      <c r="L123" s="103" t="s">
        <v>139</v>
      </c>
      <c r="M123" s="104">
        <v>1.9599999999999999E-2</v>
      </c>
      <c r="N123" s="104">
        <v>2.5199999999999095E-2</v>
      </c>
      <c r="O123" s="105">
        <v>14196399.132417999</v>
      </c>
      <c r="P123" s="116">
        <v>106.25</v>
      </c>
      <c r="Q123" s="105"/>
      <c r="R123" s="105">
        <v>15083.673718042997</v>
      </c>
      <c r="S123" s="106">
        <v>1.3506981804760291E-2</v>
      </c>
      <c r="T123" s="106">
        <f t="shared" si="1"/>
        <v>2.6169083764705395E-3</v>
      </c>
      <c r="U123" s="106">
        <f>R123/'סכום נכסי הקרן'!$C$42</f>
        <v>1.4740833662285139E-4</v>
      </c>
    </row>
    <row r="124" spans="2:21">
      <c r="B124" s="101" t="s">
        <v>597</v>
      </c>
      <c r="C124" s="102" t="s">
        <v>598</v>
      </c>
      <c r="D124" s="103" t="s">
        <v>126</v>
      </c>
      <c r="E124" s="103" t="s">
        <v>331</v>
      </c>
      <c r="F124" s="102" t="s">
        <v>594</v>
      </c>
      <c r="G124" s="103" t="s">
        <v>365</v>
      </c>
      <c r="H124" s="102" t="s">
        <v>532</v>
      </c>
      <c r="I124" s="102" t="s">
        <v>137</v>
      </c>
      <c r="J124" s="115"/>
      <c r="K124" s="105">
        <v>6.1199999999998713</v>
      </c>
      <c r="L124" s="103" t="s">
        <v>139</v>
      </c>
      <c r="M124" s="104">
        <v>1.5800000000000002E-2</v>
      </c>
      <c r="N124" s="104">
        <v>2.739999999999965E-2</v>
      </c>
      <c r="O124" s="105">
        <v>30694977.217207003</v>
      </c>
      <c r="P124" s="116">
        <v>101</v>
      </c>
      <c r="Q124" s="105"/>
      <c r="R124" s="105">
        <v>31001.926936391999</v>
      </c>
      <c r="S124" s="106">
        <v>3.0768211714730404E-2</v>
      </c>
      <c r="T124" s="106">
        <f t="shared" si="1"/>
        <v>5.378610264522337E-3</v>
      </c>
      <c r="U124" s="106">
        <f>R124/'סכום נכסי הקרן'!$C$42</f>
        <v>3.0297277488375919E-4</v>
      </c>
    </row>
    <row r="125" spans="2:21">
      <c r="B125" s="101" t="s">
        <v>599</v>
      </c>
      <c r="C125" s="102" t="s">
        <v>600</v>
      </c>
      <c r="D125" s="103" t="s">
        <v>126</v>
      </c>
      <c r="E125" s="103" t="s">
        <v>331</v>
      </c>
      <c r="F125" s="102" t="s">
        <v>601</v>
      </c>
      <c r="G125" s="103" t="s">
        <v>566</v>
      </c>
      <c r="H125" s="102" t="s">
        <v>532</v>
      </c>
      <c r="I125" s="102" t="s">
        <v>137</v>
      </c>
      <c r="J125" s="115"/>
      <c r="K125" s="105">
        <v>3.6900000000004392</v>
      </c>
      <c r="L125" s="103" t="s">
        <v>139</v>
      </c>
      <c r="M125" s="104">
        <v>2.2499999999999999E-2</v>
      </c>
      <c r="N125" s="104">
        <v>1.8400000000005093E-2</v>
      </c>
      <c r="O125" s="105">
        <v>4517266.5493810009</v>
      </c>
      <c r="P125" s="116">
        <v>111.28</v>
      </c>
      <c r="Q125" s="105"/>
      <c r="R125" s="105">
        <v>5026.8142845910006</v>
      </c>
      <c r="S125" s="106">
        <v>1.1041526263394625E-2</v>
      </c>
      <c r="T125" s="106">
        <f t="shared" si="1"/>
        <v>8.7211594828999549E-4</v>
      </c>
      <c r="U125" s="106">
        <f>R125/'סכום נכסי הקרן'!$C$42</f>
        <v>4.912558744340745E-5</v>
      </c>
    </row>
    <row r="126" spans="2:21">
      <c r="B126" s="101" t="s">
        <v>602</v>
      </c>
      <c r="C126" s="102" t="s">
        <v>603</v>
      </c>
      <c r="D126" s="103" t="s">
        <v>126</v>
      </c>
      <c r="E126" s="103" t="s">
        <v>331</v>
      </c>
      <c r="F126" s="102" t="s">
        <v>505</v>
      </c>
      <c r="G126" s="103" t="s">
        <v>365</v>
      </c>
      <c r="H126" s="102" t="s">
        <v>528</v>
      </c>
      <c r="I126" s="102" t="s">
        <v>335</v>
      </c>
      <c r="J126" s="115"/>
      <c r="K126" s="105">
        <v>2.9000000000001016</v>
      </c>
      <c r="L126" s="103" t="s">
        <v>139</v>
      </c>
      <c r="M126" s="104">
        <v>2.1499999999999998E-2</v>
      </c>
      <c r="N126" s="104">
        <v>2.8200000000000558E-2</v>
      </c>
      <c r="O126" s="105">
        <v>44261438.177580997</v>
      </c>
      <c r="P126" s="116">
        <v>107.47</v>
      </c>
      <c r="Q126" s="105"/>
      <c r="R126" s="105">
        <v>47567.766856047994</v>
      </c>
      <c r="S126" s="106">
        <v>2.2567407449909222E-2</v>
      </c>
      <c r="T126" s="106">
        <f t="shared" si="1"/>
        <v>8.2526637649743707E-3</v>
      </c>
      <c r="U126" s="106">
        <f>R126/'סכום נכסי הקרן'!$C$42</f>
        <v>4.6486588878716346E-4</v>
      </c>
    </row>
    <row r="127" spans="2:21">
      <c r="B127" s="101" t="s">
        <v>604</v>
      </c>
      <c r="C127" s="102" t="s">
        <v>605</v>
      </c>
      <c r="D127" s="103" t="s">
        <v>126</v>
      </c>
      <c r="E127" s="103" t="s">
        <v>331</v>
      </c>
      <c r="F127" s="102" t="s">
        <v>505</v>
      </c>
      <c r="G127" s="103" t="s">
        <v>365</v>
      </c>
      <c r="H127" s="102" t="s">
        <v>528</v>
      </c>
      <c r="I127" s="102" t="s">
        <v>335</v>
      </c>
      <c r="J127" s="115"/>
      <c r="K127" s="105">
        <v>7.8899999999995343</v>
      </c>
      <c r="L127" s="103" t="s">
        <v>139</v>
      </c>
      <c r="M127" s="104">
        <v>1.15E-2</v>
      </c>
      <c r="N127" s="104">
        <v>3.6799999999997633E-2</v>
      </c>
      <c r="O127" s="105">
        <v>19270866.097251002</v>
      </c>
      <c r="P127" s="116">
        <v>88.43</v>
      </c>
      <c r="Q127" s="105"/>
      <c r="R127" s="105">
        <v>17041.226883028001</v>
      </c>
      <c r="S127" s="106">
        <v>4.1914866721555928E-2</v>
      </c>
      <c r="T127" s="106">
        <f t="shared" si="1"/>
        <v>2.9565297028525789E-3</v>
      </c>
      <c r="U127" s="106">
        <f>R127/'סכום נכסי הקרן'!$C$42</f>
        <v>1.6653893181439708E-4</v>
      </c>
    </row>
    <row r="128" spans="2:21">
      <c r="B128" s="101" t="s">
        <v>606</v>
      </c>
      <c r="C128" s="102" t="s">
        <v>607</v>
      </c>
      <c r="D128" s="103" t="s">
        <v>126</v>
      </c>
      <c r="E128" s="103" t="s">
        <v>331</v>
      </c>
      <c r="F128" s="102" t="s">
        <v>608</v>
      </c>
      <c r="G128" s="103" t="s">
        <v>135</v>
      </c>
      <c r="H128" s="102" t="s">
        <v>609</v>
      </c>
      <c r="I128" s="102" t="s">
        <v>335</v>
      </c>
      <c r="J128" s="115"/>
      <c r="K128" s="105">
        <v>0.74000000000013755</v>
      </c>
      <c r="L128" s="103" t="s">
        <v>139</v>
      </c>
      <c r="M128" s="104">
        <v>3.15E-2</v>
      </c>
      <c r="N128" s="104">
        <v>2.8700000000005828E-2</v>
      </c>
      <c r="O128" s="105">
        <v>14307001.400375003</v>
      </c>
      <c r="P128" s="116">
        <v>108.68</v>
      </c>
      <c r="Q128" s="105"/>
      <c r="R128" s="105">
        <v>15548.849242339</v>
      </c>
      <c r="S128" s="106">
        <v>5.2757165066798825E-2</v>
      </c>
      <c r="T128" s="106">
        <f t="shared" si="1"/>
        <v>2.6976129679921082E-3</v>
      </c>
      <c r="U128" s="106">
        <f>R128/'סכום נכסי הקרן'!$C$42</f>
        <v>1.5195436112297781E-4</v>
      </c>
    </row>
    <row r="129" spans="2:21">
      <c r="B129" s="101" t="s">
        <v>610</v>
      </c>
      <c r="C129" s="102" t="s">
        <v>611</v>
      </c>
      <c r="D129" s="103" t="s">
        <v>126</v>
      </c>
      <c r="E129" s="103" t="s">
        <v>331</v>
      </c>
      <c r="F129" s="102" t="s">
        <v>608</v>
      </c>
      <c r="G129" s="103" t="s">
        <v>135</v>
      </c>
      <c r="H129" s="102" t="s">
        <v>609</v>
      </c>
      <c r="I129" s="102" t="s">
        <v>335</v>
      </c>
      <c r="J129" s="115"/>
      <c r="K129" s="105">
        <v>2.9199999999999515</v>
      </c>
      <c r="L129" s="103" t="s">
        <v>139</v>
      </c>
      <c r="M129" s="104">
        <v>0.01</v>
      </c>
      <c r="N129" s="104">
        <v>3.1499999999998127E-2</v>
      </c>
      <c r="O129" s="105">
        <v>18225181.511169001</v>
      </c>
      <c r="P129" s="116">
        <v>98.45</v>
      </c>
      <c r="Q129" s="105"/>
      <c r="R129" s="105">
        <v>17942.691223688998</v>
      </c>
      <c r="S129" s="106">
        <v>3.9483484285120996E-2</v>
      </c>
      <c r="T129" s="106">
        <f t="shared" si="1"/>
        <v>3.1129272508413938E-3</v>
      </c>
      <c r="U129" s="106">
        <f>R129/'סכום נכסי הקרן'!$C$42</f>
        <v>1.7534867945715463E-4</v>
      </c>
    </row>
    <row r="130" spans="2:21">
      <c r="B130" s="101" t="s">
        <v>612</v>
      </c>
      <c r="C130" s="102" t="s">
        <v>613</v>
      </c>
      <c r="D130" s="103" t="s">
        <v>126</v>
      </c>
      <c r="E130" s="103" t="s">
        <v>331</v>
      </c>
      <c r="F130" s="102" t="s">
        <v>614</v>
      </c>
      <c r="G130" s="103" t="s">
        <v>365</v>
      </c>
      <c r="H130" s="102" t="s">
        <v>615</v>
      </c>
      <c r="I130" s="102" t="s">
        <v>137</v>
      </c>
      <c r="J130" s="115"/>
      <c r="K130" s="105">
        <v>2.710000000000607</v>
      </c>
      <c r="L130" s="103" t="s">
        <v>139</v>
      </c>
      <c r="M130" s="104">
        <v>2.5000000000000001E-2</v>
      </c>
      <c r="N130" s="104">
        <v>2.3699999999997553E-2</v>
      </c>
      <c r="O130" s="105">
        <v>4636032.6014085328</v>
      </c>
      <c r="P130" s="116">
        <v>109.5</v>
      </c>
      <c r="Q130" s="105"/>
      <c r="R130" s="105">
        <v>5076.4557088520005</v>
      </c>
      <c r="S130" s="106">
        <v>1.3034499317255421E-2</v>
      </c>
      <c r="T130" s="106">
        <f t="shared" si="1"/>
        <v>8.8072837662787082E-4</v>
      </c>
      <c r="U130" s="106">
        <f>R130/'סכום נכסי הקרן'!$C$42</f>
        <v>4.9610718580204055E-5</v>
      </c>
    </row>
    <row r="131" spans="2:21">
      <c r="B131" s="101" t="s">
        <v>616</v>
      </c>
      <c r="C131" s="102" t="s">
        <v>617</v>
      </c>
      <c r="D131" s="103" t="s">
        <v>126</v>
      </c>
      <c r="E131" s="103" t="s">
        <v>331</v>
      </c>
      <c r="F131" s="102" t="s">
        <v>614</v>
      </c>
      <c r="G131" s="103" t="s">
        <v>365</v>
      </c>
      <c r="H131" s="102" t="s">
        <v>615</v>
      </c>
      <c r="I131" s="102" t="s">
        <v>137</v>
      </c>
      <c r="J131" s="115"/>
      <c r="K131" s="105">
        <v>5.7200000000006579</v>
      </c>
      <c r="L131" s="103" t="s">
        <v>139</v>
      </c>
      <c r="M131" s="104">
        <v>1.9E-2</v>
      </c>
      <c r="N131" s="104">
        <v>3.3600000000001781E-2</v>
      </c>
      <c r="O131" s="105">
        <v>9938896.1453717127</v>
      </c>
      <c r="P131" s="116">
        <v>99.89</v>
      </c>
      <c r="Q131" s="105"/>
      <c r="R131" s="105">
        <v>9927.9633928589974</v>
      </c>
      <c r="S131" s="106">
        <v>3.3070216277255343E-2</v>
      </c>
      <c r="T131" s="106">
        <f t="shared" si="1"/>
        <v>1.7224298967026704E-3</v>
      </c>
      <c r="U131" s="106">
        <f>R131/'סכום נכסי הקרן'!$C$42</f>
        <v>9.7023085831094154E-5</v>
      </c>
    </row>
    <row r="132" spans="2:21">
      <c r="B132" s="101" t="s">
        <v>618</v>
      </c>
      <c r="C132" s="102" t="s">
        <v>619</v>
      </c>
      <c r="D132" s="103" t="s">
        <v>126</v>
      </c>
      <c r="E132" s="103" t="s">
        <v>331</v>
      </c>
      <c r="F132" s="102" t="s">
        <v>614</v>
      </c>
      <c r="G132" s="103" t="s">
        <v>365</v>
      </c>
      <c r="H132" s="102" t="s">
        <v>615</v>
      </c>
      <c r="I132" s="102" t="s">
        <v>137</v>
      </c>
      <c r="J132" s="115"/>
      <c r="K132" s="105">
        <v>7.4999999999989786</v>
      </c>
      <c r="L132" s="103" t="s">
        <v>139</v>
      </c>
      <c r="M132" s="104">
        <v>3.9000000000000003E-3</v>
      </c>
      <c r="N132" s="104">
        <v>3.8299999999995837E-2</v>
      </c>
      <c r="O132" s="105">
        <v>10294313.615079001</v>
      </c>
      <c r="P132" s="116">
        <v>80.83</v>
      </c>
      <c r="Q132" s="105"/>
      <c r="R132" s="105">
        <v>8320.8937136150016</v>
      </c>
      <c r="S132" s="106">
        <v>4.3805589851391484E-2</v>
      </c>
      <c r="T132" s="106">
        <f t="shared" si="1"/>
        <v>1.443614922061925E-3</v>
      </c>
      <c r="U132" s="106">
        <f>R132/'סכום נכסי הקרן'!$C$42</f>
        <v>8.1317663353610846E-5</v>
      </c>
    </row>
    <row r="133" spans="2:21">
      <c r="B133" s="101" t="s">
        <v>620</v>
      </c>
      <c r="C133" s="102" t="s">
        <v>621</v>
      </c>
      <c r="D133" s="103" t="s">
        <v>126</v>
      </c>
      <c r="E133" s="103" t="s">
        <v>331</v>
      </c>
      <c r="F133" s="102" t="s">
        <v>622</v>
      </c>
      <c r="G133" s="103" t="s">
        <v>623</v>
      </c>
      <c r="H133" s="102" t="s">
        <v>609</v>
      </c>
      <c r="I133" s="102" t="s">
        <v>335</v>
      </c>
      <c r="J133" s="115"/>
      <c r="K133" s="105">
        <v>4.8199999999995811</v>
      </c>
      <c r="L133" s="103" t="s">
        <v>139</v>
      </c>
      <c r="M133" s="104">
        <v>7.4999999999999997E-3</v>
      </c>
      <c r="N133" s="104">
        <v>3.3500000000001098E-2</v>
      </c>
      <c r="O133" s="105">
        <v>5799915.5564999999</v>
      </c>
      <c r="P133" s="116">
        <v>93.84</v>
      </c>
      <c r="Q133" s="105"/>
      <c r="R133" s="105">
        <v>5442.6410364040003</v>
      </c>
      <c r="S133" s="106">
        <v>1.1035812792786278E-2</v>
      </c>
      <c r="T133" s="106">
        <f t="shared" si="1"/>
        <v>9.4425888444210149E-4</v>
      </c>
      <c r="U133" s="106">
        <f>R133/'סכום נכסי הקרן'!$C$42</f>
        <v>5.3189340807066814E-5</v>
      </c>
    </row>
    <row r="134" spans="2:21">
      <c r="B134" s="101" t="s">
        <v>624</v>
      </c>
      <c r="C134" s="102" t="s">
        <v>625</v>
      </c>
      <c r="D134" s="103" t="s">
        <v>126</v>
      </c>
      <c r="E134" s="103" t="s">
        <v>331</v>
      </c>
      <c r="F134" s="102" t="s">
        <v>622</v>
      </c>
      <c r="G134" s="103" t="s">
        <v>623</v>
      </c>
      <c r="H134" s="102" t="s">
        <v>609</v>
      </c>
      <c r="I134" s="102" t="s">
        <v>335</v>
      </c>
      <c r="J134" s="115"/>
      <c r="K134" s="105">
        <v>5.8199999999998466</v>
      </c>
      <c r="L134" s="103" t="s">
        <v>139</v>
      </c>
      <c r="M134" s="104">
        <v>7.4999999999999997E-3</v>
      </c>
      <c r="N134" s="104">
        <v>3.9199999999999235E-2</v>
      </c>
      <c r="O134" s="105">
        <v>32797915.765957002</v>
      </c>
      <c r="P134" s="116">
        <v>87.3</v>
      </c>
      <c r="Q134" s="105"/>
      <c r="R134" s="105">
        <v>28632.579654298002</v>
      </c>
      <c r="S134" s="106">
        <v>3.7796111323486134E-2</v>
      </c>
      <c r="T134" s="106">
        <f t="shared" si="1"/>
        <v>4.9675456349644433E-3</v>
      </c>
      <c r="U134" s="106">
        <f>R134/'סכום נכסי הקרן'!$C$42</f>
        <v>2.7981783608940129E-4</v>
      </c>
    </row>
    <row r="135" spans="2:21">
      <c r="B135" s="101" t="s">
        <v>626</v>
      </c>
      <c r="C135" s="102" t="s">
        <v>627</v>
      </c>
      <c r="D135" s="103" t="s">
        <v>126</v>
      </c>
      <c r="E135" s="103" t="s">
        <v>331</v>
      </c>
      <c r="F135" s="102" t="s">
        <v>583</v>
      </c>
      <c r="G135" s="103" t="s">
        <v>365</v>
      </c>
      <c r="H135" s="102" t="s">
        <v>609</v>
      </c>
      <c r="I135" s="102" t="s">
        <v>335</v>
      </c>
      <c r="J135" s="115"/>
      <c r="K135" s="105">
        <v>1.3299999999731285</v>
      </c>
      <c r="L135" s="103" t="s">
        <v>139</v>
      </c>
      <c r="M135" s="104">
        <v>3.4500000000000003E-2</v>
      </c>
      <c r="N135" s="104">
        <v>2.1099999999691955E-2</v>
      </c>
      <c r="O135" s="105">
        <v>97272.251606000005</v>
      </c>
      <c r="P135" s="116">
        <v>109.8</v>
      </c>
      <c r="Q135" s="105"/>
      <c r="R135" s="105">
        <v>106.80492613900002</v>
      </c>
      <c r="S135" s="106">
        <v>7.5264716722953995E-4</v>
      </c>
      <c r="T135" s="106">
        <f t="shared" si="1"/>
        <v>1.8529882778300341E-5</v>
      </c>
      <c r="U135" s="106">
        <f>R135/'סכום נכסי הקרן'!$C$42</f>
        <v>1.043773340604928E-6</v>
      </c>
    </row>
    <row r="136" spans="2:21">
      <c r="B136" s="101" t="s">
        <v>628</v>
      </c>
      <c r="C136" s="102" t="s">
        <v>629</v>
      </c>
      <c r="D136" s="103" t="s">
        <v>126</v>
      </c>
      <c r="E136" s="103" t="s">
        <v>331</v>
      </c>
      <c r="F136" s="102" t="s">
        <v>583</v>
      </c>
      <c r="G136" s="103" t="s">
        <v>365</v>
      </c>
      <c r="H136" s="102" t="s">
        <v>609</v>
      </c>
      <c r="I136" s="102" t="s">
        <v>335</v>
      </c>
      <c r="J136" s="115"/>
      <c r="K136" s="105">
        <v>2.9199999999998409</v>
      </c>
      <c r="L136" s="103" t="s">
        <v>139</v>
      </c>
      <c r="M136" s="104">
        <v>2.0499999999999997E-2</v>
      </c>
      <c r="N136" s="104">
        <v>2.830000000000087E-2</v>
      </c>
      <c r="O136" s="105">
        <v>9812486.6877629999</v>
      </c>
      <c r="P136" s="116">
        <v>107.58</v>
      </c>
      <c r="Q136" s="105"/>
      <c r="R136" s="105">
        <v>10556.273795529003</v>
      </c>
      <c r="S136" s="106">
        <v>1.2808561889247129E-2</v>
      </c>
      <c r="T136" s="106">
        <f t="shared" si="1"/>
        <v>1.8314372106041836E-3</v>
      </c>
      <c r="U136" s="106">
        <f>R136/'סכום נכסי הקרן'!$C$42</f>
        <v>1.0316337983849039E-4</v>
      </c>
    </row>
    <row r="137" spans="2:21">
      <c r="B137" s="101" t="s">
        <v>630</v>
      </c>
      <c r="C137" s="102" t="s">
        <v>631</v>
      </c>
      <c r="D137" s="103" t="s">
        <v>126</v>
      </c>
      <c r="E137" s="103" t="s">
        <v>331</v>
      </c>
      <c r="F137" s="102" t="s">
        <v>583</v>
      </c>
      <c r="G137" s="103" t="s">
        <v>365</v>
      </c>
      <c r="H137" s="102" t="s">
        <v>609</v>
      </c>
      <c r="I137" s="102" t="s">
        <v>335</v>
      </c>
      <c r="J137" s="115"/>
      <c r="K137" s="105">
        <v>5.509999999998989</v>
      </c>
      <c r="L137" s="103" t="s">
        <v>139</v>
      </c>
      <c r="M137" s="104">
        <v>8.3999999999999995E-3</v>
      </c>
      <c r="N137" s="104">
        <v>3.679999999999721E-2</v>
      </c>
      <c r="O137" s="105">
        <v>5727361.9003149997</v>
      </c>
      <c r="P137" s="116">
        <v>92.48</v>
      </c>
      <c r="Q137" s="105"/>
      <c r="R137" s="105">
        <v>5296.6644807359999</v>
      </c>
      <c r="S137" s="106">
        <v>7.880202812231861E-3</v>
      </c>
      <c r="T137" s="106">
        <f t="shared" si="1"/>
        <v>9.1893300704401417E-4</v>
      </c>
      <c r="U137" s="106">
        <f>R137/'סכום נכסי הקרן'!$C$42</f>
        <v>5.1762754574880346E-5</v>
      </c>
    </row>
    <row r="138" spans="2:21">
      <c r="B138" s="101" t="s">
        <v>632</v>
      </c>
      <c r="C138" s="102" t="s">
        <v>633</v>
      </c>
      <c r="D138" s="103" t="s">
        <v>126</v>
      </c>
      <c r="E138" s="103" t="s">
        <v>331</v>
      </c>
      <c r="F138" s="102" t="s">
        <v>583</v>
      </c>
      <c r="G138" s="103" t="s">
        <v>365</v>
      </c>
      <c r="H138" s="102" t="s">
        <v>609</v>
      </c>
      <c r="I138" s="102" t="s">
        <v>335</v>
      </c>
      <c r="J138" s="115"/>
      <c r="K138" s="105">
        <v>6.4700000000011677</v>
      </c>
      <c r="L138" s="103" t="s">
        <v>139</v>
      </c>
      <c r="M138" s="104">
        <v>9.7000000000000003E-3</v>
      </c>
      <c r="N138" s="104">
        <v>3.7500000000010435E-2</v>
      </c>
      <c r="O138" s="105">
        <v>4302398.1132230004</v>
      </c>
      <c r="P138" s="116">
        <v>89.1</v>
      </c>
      <c r="Q138" s="105"/>
      <c r="R138" s="105">
        <v>3833.4369838160005</v>
      </c>
      <c r="S138" s="106">
        <v>1.0044669459449743E-2</v>
      </c>
      <c r="T138" s="106">
        <f t="shared" si="1"/>
        <v>6.6507361145183943E-4</v>
      </c>
      <c r="U138" s="106">
        <f>R138/'סכום נכסי הקרן'!$C$42</f>
        <v>3.7463059722439583E-5</v>
      </c>
    </row>
    <row r="139" spans="2:21">
      <c r="B139" s="101" t="s">
        <v>634</v>
      </c>
      <c r="C139" s="102" t="s">
        <v>635</v>
      </c>
      <c r="D139" s="103" t="s">
        <v>126</v>
      </c>
      <c r="E139" s="103" t="s">
        <v>331</v>
      </c>
      <c r="F139" s="102" t="s">
        <v>636</v>
      </c>
      <c r="G139" s="103" t="s">
        <v>637</v>
      </c>
      <c r="H139" s="102" t="s">
        <v>615</v>
      </c>
      <c r="I139" s="102" t="s">
        <v>137</v>
      </c>
      <c r="J139" s="115"/>
      <c r="K139" s="105">
        <v>1.779999999999762</v>
      </c>
      <c r="L139" s="103" t="s">
        <v>139</v>
      </c>
      <c r="M139" s="104">
        <v>1.8500000000000003E-2</v>
      </c>
      <c r="N139" s="104">
        <v>2.6299999999996819E-2</v>
      </c>
      <c r="O139" s="105">
        <v>15731756.339728944</v>
      </c>
      <c r="P139" s="116">
        <v>106.35</v>
      </c>
      <c r="Q139" s="105"/>
      <c r="R139" s="105">
        <v>16730.722800291001</v>
      </c>
      <c r="S139" s="106">
        <v>2.2450845330129015E-2</v>
      </c>
      <c r="T139" s="106">
        <f t="shared" si="1"/>
        <v>2.9026594885909977E-3</v>
      </c>
      <c r="U139" s="106">
        <f>R139/'סכום נכסי הקרן'!$C$42</f>
        <v>1.6350446612610031E-4</v>
      </c>
    </row>
    <row r="140" spans="2:21">
      <c r="B140" s="101" t="s">
        <v>638</v>
      </c>
      <c r="C140" s="102" t="s">
        <v>639</v>
      </c>
      <c r="D140" s="103" t="s">
        <v>126</v>
      </c>
      <c r="E140" s="103" t="s">
        <v>331</v>
      </c>
      <c r="F140" s="102" t="s">
        <v>636</v>
      </c>
      <c r="G140" s="103" t="s">
        <v>637</v>
      </c>
      <c r="H140" s="102" t="s">
        <v>615</v>
      </c>
      <c r="I140" s="102" t="s">
        <v>137</v>
      </c>
      <c r="J140" s="115"/>
      <c r="K140" s="105">
        <v>1.3699999999999166</v>
      </c>
      <c r="L140" s="103" t="s">
        <v>139</v>
      </c>
      <c r="M140" s="104">
        <v>0.01</v>
      </c>
      <c r="N140" s="104">
        <v>3.5499999999997006E-2</v>
      </c>
      <c r="O140" s="105">
        <v>13246857</v>
      </c>
      <c r="P140" s="116">
        <v>103.56</v>
      </c>
      <c r="Q140" s="105"/>
      <c r="R140" s="105">
        <v>13718.444775822003</v>
      </c>
      <c r="S140" s="106">
        <v>1.1697198152163586E-2</v>
      </c>
      <c r="T140" s="106">
        <f t="shared" ref="T140:T169" si="2">IFERROR(R140/$R$11,0)</f>
        <v>2.3800510218577489E-3</v>
      </c>
      <c r="U140" s="106">
        <f>R140/'סכום נכסי הקרן'!$C$42</f>
        <v>1.3406635301567205E-4</v>
      </c>
    </row>
    <row r="141" spans="2:21">
      <c r="B141" s="101" t="s">
        <v>640</v>
      </c>
      <c r="C141" s="102" t="s">
        <v>641</v>
      </c>
      <c r="D141" s="103" t="s">
        <v>126</v>
      </c>
      <c r="E141" s="103" t="s">
        <v>331</v>
      </c>
      <c r="F141" s="102" t="s">
        <v>636</v>
      </c>
      <c r="G141" s="103" t="s">
        <v>637</v>
      </c>
      <c r="H141" s="102" t="s">
        <v>615</v>
      </c>
      <c r="I141" s="102" t="s">
        <v>137</v>
      </c>
      <c r="J141" s="115"/>
      <c r="K141" s="105">
        <v>4.6400000000003194</v>
      </c>
      <c r="L141" s="103" t="s">
        <v>139</v>
      </c>
      <c r="M141" s="104">
        <v>0.01</v>
      </c>
      <c r="N141" s="104">
        <v>4.0100000000003189E-2</v>
      </c>
      <c r="O141" s="105">
        <v>33462250.722469997</v>
      </c>
      <c r="P141" s="116">
        <v>92</v>
      </c>
      <c r="Q141" s="105"/>
      <c r="R141" s="105">
        <v>30785.267993218997</v>
      </c>
      <c r="S141" s="106">
        <v>3.4283055640617663E-2</v>
      </c>
      <c r="T141" s="106">
        <f t="shared" si="2"/>
        <v>5.3410215037320219E-3</v>
      </c>
      <c r="U141" s="106">
        <f>R141/'סכום נכסי הקרן'!$C$42</f>
        <v>3.0085543032800987E-4</v>
      </c>
    </row>
    <row r="142" spans="2:21">
      <c r="B142" s="101" t="s">
        <v>642</v>
      </c>
      <c r="C142" s="102" t="s">
        <v>643</v>
      </c>
      <c r="D142" s="103" t="s">
        <v>126</v>
      </c>
      <c r="E142" s="103" t="s">
        <v>331</v>
      </c>
      <c r="F142" s="102" t="s">
        <v>636</v>
      </c>
      <c r="G142" s="103" t="s">
        <v>637</v>
      </c>
      <c r="H142" s="102" t="s">
        <v>615</v>
      </c>
      <c r="I142" s="102" t="s">
        <v>137</v>
      </c>
      <c r="J142" s="115"/>
      <c r="K142" s="105">
        <v>3.2600000000003155</v>
      </c>
      <c r="L142" s="103" t="s">
        <v>139</v>
      </c>
      <c r="M142" s="104">
        <v>3.5400000000000001E-2</v>
      </c>
      <c r="N142" s="104">
        <v>3.9000000000003324E-2</v>
      </c>
      <c r="O142" s="105">
        <v>12142952.25</v>
      </c>
      <c r="P142" s="116">
        <v>99.25</v>
      </c>
      <c r="Q142" s="105"/>
      <c r="R142" s="105">
        <v>12051.88082787</v>
      </c>
      <c r="S142" s="106">
        <v>3.1385004122480312E-2</v>
      </c>
      <c r="T142" s="106">
        <f t="shared" si="2"/>
        <v>2.090914221576627E-3</v>
      </c>
      <c r="U142" s="106">
        <f>R142/'סכום נכסי הקרן'!$C$42</f>
        <v>1.1777951043107319E-4</v>
      </c>
    </row>
    <row r="143" spans="2:21">
      <c r="B143" s="101" t="s">
        <v>644</v>
      </c>
      <c r="C143" s="102" t="s">
        <v>645</v>
      </c>
      <c r="D143" s="103" t="s">
        <v>126</v>
      </c>
      <c r="E143" s="103" t="s">
        <v>331</v>
      </c>
      <c r="F143" s="102" t="s">
        <v>646</v>
      </c>
      <c r="G143" s="103" t="s">
        <v>383</v>
      </c>
      <c r="H143" s="102" t="s">
        <v>609</v>
      </c>
      <c r="I143" s="102" t="s">
        <v>335</v>
      </c>
      <c r="J143" s="115"/>
      <c r="K143" s="105">
        <v>3.3000000000006735</v>
      </c>
      <c r="L143" s="103" t="s">
        <v>139</v>
      </c>
      <c r="M143" s="104">
        <v>1.9400000000000001E-2</v>
      </c>
      <c r="N143" s="104">
        <v>1.9200000000007447E-2</v>
      </c>
      <c r="O143" s="105">
        <v>2316950.2643049997</v>
      </c>
      <c r="P143" s="116">
        <v>108.93</v>
      </c>
      <c r="Q143" s="105"/>
      <c r="R143" s="105">
        <v>2523.8539062610002</v>
      </c>
      <c r="S143" s="106">
        <v>6.4102159785485932E-3</v>
      </c>
      <c r="T143" s="106">
        <f t="shared" si="2"/>
        <v>4.3787041219154775E-4</v>
      </c>
      <c r="U143" s="106">
        <f>R143/'סכום נכסי הקרן'!$C$42</f>
        <v>2.4664886893966121E-5</v>
      </c>
    </row>
    <row r="144" spans="2:21">
      <c r="B144" s="101" t="s">
        <v>647</v>
      </c>
      <c r="C144" s="102" t="s">
        <v>648</v>
      </c>
      <c r="D144" s="103" t="s">
        <v>126</v>
      </c>
      <c r="E144" s="103" t="s">
        <v>331</v>
      </c>
      <c r="F144" s="102" t="s">
        <v>646</v>
      </c>
      <c r="G144" s="103" t="s">
        <v>383</v>
      </c>
      <c r="H144" s="102" t="s">
        <v>609</v>
      </c>
      <c r="I144" s="102" t="s">
        <v>335</v>
      </c>
      <c r="J144" s="115"/>
      <c r="K144" s="105">
        <v>4.2699999999996789</v>
      </c>
      <c r="L144" s="103" t="s">
        <v>139</v>
      </c>
      <c r="M144" s="104">
        <v>1.23E-2</v>
      </c>
      <c r="N144" s="104">
        <v>2.3199999999997677E-2</v>
      </c>
      <c r="O144" s="105">
        <v>27796956.966210999</v>
      </c>
      <c r="P144" s="116">
        <v>103.68</v>
      </c>
      <c r="Q144" s="105"/>
      <c r="R144" s="105">
        <v>28819.886160949005</v>
      </c>
      <c r="S144" s="106">
        <v>2.1858583016951996E-2</v>
      </c>
      <c r="T144" s="106">
        <f t="shared" si="2"/>
        <v>5.0000419601558396E-3</v>
      </c>
      <c r="U144" s="106">
        <f>R144/'סכום נכסי הקרן'!$C$42</f>
        <v>2.816483278581959E-4</v>
      </c>
    </row>
    <row r="145" spans="2:21">
      <c r="B145" s="101" t="s">
        <v>649</v>
      </c>
      <c r="C145" s="102" t="s">
        <v>650</v>
      </c>
      <c r="D145" s="103" t="s">
        <v>126</v>
      </c>
      <c r="E145" s="103" t="s">
        <v>331</v>
      </c>
      <c r="F145" s="102" t="s">
        <v>651</v>
      </c>
      <c r="G145" s="103" t="s">
        <v>652</v>
      </c>
      <c r="H145" s="102" t="s">
        <v>653</v>
      </c>
      <c r="I145" s="102" t="s">
        <v>137</v>
      </c>
      <c r="J145" s="115"/>
      <c r="K145" s="105">
        <v>1.46</v>
      </c>
      <c r="L145" s="103" t="s">
        <v>139</v>
      </c>
      <c r="M145" s="104">
        <v>4.6500000000000007E-2</v>
      </c>
      <c r="N145" s="104">
        <v>3.3799525001306535E-2</v>
      </c>
      <c r="O145" s="105">
        <v>0.15233999999999998</v>
      </c>
      <c r="P145" s="116">
        <v>110.35</v>
      </c>
      <c r="Q145" s="105">
        <v>4.4150000000000009E-6</v>
      </c>
      <c r="R145" s="105">
        <v>1.7221099999999999E-4</v>
      </c>
      <c r="S145" s="106">
        <v>3.5430115179271634E-10</v>
      </c>
      <c r="T145" s="106">
        <f t="shared" si="2"/>
        <v>2.987736388657697E-11</v>
      </c>
      <c r="U145" s="106">
        <f>R145/'סכום נכסי הקרן'!$C$42</f>
        <v>1.6829677923748825E-12</v>
      </c>
    </row>
    <row r="146" spans="2:21">
      <c r="B146" s="101" t="s">
        <v>654</v>
      </c>
      <c r="C146" s="102" t="s">
        <v>655</v>
      </c>
      <c r="D146" s="103" t="s">
        <v>126</v>
      </c>
      <c r="E146" s="103" t="s">
        <v>331</v>
      </c>
      <c r="F146" s="102" t="s">
        <v>656</v>
      </c>
      <c r="G146" s="103" t="s">
        <v>135</v>
      </c>
      <c r="H146" s="102" t="s">
        <v>657</v>
      </c>
      <c r="I146" s="102" t="s">
        <v>335</v>
      </c>
      <c r="J146" s="115"/>
      <c r="K146" s="105">
        <v>2.8299999999998029</v>
      </c>
      <c r="L146" s="103" t="s">
        <v>139</v>
      </c>
      <c r="M146" s="104">
        <v>3.2000000000000001E-2</v>
      </c>
      <c r="N146" s="104">
        <v>3.5399999999997649E-2</v>
      </c>
      <c r="O146" s="105">
        <v>14750596.050449999</v>
      </c>
      <c r="P146" s="116">
        <v>99.42</v>
      </c>
      <c r="Q146" s="105"/>
      <c r="R146" s="105">
        <v>14665.042615436001</v>
      </c>
      <c r="S146" s="106">
        <v>5.4308000627554212E-2</v>
      </c>
      <c r="T146" s="106">
        <f t="shared" si="2"/>
        <v>2.5442789057234434E-3</v>
      </c>
      <c r="U146" s="106">
        <f>R146/'סכום נכסי הקרן'!$C$42</f>
        <v>1.4331717715816006E-4</v>
      </c>
    </row>
    <row r="147" spans="2:21">
      <c r="B147" s="101" t="s">
        <v>658</v>
      </c>
      <c r="C147" s="102" t="s">
        <v>659</v>
      </c>
      <c r="D147" s="103" t="s">
        <v>126</v>
      </c>
      <c r="E147" s="103" t="s">
        <v>331</v>
      </c>
      <c r="F147" s="102" t="s">
        <v>660</v>
      </c>
      <c r="G147" s="103" t="s">
        <v>652</v>
      </c>
      <c r="H147" s="102" t="s">
        <v>653</v>
      </c>
      <c r="I147" s="102" t="s">
        <v>137</v>
      </c>
      <c r="J147" s="115"/>
      <c r="K147" s="105">
        <v>3.1199999999941701</v>
      </c>
      <c r="L147" s="103" t="s">
        <v>139</v>
      </c>
      <c r="M147" s="104">
        <v>2.5699999999999997E-2</v>
      </c>
      <c r="N147" s="104">
        <v>4.3199999999936678E-2</v>
      </c>
      <c r="O147" s="105">
        <v>767086.85220599989</v>
      </c>
      <c r="P147" s="116">
        <v>103.77</v>
      </c>
      <c r="Q147" s="105"/>
      <c r="R147" s="105">
        <v>796.00599507200013</v>
      </c>
      <c r="S147" s="106">
        <v>6.4498809110606625E-4</v>
      </c>
      <c r="T147" s="106">
        <f t="shared" si="2"/>
        <v>1.3810128720385424E-4</v>
      </c>
      <c r="U147" s="106">
        <f>R147/'סכום נכסי הקרן'!$C$42</f>
        <v>7.7791340404706763E-6</v>
      </c>
    </row>
    <row r="148" spans="2:21">
      <c r="B148" s="101" t="s">
        <v>661</v>
      </c>
      <c r="C148" s="102" t="s">
        <v>662</v>
      </c>
      <c r="D148" s="103" t="s">
        <v>126</v>
      </c>
      <c r="E148" s="103" t="s">
        <v>331</v>
      </c>
      <c r="F148" s="102" t="s">
        <v>660</v>
      </c>
      <c r="G148" s="103" t="s">
        <v>652</v>
      </c>
      <c r="H148" s="102" t="s">
        <v>653</v>
      </c>
      <c r="I148" s="102" t="s">
        <v>137</v>
      </c>
      <c r="J148" s="115"/>
      <c r="K148" s="105">
        <v>5.7999999999986134</v>
      </c>
      <c r="L148" s="103" t="s">
        <v>139</v>
      </c>
      <c r="M148" s="104">
        <v>1.09E-2</v>
      </c>
      <c r="N148" s="104">
        <v>4.4099999999991188E-2</v>
      </c>
      <c r="O148" s="105">
        <v>4415619</v>
      </c>
      <c r="P148" s="116">
        <v>88.11</v>
      </c>
      <c r="Q148" s="105"/>
      <c r="R148" s="105">
        <v>3890.6018788229994</v>
      </c>
      <c r="S148" s="106">
        <v>9.8124866666666668E-3</v>
      </c>
      <c r="T148" s="106">
        <f t="shared" si="2"/>
        <v>6.7499130759007722E-4</v>
      </c>
      <c r="U148" s="106">
        <f>R148/'סכום נכסי הקרן'!$C$42</f>
        <v>3.8021715540890618E-5</v>
      </c>
    </row>
    <row r="149" spans="2:21">
      <c r="B149" s="101" t="s">
        <v>663</v>
      </c>
      <c r="C149" s="102" t="s">
        <v>664</v>
      </c>
      <c r="D149" s="103" t="s">
        <v>126</v>
      </c>
      <c r="E149" s="103" t="s">
        <v>331</v>
      </c>
      <c r="F149" s="102" t="s">
        <v>660</v>
      </c>
      <c r="G149" s="103" t="s">
        <v>652</v>
      </c>
      <c r="H149" s="102" t="s">
        <v>653</v>
      </c>
      <c r="I149" s="102" t="s">
        <v>137</v>
      </c>
      <c r="J149" s="115"/>
      <c r="K149" s="105">
        <v>6.6900000000014144</v>
      </c>
      <c r="L149" s="103" t="s">
        <v>139</v>
      </c>
      <c r="M149" s="104">
        <v>1.54E-2</v>
      </c>
      <c r="N149" s="104">
        <v>4.5600000000008543E-2</v>
      </c>
      <c r="O149" s="105">
        <v>9444539.6607010011</v>
      </c>
      <c r="P149" s="116">
        <v>86.36</v>
      </c>
      <c r="Q149" s="105"/>
      <c r="R149" s="105">
        <v>8156.3038468340001</v>
      </c>
      <c r="S149" s="106">
        <v>2.6984399030574289E-2</v>
      </c>
      <c r="T149" s="106">
        <f t="shared" si="2"/>
        <v>1.4150597697089441E-3</v>
      </c>
      <c r="U149" s="106">
        <f>R149/'סכום נכסי הקרן'!$C$42</f>
        <v>7.9709174669707387E-5</v>
      </c>
    </row>
    <row r="150" spans="2:21">
      <c r="B150" s="101" t="s">
        <v>665</v>
      </c>
      <c r="C150" s="102" t="s">
        <v>666</v>
      </c>
      <c r="D150" s="103" t="s">
        <v>126</v>
      </c>
      <c r="E150" s="103" t="s">
        <v>331</v>
      </c>
      <c r="F150" s="102" t="s">
        <v>667</v>
      </c>
      <c r="G150" s="103" t="s">
        <v>668</v>
      </c>
      <c r="H150" s="102" t="s">
        <v>657</v>
      </c>
      <c r="I150" s="102" t="s">
        <v>335</v>
      </c>
      <c r="J150" s="115"/>
      <c r="K150" s="105">
        <v>4.970000000000101</v>
      </c>
      <c r="L150" s="103" t="s">
        <v>139</v>
      </c>
      <c r="M150" s="104">
        <v>7.4999999999999997E-3</v>
      </c>
      <c r="N150" s="104">
        <v>3.4800000000000941E-2</v>
      </c>
      <c r="O150" s="105">
        <v>19786492.726828001</v>
      </c>
      <c r="P150" s="116">
        <v>92.12</v>
      </c>
      <c r="Q150" s="105"/>
      <c r="R150" s="105">
        <v>18227.317142960997</v>
      </c>
      <c r="S150" s="106">
        <v>1.4781482688501421E-2</v>
      </c>
      <c r="T150" s="106">
        <f t="shared" si="2"/>
        <v>3.1623077907699756E-3</v>
      </c>
      <c r="U150" s="106">
        <f>R150/'סכום נכסי הקרן'!$C$42</f>
        <v>1.7813024541409039E-4</v>
      </c>
    </row>
    <row r="151" spans="2:21">
      <c r="B151" s="101" t="s">
        <v>669</v>
      </c>
      <c r="C151" s="102" t="s">
        <v>670</v>
      </c>
      <c r="D151" s="103" t="s">
        <v>126</v>
      </c>
      <c r="E151" s="103" t="s">
        <v>331</v>
      </c>
      <c r="F151" s="102" t="s">
        <v>671</v>
      </c>
      <c r="G151" s="103" t="s">
        <v>652</v>
      </c>
      <c r="H151" s="102" t="s">
        <v>653</v>
      </c>
      <c r="I151" s="102" t="s">
        <v>137</v>
      </c>
      <c r="J151" s="115"/>
      <c r="K151" s="105">
        <v>4.0300000000001237</v>
      </c>
      <c r="L151" s="103" t="s">
        <v>139</v>
      </c>
      <c r="M151" s="104">
        <v>1.0800000000000001E-2</v>
      </c>
      <c r="N151" s="104">
        <v>2.9800000000001447E-2</v>
      </c>
      <c r="O151" s="105">
        <v>11501804.371199997</v>
      </c>
      <c r="P151" s="116">
        <v>101.46</v>
      </c>
      <c r="Q151" s="105"/>
      <c r="R151" s="105">
        <v>11669.730790085001</v>
      </c>
      <c r="S151" s="106">
        <v>3.5066476741463404E-2</v>
      </c>
      <c r="T151" s="106">
        <f t="shared" si="2"/>
        <v>2.0246139519180598E-3</v>
      </c>
      <c r="U151" s="106">
        <f>R151/'סכום נכסי הקרן'!$C$42</f>
        <v>1.1404486975511754E-4</v>
      </c>
    </row>
    <row r="152" spans="2:21">
      <c r="B152" s="101" t="s">
        <v>672</v>
      </c>
      <c r="C152" s="102" t="s">
        <v>673</v>
      </c>
      <c r="D152" s="103" t="s">
        <v>126</v>
      </c>
      <c r="E152" s="103" t="s">
        <v>331</v>
      </c>
      <c r="F152" s="102" t="s">
        <v>674</v>
      </c>
      <c r="G152" s="103" t="s">
        <v>668</v>
      </c>
      <c r="H152" s="102" t="s">
        <v>657</v>
      </c>
      <c r="I152" s="102" t="s">
        <v>335</v>
      </c>
      <c r="J152" s="115"/>
      <c r="K152" s="105">
        <v>4.219999999994168</v>
      </c>
      <c r="L152" s="103" t="s">
        <v>139</v>
      </c>
      <c r="M152" s="104">
        <v>1.8000000000000002E-2</v>
      </c>
      <c r="N152" s="104">
        <v>2.9199999999967519E-2</v>
      </c>
      <c r="O152" s="105">
        <v>1304098.1038149998</v>
      </c>
      <c r="P152" s="116">
        <v>103.91</v>
      </c>
      <c r="Q152" s="105"/>
      <c r="R152" s="105">
        <v>1355.0883473450006</v>
      </c>
      <c r="S152" s="106">
        <v>2.3370178501292264E-3</v>
      </c>
      <c r="T152" s="106">
        <f t="shared" si="2"/>
        <v>2.3509803469050635E-4</v>
      </c>
      <c r="U152" s="106">
        <f>R152/'סכום נכסי הקרן'!$C$42</f>
        <v>1.3242882535982856E-5</v>
      </c>
    </row>
    <row r="153" spans="2:21">
      <c r="B153" s="101" t="s">
        <v>675</v>
      </c>
      <c r="C153" s="102" t="s">
        <v>676</v>
      </c>
      <c r="D153" s="103" t="s">
        <v>126</v>
      </c>
      <c r="E153" s="103" t="s">
        <v>331</v>
      </c>
      <c r="F153" s="102" t="s">
        <v>677</v>
      </c>
      <c r="G153" s="103" t="s">
        <v>163</v>
      </c>
      <c r="H153" s="102" t="s">
        <v>657</v>
      </c>
      <c r="I153" s="102" t="s">
        <v>335</v>
      </c>
      <c r="J153" s="115"/>
      <c r="K153" s="105">
        <v>1.0099999999999107</v>
      </c>
      <c r="L153" s="103" t="s">
        <v>139</v>
      </c>
      <c r="M153" s="104">
        <v>1.9799999999999998E-2</v>
      </c>
      <c r="N153" s="104">
        <v>1.9199999999997545E-2</v>
      </c>
      <c r="O153" s="105">
        <v>9571638.6724119987</v>
      </c>
      <c r="P153" s="116">
        <v>107.95</v>
      </c>
      <c r="Q153" s="105">
        <v>102.24826564200001</v>
      </c>
      <c r="R153" s="105">
        <v>10434.831851893001</v>
      </c>
      <c r="S153" s="106">
        <v>3.1498130621051043E-2</v>
      </c>
      <c r="T153" s="106">
        <f t="shared" si="2"/>
        <v>1.8103679110756633E-3</v>
      </c>
      <c r="U153" s="106">
        <f>R153/'סכום נכסי הקרן'!$C$42</f>
        <v>1.0197656320202236E-4</v>
      </c>
    </row>
    <row r="154" spans="2:21">
      <c r="B154" s="101" t="s">
        <v>678</v>
      </c>
      <c r="C154" s="102" t="s">
        <v>679</v>
      </c>
      <c r="D154" s="103" t="s">
        <v>126</v>
      </c>
      <c r="E154" s="103" t="s">
        <v>331</v>
      </c>
      <c r="F154" s="102" t="s">
        <v>680</v>
      </c>
      <c r="G154" s="103" t="s">
        <v>383</v>
      </c>
      <c r="H154" s="102" t="s">
        <v>681</v>
      </c>
      <c r="I154" s="102" t="s">
        <v>335</v>
      </c>
      <c r="J154" s="115"/>
      <c r="K154" s="105">
        <v>4.1200000000002479</v>
      </c>
      <c r="L154" s="103" t="s">
        <v>139</v>
      </c>
      <c r="M154" s="104">
        <v>2.75E-2</v>
      </c>
      <c r="N154" s="104">
        <v>2.9800000000000684E-2</v>
      </c>
      <c r="O154" s="105">
        <v>15705248.601723004</v>
      </c>
      <c r="P154" s="116">
        <v>107.1</v>
      </c>
      <c r="Q154" s="105"/>
      <c r="R154" s="105">
        <v>16820.320730356994</v>
      </c>
      <c r="S154" s="106">
        <v>1.7120557121388231E-2</v>
      </c>
      <c r="T154" s="106">
        <f t="shared" si="2"/>
        <v>2.918204081910041E-3</v>
      </c>
      <c r="U154" s="106">
        <f>R154/'סכום נכסי הקרן'!$C$42</f>
        <v>1.6438008052102585E-4</v>
      </c>
    </row>
    <row r="155" spans="2:21">
      <c r="B155" s="101" t="s">
        <v>682</v>
      </c>
      <c r="C155" s="102" t="s">
        <v>683</v>
      </c>
      <c r="D155" s="103" t="s">
        <v>126</v>
      </c>
      <c r="E155" s="103" t="s">
        <v>331</v>
      </c>
      <c r="F155" s="102" t="s">
        <v>671</v>
      </c>
      <c r="G155" s="103" t="s">
        <v>652</v>
      </c>
      <c r="H155" s="102" t="s">
        <v>684</v>
      </c>
      <c r="I155" s="102" t="s">
        <v>137</v>
      </c>
      <c r="J155" s="115"/>
      <c r="K155" s="105">
        <v>2.6599999999998087</v>
      </c>
      <c r="L155" s="103" t="s">
        <v>139</v>
      </c>
      <c r="M155" s="104">
        <v>0.04</v>
      </c>
      <c r="N155" s="104">
        <v>0.1643999999999875</v>
      </c>
      <c r="O155" s="105">
        <v>16146019.966831006</v>
      </c>
      <c r="P155" s="116">
        <v>78.8</v>
      </c>
      <c r="Q155" s="105"/>
      <c r="R155" s="105">
        <v>12723.064347633999</v>
      </c>
      <c r="S155" s="106">
        <v>5.4923914930650889E-3</v>
      </c>
      <c r="T155" s="106">
        <f t="shared" si="2"/>
        <v>2.2073597114388457E-3</v>
      </c>
      <c r="U155" s="106">
        <f>R155/'סכום נכסי הקרן'!$C$42</f>
        <v>1.2433879088665165E-4</v>
      </c>
    </row>
    <row r="156" spans="2:21">
      <c r="B156" s="101" t="s">
        <v>685</v>
      </c>
      <c r="C156" s="102" t="s">
        <v>686</v>
      </c>
      <c r="D156" s="103" t="s">
        <v>126</v>
      </c>
      <c r="E156" s="103" t="s">
        <v>331</v>
      </c>
      <c r="F156" s="102" t="s">
        <v>671</v>
      </c>
      <c r="G156" s="103" t="s">
        <v>652</v>
      </c>
      <c r="H156" s="102" t="s">
        <v>684</v>
      </c>
      <c r="I156" s="102" t="s">
        <v>137</v>
      </c>
      <c r="J156" s="115"/>
      <c r="K156" s="105">
        <v>3.3699999999992887</v>
      </c>
      <c r="L156" s="103" t="s">
        <v>139</v>
      </c>
      <c r="M156" s="104">
        <v>3.2799999999999996E-2</v>
      </c>
      <c r="N156" s="104">
        <v>0.14729999999997836</v>
      </c>
      <c r="O156" s="105">
        <v>16094910.755488001</v>
      </c>
      <c r="P156" s="116">
        <v>75.489999999999995</v>
      </c>
      <c r="Q156" s="105"/>
      <c r="R156" s="105">
        <v>12150.048054799001</v>
      </c>
      <c r="S156" s="106">
        <v>1.0620441535297615E-2</v>
      </c>
      <c r="T156" s="106">
        <f t="shared" si="2"/>
        <v>2.1079455259688778E-3</v>
      </c>
      <c r="U156" s="106">
        <f>R156/'סכום נכסי הקרן'!$C$42</f>
        <v>1.1873887006076157E-4</v>
      </c>
    </row>
    <row r="157" spans="2:21">
      <c r="B157" s="101" t="s">
        <v>687</v>
      </c>
      <c r="C157" s="102" t="s">
        <v>688</v>
      </c>
      <c r="D157" s="103" t="s">
        <v>126</v>
      </c>
      <c r="E157" s="103" t="s">
        <v>331</v>
      </c>
      <c r="F157" s="102" t="s">
        <v>671</v>
      </c>
      <c r="G157" s="103" t="s">
        <v>652</v>
      </c>
      <c r="H157" s="102" t="s">
        <v>684</v>
      </c>
      <c r="I157" s="102" t="s">
        <v>137</v>
      </c>
      <c r="J157" s="115"/>
      <c r="K157" s="105">
        <v>4.1400000000071282</v>
      </c>
      <c r="L157" s="103" t="s">
        <v>139</v>
      </c>
      <c r="M157" s="104">
        <v>1.29E-2</v>
      </c>
      <c r="N157" s="104">
        <v>0.10930000000017681</v>
      </c>
      <c r="O157" s="105">
        <v>585573.78118799999</v>
      </c>
      <c r="P157" s="116">
        <v>72.349999999999994</v>
      </c>
      <c r="Q157" s="105"/>
      <c r="R157" s="105">
        <v>423.66262980699997</v>
      </c>
      <c r="S157" s="106">
        <v>5.662255385808421E-4</v>
      </c>
      <c r="T157" s="106">
        <f t="shared" si="2"/>
        <v>7.3502404352148758E-5</v>
      </c>
      <c r="U157" s="106">
        <f>R157/'סכום נכסי הקרן'!$C$42</f>
        <v>4.1403311100802144E-6</v>
      </c>
    </row>
    <row r="158" spans="2:21">
      <c r="B158" s="101" t="s">
        <v>689</v>
      </c>
      <c r="C158" s="102" t="s">
        <v>690</v>
      </c>
      <c r="D158" s="103" t="s">
        <v>126</v>
      </c>
      <c r="E158" s="103" t="s">
        <v>331</v>
      </c>
      <c r="F158" s="102" t="s">
        <v>674</v>
      </c>
      <c r="G158" s="103" t="s">
        <v>668</v>
      </c>
      <c r="H158" s="102" t="s">
        <v>681</v>
      </c>
      <c r="I158" s="102" t="s">
        <v>335</v>
      </c>
      <c r="J158" s="115"/>
      <c r="K158" s="105">
        <v>3.4800000000002624</v>
      </c>
      <c r="L158" s="103" t="s">
        <v>139</v>
      </c>
      <c r="M158" s="104">
        <v>3.3000000000000002E-2</v>
      </c>
      <c r="N158" s="104">
        <v>4.0500000000001576E-2</v>
      </c>
      <c r="O158" s="105">
        <v>20419477.230001997</v>
      </c>
      <c r="P158" s="116">
        <v>104.97</v>
      </c>
      <c r="Q158" s="105"/>
      <c r="R158" s="105">
        <v>21434.325181832006</v>
      </c>
      <c r="S158" s="106">
        <v>3.9929051240339145E-2</v>
      </c>
      <c r="T158" s="106">
        <f t="shared" si="2"/>
        <v>3.7187005076378104E-3</v>
      </c>
      <c r="U158" s="106">
        <f>R158/'סכום נכסי הקרן'!$C$42</f>
        <v>2.0947139806582138E-4</v>
      </c>
    </row>
    <row r="159" spans="2:21">
      <c r="B159" s="101" t="s">
        <v>691</v>
      </c>
      <c r="C159" s="102" t="s">
        <v>692</v>
      </c>
      <c r="D159" s="103" t="s">
        <v>126</v>
      </c>
      <c r="E159" s="103" t="s">
        <v>331</v>
      </c>
      <c r="F159" s="102" t="s">
        <v>693</v>
      </c>
      <c r="G159" s="103" t="s">
        <v>365</v>
      </c>
      <c r="H159" s="102" t="s">
        <v>681</v>
      </c>
      <c r="I159" s="102" t="s">
        <v>335</v>
      </c>
      <c r="J159" s="115"/>
      <c r="K159" s="105">
        <v>2.9999999999997686</v>
      </c>
      <c r="L159" s="103" t="s">
        <v>139</v>
      </c>
      <c r="M159" s="104">
        <v>1E-3</v>
      </c>
      <c r="N159" s="104">
        <v>2.4599999999998162E-2</v>
      </c>
      <c r="O159" s="105">
        <v>21496116.415799998</v>
      </c>
      <c r="P159" s="116">
        <v>100.53</v>
      </c>
      <c r="Q159" s="105"/>
      <c r="R159" s="105">
        <v>21610.045835013003</v>
      </c>
      <c r="S159" s="106">
        <v>3.7958214433437512E-2</v>
      </c>
      <c r="T159" s="106">
        <f t="shared" si="2"/>
        <v>3.7491867709861194E-3</v>
      </c>
      <c r="U159" s="106">
        <f>R159/'סכום נכסי הקרן'!$C$42</f>
        <v>2.1118866467340565E-4</v>
      </c>
    </row>
    <row r="160" spans="2:21">
      <c r="B160" s="101" t="s">
        <v>694</v>
      </c>
      <c r="C160" s="102" t="s">
        <v>695</v>
      </c>
      <c r="D160" s="103" t="s">
        <v>126</v>
      </c>
      <c r="E160" s="103" t="s">
        <v>331</v>
      </c>
      <c r="F160" s="102" t="s">
        <v>693</v>
      </c>
      <c r="G160" s="103" t="s">
        <v>365</v>
      </c>
      <c r="H160" s="102" t="s">
        <v>681</v>
      </c>
      <c r="I160" s="102" t="s">
        <v>335</v>
      </c>
      <c r="J160" s="115"/>
      <c r="K160" s="105">
        <v>5.709999999999976</v>
      </c>
      <c r="L160" s="103" t="s">
        <v>139</v>
      </c>
      <c r="M160" s="104">
        <v>3.0000000000000001E-3</v>
      </c>
      <c r="N160" s="104">
        <v>2.6399999999998661E-2</v>
      </c>
      <c r="O160" s="105">
        <v>12122420.725555001</v>
      </c>
      <c r="P160" s="116">
        <v>93.66</v>
      </c>
      <c r="Q160" s="105"/>
      <c r="R160" s="105">
        <v>11353.859809468</v>
      </c>
      <c r="S160" s="106">
        <v>3.3506417258315505E-2</v>
      </c>
      <c r="T160" s="106">
        <f t="shared" si="2"/>
        <v>1.9698126196622569E-3</v>
      </c>
      <c r="U160" s="106">
        <f>R160/'סכום נכסי הקרן'!$C$42</f>
        <v>1.1095795494175322E-4</v>
      </c>
    </row>
    <row r="161" spans="2:21">
      <c r="B161" s="101" t="s">
        <v>696</v>
      </c>
      <c r="C161" s="102" t="s">
        <v>697</v>
      </c>
      <c r="D161" s="103" t="s">
        <v>126</v>
      </c>
      <c r="E161" s="103" t="s">
        <v>331</v>
      </c>
      <c r="F161" s="102" t="s">
        <v>693</v>
      </c>
      <c r="G161" s="103" t="s">
        <v>365</v>
      </c>
      <c r="H161" s="102" t="s">
        <v>681</v>
      </c>
      <c r="I161" s="102" t="s">
        <v>335</v>
      </c>
      <c r="J161" s="115"/>
      <c r="K161" s="105">
        <v>4.2200000000000184</v>
      </c>
      <c r="L161" s="103" t="s">
        <v>139</v>
      </c>
      <c r="M161" s="104">
        <v>3.0000000000000001E-3</v>
      </c>
      <c r="N161" s="104">
        <v>2.7100000000000093E-2</v>
      </c>
      <c r="O161" s="105">
        <v>17606839.200599998</v>
      </c>
      <c r="P161" s="116">
        <v>94.2</v>
      </c>
      <c r="Q161" s="105"/>
      <c r="R161" s="105">
        <v>16585.643112034999</v>
      </c>
      <c r="S161" s="106">
        <v>3.46182445941801E-2</v>
      </c>
      <c r="T161" s="106">
        <f t="shared" si="2"/>
        <v>2.8774892112069994E-3</v>
      </c>
      <c r="U161" s="106">
        <f>R161/'סכום נכסי הקרן'!$C$42</f>
        <v>1.6208664471711575E-4</v>
      </c>
    </row>
    <row r="162" spans="2:21">
      <c r="B162" s="101" t="s">
        <v>698</v>
      </c>
      <c r="C162" s="102" t="s">
        <v>699</v>
      </c>
      <c r="D162" s="103" t="s">
        <v>126</v>
      </c>
      <c r="E162" s="103" t="s">
        <v>331</v>
      </c>
      <c r="F162" s="102" t="s">
        <v>700</v>
      </c>
      <c r="G162" s="103" t="s">
        <v>701</v>
      </c>
      <c r="H162" s="102" t="s">
        <v>684</v>
      </c>
      <c r="I162" s="102" t="s">
        <v>137</v>
      </c>
      <c r="J162" s="115"/>
      <c r="K162" s="105">
        <v>4.7100000000014655</v>
      </c>
      <c r="L162" s="103" t="s">
        <v>139</v>
      </c>
      <c r="M162" s="104">
        <v>3.2500000000000001E-2</v>
      </c>
      <c r="N162" s="104">
        <v>4.8000000000019909E-2</v>
      </c>
      <c r="O162" s="105">
        <v>1482111.7901519998</v>
      </c>
      <c r="P162" s="116">
        <v>94.84</v>
      </c>
      <c r="Q162" s="105"/>
      <c r="R162" s="105">
        <v>1405.6348366140001</v>
      </c>
      <c r="S162" s="106">
        <v>5.7004299621230764E-3</v>
      </c>
      <c r="T162" s="106">
        <f t="shared" si="2"/>
        <v>2.4386748526613076E-4</v>
      </c>
      <c r="U162" s="106">
        <f>R162/'סכום נכסי הקרן'!$C$42</f>
        <v>1.37368586086922E-5</v>
      </c>
    </row>
    <row r="163" spans="2:21">
      <c r="B163" s="101" t="s">
        <v>706</v>
      </c>
      <c r="C163" s="102" t="s">
        <v>707</v>
      </c>
      <c r="D163" s="103" t="s">
        <v>126</v>
      </c>
      <c r="E163" s="103" t="s">
        <v>331</v>
      </c>
      <c r="F163" s="102" t="s">
        <v>708</v>
      </c>
      <c r="G163" s="103" t="s">
        <v>365</v>
      </c>
      <c r="H163" s="102" t="s">
        <v>705</v>
      </c>
      <c r="I163" s="102"/>
      <c r="J163" s="115"/>
      <c r="K163" s="105">
        <v>3.8799999999998085</v>
      </c>
      <c r="L163" s="103" t="s">
        <v>139</v>
      </c>
      <c r="M163" s="104">
        <v>1.9E-2</v>
      </c>
      <c r="N163" s="104">
        <v>2.9299999999999035E-2</v>
      </c>
      <c r="O163" s="105">
        <v>17662476</v>
      </c>
      <c r="P163" s="116">
        <v>100</v>
      </c>
      <c r="Q163" s="105"/>
      <c r="R163" s="105">
        <v>17662.475419347</v>
      </c>
      <c r="S163" s="106">
        <v>3.2479070853660558E-2</v>
      </c>
      <c r="T163" s="106">
        <f t="shared" si="2"/>
        <v>3.064311833980126E-3</v>
      </c>
      <c r="U163" s="106">
        <f>R163/'סכום נכסי הקרן'!$C$42</f>
        <v>1.7261021226503562E-4</v>
      </c>
    </row>
    <row r="164" spans="2:21">
      <c r="B164" s="101" t="s">
        <v>709</v>
      </c>
      <c r="C164" s="102" t="s">
        <v>710</v>
      </c>
      <c r="D164" s="103" t="s">
        <v>126</v>
      </c>
      <c r="E164" s="103" t="s">
        <v>331</v>
      </c>
      <c r="F164" s="102" t="s">
        <v>711</v>
      </c>
      <c r="G164" s="103" t="s">
        <v>365</v>
      </c>
      <c r="H164" s="102" t="s">
        <v>705</v>
      </c>
      <c r="I164" s="102"/>
      <c r="J164" s="115"/>
      <c r="K164" s="105">
        <v>0.25</v>
      </c>
      <c r="L164" s="103" t="s">
        <v>139</v>
      </c>
      <c r="M164" s="104">
        <v>2.1000000000000001E-2</v>
      </c>
      <c r="N164" s="104">
        <v>3.8199920070033873E-2</v>
      </c>
      <c r="O164" s="105">
        <v>0.48130199999999995</v>
      </c>
      <c r="P164" s="116">
        <v>109.42</v>
      </c>
      <c r="Q164" s="105"/>
      <c r="R164" s="105">
        <v>5.2546000000000005E-4</v>
      </c>
      <c r="S164" s="106">
        <v>2.3608277470125327E-9</v>
      </c>
      <c r="T164" s="106">
        <f t="shared" si="2"/>
        <v>9.1163512364719658E-11</v>
      </c>
      <c r="U164" s="106">
        <f>R164/'סכום נכסי הקרן'!$C$42</f>
        <v>5.1351670693585536E-12</v>
      </c>
    </row>
    <row r="165" spans="2:21">
      <c r="B165" s="101" t="s">
        <v>712</v>
      </c>
      <c r="C165" s="102" t="s">
        <v>713</v>
      </c>
      <c r="D165" s="103" t="s">
        <v>126</v>
      </c>
      <c r="E165" s="103" t="s">
        <v>331</v>
      </c>
      <c r="F165" s="102" t="s">
        <v>711</v>
      </c>
      <c r="G165" s="103" t="s">
        <v>365</v>
      </c>
      <c r="H165" s="102" t="s">
        <v>705</v>
      </c>
      <c r="I165" s="102"/>
      <c r="J165" s="115"/>
      <c r="K165" s="105">
        <v>4.2000000000001254</v>
      </c>
      <c r="L165" s="103" t="s">
        <v>139</v>
      </c>
      <c r="M165" s="104">
        <v>2.75E-2</v>
      </c>
      <c r="N165" s="104">
        <v>2.6800000000001982E-2</v>
      </c>
      <c r="O165" s="105">
        <v>16291274.343595544</v>
      </c>
      <c r="P165" s="116">
        <v>107.54</v>
      </c>
      <c r="Q165" s="105"/>
      <c r="R165" s="105">
        <v>17519.635931364002</v>
      </c>
      <c r="S165" s="106">
        <v>3.1895355970662904E-2</v>
      </c>
      <c r="T165" s="106">
        <f t="shared" si="2"/>
        <v>3.0395302151529874E-3</v>
      </c>
      <c r="U165" s="106">
        <f>R165/'סכום נכסי הקרן'!$C$42</f>
        <v>1.7121428367885527E-4</v>
      </c>
    </row>
    <row r="166" spans="2:21">
      <c r="B166" s="101" t="s">
        <v>714</v>
      </c>
      <c r="C166" s="102" t="s">
        <v>715</v>
      </c>
      <c r="D166" s="103" t="s">
        <v>126</v>
      </c>
      <c r="E166" s="103" t="s">
        <v>331</v>
      </c>
      <c r="F166" s="102" t="s">
        <v>711</v>
      </c>
      <c r="G166" s="103" t="s">
        <v>365</v>
      </c>
      <c r="H166" s="102" t="s">
        <v>705</v>
      </c>
      <c r="I166" s="102"/>
      <c r="J166" s="115"/>
      <c r="K166" s="105">
        <v>5.910000000000025</v>
      </c>
      <c r="L166" s="103" t="s">
        <v>139</v>
      </c>
      <c r="M166" s="104">
        <v>8.5000000000000006E-3</v>
      </c>
      <c r="N166" s="104">
        <v>3.0100000000001983E-2</v>
      </c>
      <c r="O166" s="105">
        <v>14232003.456214998</v>
      </c>
      <c r="P166" s="116">
        <v>93.75</v>
      </c>
      <c r="Q166" s="105"/>
      <c r="R166" s="105">
        <v>13342.503462636996</v>
      </c>
      <c r="S166" s="106">
        <v>2.7522516662441206E-2</v>
      </c>
      <c r="T166" s="106">
        <f t="shared" si="2"/>
        <v>2.3148279210452225E-3</v>
      </c>
      <c r="U166" s="106">
        <f>R166/'סכום נכסי הקרן'!$C$42</f>
        <v>1.3039238839138273E-4</v>
      </c>
    </row>
    <row r="167" spans="2:21">
      <c r="B167" s="101" t="s">
        <v>716</v>
      </c>
      <c r="C167" s="102" t="s">
        <v>717</v>
      </c>
      <c r="D167" s="103" t="s">
        <v>126</v>
      </c>
      <c r="E167" s="103" t="s">
        <v>331</v>
      </c>
      <c r="F167" s="102" t="s">
        <v>718</v>
      </c>
      <c r="G167" s="103" t="s">
        <v>383</v>
      </c>
      <c r="H167" s="102" t="s">
        <v>705</v>
      </c>
      <c r="I167" s="102"/>
      <c r="J167" s="115"/>
      <c r="K167" s="105">
        <v>2.9700000000007201</v>
      </c>
      <c r="L167" s="103" t="s">
        <v>139</v>
      </c>
      <c r="M167" s="104">
        <v>1.6399999999999998E-2</v>
      </c>
      <c r="N167" s="104">
        <v>2.9000000000006375E-2</v>
      </c>
      <c r="O167" s="105">
        <v>7955831.818886999</v>
      </c>
      <c r="P167" s="116">
        <v>104.47</v>
      </c>
      <c r="Q167" s="105"/>
      <c r="R167" s="105">
        <v>8311.4574011330005</v>
      </c>
      <c r="S167" s="106">
        <v>3.0258260046889349E-2</v>
      </c>
      <c r="T167" s="106">
        <f t="shared" si="2"/>
        <v>1.4419777900449681E-3</v>
      </c>
      <c r="U167" s="106">
        <f>R167/'סכום נכסי הקרן'!$C$42</f>
        <v>8.1225445028498098E-5</v>
      </c>
    </row>
    <row r="168" spans="2:21">
      <c r="B168" s="101" t="s">
        <v>719</v>
      </c>
      <c r="C168" s="102" t="s">
        <v>720</v>
      </c>
      <c r="D168" s="103" t="s">
        <v>126</v>
      </c>
      <c r="E168" s="103" t="s">
        <v>331</v>
      </c>
      <c r="F168" s="102" t="s">
        <v>721</v>
      </c>
      <c r="G168" s="103" t="s">
        <v>722</v>
      </c>
      <c r="H168" s="102" t="s">
        <v>705</v>
      </c>
      <c r="I168" s="102"/>
      <c r="J168" s="115"/>
      <c r="K168" s="105">
        <v>3.4000000000001993</v>
      </c>
      <c r="L168" s="103" t="s">
        <v>139</v>
      </c>
      <c r="M168" s="104">
        <v>1.4800000000000001E-2</v>
      </c>
      <c r="N168" s="104">
        <v>3.9000000000001672E-2</v>
      </c>
      <c r="O168" s="105">
        <v>30964749.018449999</v>
      </c>
      <c r="P168" s="116">
        <v>97.56</v>
      </c>
      <c r="Q168" s="105"/>
      <c r="R168" s="105">
        <v>30209.209241749999</v>
      </c>
      <c r="S168" s="106">
        <v>4.3186238615421091E-2</v>
      </c>
      <c r="T168" s="106">
        <f t="shared" si="2"/>
        <v>5.24107947367769E-3</v>
      </c>
      <c r="U168" s="106">
        <f>R168/'סכום נכסי הקרן'!$C$42</f>
        <v>2.9522577644272953E-4</v>
      </c>
    </row>
    <row r="169" spans="2:21">
      <c r="B169" s="101" t="s">
        <v>723</v>
      </c>
      <c r="C169" s="102" t="s">
        <v>724</v>
      </c>
      <c r="D169" s="103" t="s">
        <v>126</v>
      </c>
      <c r="E169" s="103" t="s">
        <v>331</v>
      </c>
      <c r="F169" s="102" t="s">
        <v>725</v>
      </c>
      <c r="G169" s="103" t="s">
        <v>623</v>
      </c>
      <c r="H169" s="102" t="s">
        <v>705</v>
      </c>
      <c r="I169" s="102"/>
      <c r="J169" s="115"/>
      <c r="K169" s="124">
        <v>0</v>
      </c>
      <c r="L169" s="103" t="s">
        <v>139</v>
      </c>
      <c r="M169" s="104">
        <v>4.9000000000000002E-2</v>
      </c>
      <c r="N169" s="125">
        <v>0</v>
      </c>
      <c r="O169" s="105">
        <v>5931126.0504120002</v>
      </c>
      <c r="P169" s="116">
        <v>22.7</v>
      </c>
      <c r="Q169" s="105"/>
      <c r="R169" s="105">
        <v>1346.3654907130001</v>
      </c>
      <c r="S169" s="106">
        <v>1.3059975104028385E-2</v>
      </c>
      <c r="T169" s="106">
        <f t="shared" si="2"/>
        <v>2.3358468210719449E-4</v>
      </c>
      <c r="U169" s="106">
        <f>R169/'סכום נכסי הקרן'!$C$42</f>
        <v>1.315763660645942E-5</v>
      </c>
    </row>
    <row r="170" spans="2:21">
      <c r="B170" s="107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5"/>
      <c r="P170" s="116"/>
      <c r="Q170" s="102"/>
      <c r="R170" s="102"/>
      <c r="S170" s="102"/>
      <c r="T170" s="106"/>
      <c r="U170" s="102"/>
    </row>
    <row r="171" spans="2:21">
      <c r="B171" s="100" t="s">
        <v>50</v>
      </c>
      <c r="C171" s="95"/>
      <c r="D171" s="96"/>
      <c r="E171" s="96"/>
      <c r="F171" s="95"/>
      <c r="G171" s="96"/>
      <c r="H171" s="95"/>
      <c r="I171" s="95"/>
      <c r="J171" s="113"/>
      <c r="K171" s="98">
        <v>4.3492046337077088</v>
      </c>
      <c r="L171" s="96"/>
      <c r="M171" s="97"/>
      <c r="N171" s="97">
        <v>5.7465989406571404E-2</v>
      </c>
      <c r="O171" s="98"/>
      <c r="P171" s="114"/>
      <c r="Q171" s="98">
        <f>SUM(Q174:Q249)</f>
        <v>493.90447100099993</v>
      </c>
      <c r="R171" s="98">
        <f>SUM(R172:R249)</f>
        <v>544355.43603882485</v>
      </c>
      <c r="S171" s="99"/>
      <c r="T171" s="99">
        <f t="shared" ref="T171:T202" si="3">IFERROR(R171/$R$11,0)</f>
        <v>9.4441733955254001E-2</v>
      </c>
      <c r="U171" s="99">
        <f>R171/'סכום נכסי הקרן'!$C$42</f>
        <v>5.3198266455541611E-3</v>
      </c>
    </row>
    <row r="172" spans="2:21">
      <c r="B172" s="101" t="s">
        <v>726</v>
      </c>
      <c r="C172" s="102" t="s">
        <v>727</v>
      </c>
      <c r="D172" s="103" t="s">
        <v>126</v>
      </c>
      <c r="E172" s="103" t="s">
        <v>331</v>
      </c>
      <c r="F172" s="102" t="s">
        <v>343</v>
      </c>
      <c r="G172" s="103" t="s">
        <v>339</v>
      </c>
      <c r="H172" s="102" t="s">
        <v>340</v>
      </c>
      <c r="I172" s="102" t="s">
        <v>137</v>
      </c>
      <c r="J172" s="115"/>
      <c r="K172" s="105">
        <v>4.0999968464510754</v>
      </c>
      <c r="L172" s="103" t="s">
        <v>139</v>
      </c>
      <c r="M172" s="104">
        <v>2.6800000000000001E-2</v>
      </c>
      <c r="N172" s="104">
        <v>4.1899908422641879E-2</v>
      </c>
      <c r="O172" s="105">
        <v>0.85883799999999999</v>
      </c>
      <c r="P172" s="116">
        <v>94.29</v>
      </c>
      <c r="Q172" s="105"/>
      <c r="R172" s="105">
        <v>8.0806000000000009E-4</v>
      </c>
      <c r="S172" s="106">
        <v>3.2911322343077655E-10</v>
      </c>
      <c r="T172" s="106">
        <f t="shared" si="3"/>
        <v>1.4019256994145201E-10</v>
      </c>
      <c r="U172" s="106">
        <f>R172/'סכום נכסי הקרן'!$C$42</f>
        <v>7.8969343091117749E-12</v>
      </c>
    </row>
    <row r="173" spans="2:21">
      <c r="B173" s="101" t="s">
        <v>728</v>
      </c>
      <c r="C173" s="102" t="s">
        <v>729</v>
      </c>
      <c r="D173" s="103" t="s">
        <v>126</v>
      </c>
      <c r="E173" s="103" t="s">
        <v>331</v>
      </c>
      <c r="F173" s="102" t="s">
        <v>730</v>
      </c>
      <c r="G173" s="103" t="s">
        <v>365</v>
      </c>
      <c r="H173" s="102" t="s">
        <v>340</v>
      </c>
      <c r="I173" s="102" t="s">
        <v>137</v>
      </c>
      <c r="J173" s="115"/>
      <c r="K173" s="105">
        <v>2.62</v>
      </c>
      <c r="L173" s="103" t="s">
        <v>139</v>
      </c>
      <c r="M173" s="104">
        <v>1.44E-2</v>
      </c>
      <c r="N173" s="104">
        <v>4.1700335175287623E-2</v>
      </c>
      <c r="O173" s="105">
        <v>0.13025900000000001</v>
      </c>
      <c r="P173" s="116">
        <v>93.56</v>
      </c>
      <c r="Q173" s="105"/>
      <c r="R173" s="105">
        <v>1.2142899999999999E-4</v>
      </c>
      <c r="S173" s="106">
        <v>2.368345454545455E-10</v>
      </c>
      <c r="T173" s="106">
        <f t="shared" si="3"/>
        <v>2.1067053901220912E-11</v>
      </c>
      <c r="U173" s="106">
        <f>R173/'סכום נכסי הקרן'!$C$42</f>
        <v>1.1866901420948115E-12</v>
      </c>
    </row>
    <row r="174" spans="2:21">
      <c r="B174" s="101" t="s">
        <v>731</v>
      </c>
      <c r="C174" s="102" t="s">
        <v>732</v>
      </c>
      <c r="D174" s="103" t="s">
        <v>126</v>
      </c>
      <c r="E174" s="103" t="s">
        <v>331</v>
      </c>
      <c r="F174" s="102" t="s">
        <v>370</v>
      </c>
      <c r="G174" s="103" t="s">
        <v>339</v>
      </c>
      <c r="H174" s="102" t="s">
        <v>340</v>
      </c>
      <c r="I174" s="102" t="s">
        <v>137</v>
      </c>
      <c r="J174" s="115"/>
      <c r="K174" s="105">
        <v>4.5300000000016301</v>
      </c>
      <c r="L174" s="103" t="s">
        <v>139</v>
      </c>
      <c r="M174" s="104">
        <v>2.5000000000000001E-2</v>
      </c>
      <c r="N174" s="104">
        <v>4.1900000000013676E-2</v>
      </c>
      <c r="O174" s="105">
        <v>4825402.2640889995</v>
      </c>
      <c r="P174" s="116">
        <v>92.92</v>
      </c>
      <c r="Q174" s="105"/>
      <c r="R174" s="105">
        <v>4483.7636782729996</v>
      </c>
      <c r="S174" s="106">
        <v>1.6263527478011183E-3</v>
      </c>
      <c r="T174" s="106">
        <f t="shared" si="3"/>
        <v>7.7790059286096268E-4</v>
      </c>
      <c r="U174" s="106">
        <f>R174/'סכום נכסי הקרן'!$C$42</f>
        <v>4.3818512517515101E-5</v>
      </c>
    </row>
    <row r="175" spans="2:21">
      <c r="B175" s="101" t="s">
        <v>733</v>
      </c>
      <c r="C175" s="102" t="s">
        <v>734</v>
      </c>
      <c r="D175" s="103" t="s">
        <v>126</v>
      </c>
      <c r="E175" s="103" t="s">
        <v>331</v>
      </c>
      <c r="F175" s="102" t="s">
        <v>382</v>
      </c>
      <c r="G175" s="103" t="s">
        <v>383</v>
      </c>
      <c r="H175" s="102" t="s">
        <v>384</v>
      </c>
      <c r="I175" s="102" t="s">
        <v>137</v>
      </c>
      <c r="J175" s="115"/>
      <c r="K175" s="105">
        <v>0.77</v>
      </c>
      <c r="L175" s="103" t="s">
        <v>139</v>
      </c>
      <c r="M175" s="104">
        <v>4.8000000000000001E-2</v>
      </c>
      <c r="N175" s="104">
        <v>4.0600173729602285E-2</v>
      </c>
      <c r="O175" s="105">
        <v>0.16117000000000001</v>
      </c>
      <c r="P175" s="116">
        <v>101.63</v>
      </c>
      <c r="Q175" s="105"/>
      <c r="R175" s="105">
        <v>1.6117E-4</v>
      </c>
      <c r="S175" s="106">
        <v>2.3777720141972924E-10</v>
      </c>
      <c r="T175" s="106">
        <f t="shared" si="3"/>
        <v>2.7961830182738679E-11</v>
      </c>
      <c r="U175" s="106">
        <f>R175/'סכום נכסי הקרן'!$C$42</f>
        <v>1.5750673249505539E-12</v>
      </c>
    </row>
    <row r="176" spans="2:21">
      <c r="B176" s="101" t="s">
        <v>735</v>
      </c>
      <c r="C176" s="102" t="s">
        <v>736</v>
      </c>
      <c r="D176" s="103" t="s">
        <v>126</v>
      </c>
      <c r="E176" s="103" t="s">
        <v>331</v>
      </c>
      <c r="F176" s="102" t="s">
        <v>737</v>
      </c>
      <c r="G176" s="103" t="s">
        <v>738</v>
      </c>
      <c r="H176" s="102" t="s">
        <v>384</v>
      </c>
      <c r="I176" s="102" t="s">
        <v>137</v>
      </c>
      <c r="J176" s="115"/>
      <c r="K176" s="105">
        <v>2.73</v>
      </c>
      <c r="L176" s="103" t="s">
        <v>139</v>
      </c>
      <c r="M176" s="104">
        <v>2.6099999999999998E-2</v>
      </c>
      <c r="N176" s="104">
        <v>4.0399689692390703E-2</v>
      </c>
      <c r="O176" s="105">
        <v>0.216366</v>
      </c>
      <c r="P176" s="116">
        <v>96.32</v>
      </c>
      <c r="Q176" s="105">
        <v>2.2089999999999999E-6</v>
      </c>
      <c r="R176" s="105">
        <v>2.07536E-4</v>
      </c>
      <c r="S176" s="106">
        <v>4.2205798474266412E-10</v>
      </c>
      <c r="T176" s="106">
        <f t="shared" si="3"/>
        <v>3.6005996083668514E-11</v>
      </c>
      <c r="U176" s="106">
        <f>R176/'סכום נכסי הקרן'!$C$42</f>
        <v>2.0281886973440351E-12</v>
      </c>
    </row>
    <row r="177" spans="2:21">
      <c r="B177" s="101" t="s">
        <v>739</v>
      </c>
      <c r="C177" s="102" t="s">
        <v>740</v>
      </c>
      <c r="D177" s="103" t="s">
        <v>126</v>
      </c>
      <c r="E177" s="103" t="s">
        <v>331</v>
      </c>
      <c r="F177" s="102" t="s">
        <v>741</v>
      </c>
      <c r="G177" s="103" t="s">
        <v>742</v>
      </c>
      <c r="H177" s="102" t="s">
        <v>399</v>
      </c>
      <c r="I177" s="102" t="s">
        <v>335</v>
      </c>
      <c r="J177" s="115"/>
      <c r="K177" s="105">
        <v>0.90999765832753265</v>
      </c>
      <c r="L177" s="103" t="s">
        <v>139</v>
      </c>
      <c r="M177" s="104">
        <v>4.2000000000000003E-2</v>
      </c>
      <c r="N177" s="104">
        <v>3.7599958940537553E-2</v>
      </c>
      <c r="O177" s="105">
        <v>1.5454659999999998</v>
      </c>
      <c r="P177" s="116">
        <v>100.76</v>
      </c>
      <c r="Q177" s="105"/>
      <c r="R177" s="105">
        <v>1.558715E-3</v>
      </c>
      <c r="S177" s="106">
        <v>1.0006227111506369E-8</v>
      </c>
      <c r="T177" s="106">
        <f t="shared" si="3"/>
        <v>2.7042578726368134E-10</v>
      </c>
      <c r="U177" s="106">
        <f>R177/'סכום נכסי הקרן'!$C$42</f>
        <v>1.5232866323821447E-11</v>
      </c>
    </row>
    <row r="178" spans="2:21">
      <c r="B178" s="101" t="s">
        <v>743</v>
      </c>
      <c r="C178" s="102" t="s">
        <v>744</v>
      </c>
      <c r="D178" s="103" t="s">
        <v>126</v>
      </c>
      <c r="E178" s="103" t="s">
        <v>331</v>
      </c>
      <c r="F178" s="102" t="s">
        <v>745</v>
      </c>
      <c r="G178" s="103" t="s">
        <v>527</v>
      </c>
      <c r="H178" s="102" t="s">
        <v>423</v>
      </c>
      <c r="I178" s="102" t="s">
        <v>335</v>
      </c>
      <c r="J178" s="115"/>
      <c r="K178" s="105">
        <v>8.8700000000003278</v>
      </c>
      <c r="L178" s="103" t="s">
        <v>139</v>
      </c>
      <c r="M178" s="104">
        <v>2.4E-2</v>
      </c>
      <c r="N178" s="104">
        <v>4.8000000000004747E-2</v>
      </c>
      <c r="O178" s="105">
        <v>6754233.2647630004</v>
      </c>
      <c r="P178" s="116">
        <v>81.23</v>
      </c>
      <c r="Q178" s="105"/>
      <c r="R178" s="105">
        <v>5486.463681582999</v>
      </c>
      <c r="S178" s="106">
        <v>8.9931426855986603E-3</v>
      </c>
      <c r="T178" s="106">
        <f t="shared" si="3"/>
        <v>9.518617966630705E-4</v>
      </c>
      <c r="U178" s="106">
        <f>R178/'סכום נכסי הקרן'!$C$42</f>
        <v>5.3617606715823671E-5</v>
      </c>
    </row>
    <row r="179" spans="2:21">
      <c r="B179" s="101" t="s">
        <v>746</v>
      </c>
      <c r="C179" s="102" t="s">
        <v>747</v>
      </c>
      <c r="D179" s="103" t="s">
        <v>126</v>
      </c>
      <c r="E179" s="103" t="s">
        <v>331</v>
      </c>
      <c r="F179" s="102" t="s">
        <v>414</v>
      </c>
      <c r="G179" s="103" t="s">
        <v>365</v>
      </c>
      <c r="H179" s="102" t="s">
        <v>415</v>
      </c>
      <c r="I179" s="102" t="s">
        <v>137</v>
      </c>
      <c r="J179" s="115"/>
      <c r="K179" s="105">
        <v>1.9699994596444461</v>
      </c>
      <c r="L179" s="103" t="s">
        <v>139</v>
      </c>
      <c r="M179" s="104">
        <v>3.39E-2</v>
      </c>
      <c r="N179" s="104">
        <v>4.3499947411812991E-2</v>
      </c>
      <c r="O179" s="105">
        <v>0.43272900000000003</v>
      </c>
      <c r="P179" s="116">
        <v>98.15</v>
      </c>
      <c r="Q179" s="105">
        <v>1.65587E-4</v>
      </c>
      <c r="R179" s="105">
        <v>5.8948600000000007E-4</v>
      </c>
      <c r="S179" s="106">
        <v>8.8837099767858152E-10</v>
      </c>
      <c r="T179" s="106">
        <f t="shared" si="3"/>
        <v>1.0227156063226341E-10</v>
      </c>
      <c r="U179" s="106">
        <f>R179/'סכום נכסי הקרן'!$C$42</f>
        <v>5.7608744624669742E-12</v>
      </c>
    </row>
    <row r="180" spans="2:21">
      <c r="B180" s="101" t="s">
        <v>748</v>
      </c>
      <c r="C180" s="102" t="s">
        <v>749</v>
      </c>
      <c r="D180" s="103" t="s">
        <v>126</v>
      </c>
      <c r="E180" s="103" t="s">
        <v>331</v>
      </c>
      <c r="F180" s="102" t="s">
        <v>414</v>
      </c>
      <c r="G180" s="103" t="s">
        <v>365</v>
      </c>
      <c r="H180" s="102" t="s">
        <v>415</v>
      </c>
      <c r="I180" s="102" t="s">
        <v>137</v>
      </c>
      <c r="J180" s="115"/>
      <c r="K180" s="105">
        <v>6.6700000000000363</v>
      </c>
      <c r="L180" s="103" t="s">
        <v>139</v>
      </c>
      <c r="M180" s="104">
        <v>2.4399999999999998E-2</v>
      </c>
      <c r="N180" s="104">
        <v>5.02000000000076E-2</v>
      </c>
      <c r="O180" s="105">
        <v>4314555.1954510007</v>
      </c>
      <c r="P180" s="116">
        <v>86.59</v>
      </c>
      <c r="Q180" s="105"/>
      <c r="R180" s="105">
        <v>3735.9732952580007</v>
      </c>
      <c r="S180" s="106">
        <v>3.9275429666074373E-3</v>
      </c>
      <c r="T180" s="106">
        <f t="shared" si="3"/>
        <v>6.4816436588230341E-4</v>
      </c>
      <c r="U180" s="106">
        <f>R180/'סכום נכסי הקרן'!$C$42</f>
        <v>3.6510575567715607E-5</v>
      </c>
    </row>
    <row r="181" spans="2:21">
      <c r="B181" s="101" t="s">
        <v>750</v>
      </c>
      <c r="C181" s="102" t="s">
        <v>751</v>
      </c>
      <c r="D181" s="103" t="s">
        <v>126</v>
      </c>
      <c r="E181" s="103" t="s">
        <v>331</v>
      </c>
      <c r="F181" s="102" t="s">
        <v>428</v>
      </c>
      <c r="G181" s="103" t="s">
        <v>365</v>
      </c>
      <c r="H181" s="102" t="s">
        <v>415</v>
      </c>
      <c r="I181" s="102" t="s">
        <v>137</v>
      </c>
      <c r="J181" s="115"/>
      <c r="K181" s="105">
        <v>0.50999999999999068</v>
      </c>
      <c r="L181" s="103" t="s">
        <v>139</v>
      </c>
      <c r="M181" s="104">
        <v>3.5000000000000003E-2</v>
      </c>
      <c r="N181" s="104">
        <v>3.4200000000003089E-2</v>
      </c>
      <c r="O181" s="105">
        <v>4193414.6663840003</v>
      </c>
      <c r="P181" s="116">
        <v>100.03</v>
      </c>
      <c r="Q181" s="105">
        <v>73.384757368999985</v>
      </c>
      <c r="R181" s="105">
        <v>4268.0572636039997</v>
      </c>
      <c r="S181" s="106">
        <v>3.6782080629996404E-2</v>
      </c>
      <c r="T181" s="106">
        <f t="shared" si="3"/>
        <v>7.4047708888192202E-4</v>
      </c>
      <c r="U181" s="106">
        <f>R181/'סכום נכסי הקרן'!$C$42</f>
        <v>4.171047674455874E-5</v>
      </c>
    </row>
    <row r="182" spans="2:21">
      <c r="B182" s="101" t="s">
        <v>752</v>
      </c>
      <c r="C182" s="102" t="s">
        <v>753</v>
      </c>
      <c r="D182" s="103" t="s">
        <v>126</v>
      </c>
      <c r="E182" s="103" t="s">
        <v>331</v>
      </c>
      <c r="F182" s="102" t="s">
        <v>437</v>
      </c>
      <c r="G182" s="103" t="s">
        <v>365</v>
      </c>
      <c r="H182" s="102" t="s">
        <v>423</v>
      </c>
      <c r="I182" s="102" t="s">
        <v>335</v>
      </c>
      <c r="J182" s="115"/>
      <c r="K182" s="105">
        <v>6.2399999999996982</v>
      </c>
      <c r="L182" s="103" t="s">
        <v>139</v>
      </c>
      <c r="M182" s="104">
        <v>2.5499999999999998E-2</v>
      </c>
      <c r="N182" s="104">
        <v>5.0199999999997864E-2</v>
      </c>
      <c r="O182" s="105">
        <v>39028486.405085005</v>
      </c>
      <c r="P182" s="116">
        <v>86.05</v>
      </c>
      <c r="Q182" s="105"/>
      <c r="R182" s="105">
        <v>33584.013851609001</v>
      </c>
      <c r="S182" s="106">
        <v>2.7614148866007784E-2</v>
      </c>
      <c r="T182" s="106">
        <f t="shared" si="3"/>
        <v>5.8265836829027385E-3</v>
      </c>
      <c r="U182" s="106">
        <f>R182/'סכום נכסי הקרן'!$C$42</f>
        <v>3.2820675596175548E-4</v>
      </c>
    </row>
    <row r="183" spans="2:21">
      <c r="B183" s="101" t="s">
        <v>754</v>
      </c>
      <c r="C183" s="102" t="s">
        <v>755</v>
      </c>
      <c r="D183" s="103" t="s">
        <v>126</v>
      </c>
      <c r="E183" s="103" t="s">
        <v>331</v>
      </c>
      <c r="F183" s="102" t="s">
        <v>756</v>
      </c>
      <c r="G183" s="103" t="s">
        <v>365</v>
      </c>
      <c r="H183" s="102" t="s">
        <v>423</v>
      </c>
      <c r="I183" s="102" t="s">
        <v>335</v>
      </c>
      <c r="J183" s="115"/>
      <c r="K183" s="105">
        <v>1.3500000000002566</v>
      </c>
      <c r="L183" s="103" t="s">
        <v>139</v>
      </c>
      <c r="M183" s="104">
        <v>2.5499999999999998E-2</v>
      </c>
      <c r="N183" s="104">
        <v>4.1100000000000511E-2</v>
      </c>
      <c r="O183" s="105">
        <v>9935142.7499999981</v>
      </c>
      <c r="P183" s="116">
        <v>98.02</v>
      </c>
      <c r="Q183" s="105"/>
      <c r="R183" s="105">
        <v>9738.4269235499996</v>
      </c>
      <c r="S183" s="106">
        <v>3.2899348810872024E-2</v>
      </c>
      <c r="T183" s="106">
        <f t="shared" si="3"/>
        <v>1.6895466891066286E-3</v>
      </c>
      <c r="U183" s="106">
        <f>R183/'סכום נכסי הקרן'!$C$42</f>
        <v>9.5170801288715947E-5</v>
      </c>
    </row>
    <row r="184" spans="2:21">
      <c r="B184" s="101" t="s">
        <v>757</v>
      </c>
      <c r="C184" s="102" t="s">
        <v>758</v>
      </c>
      <c r="D184" s="103" t="s">
        <v>126</v>
      </c>
      <c r="E184" s="103" t="s">
        <v>331</v>
      </c>
      <c r="F184" s="102" t="s">
        <v>759</v>
      </c>
      <c r="G184" s="103" t="s">
        <v>133</v>
      </c>
      <c r="H184" s="102" t="s">
        <v>423</v>
      </c>
      <c r="I184" s="102" t="s">
        <v>335</v>
      </c>
      <c r="J184" s="115"/>
      <c r="K184" s="105">
        <v>4.3299999999992638</v>
      </c>
      <c r="L184" s="103" t="s">
        <v>139</v>
      </c>
      <c r="M184" s="104">
        <v>2.2400000000000003E-2</v>
      </c>
      <c r="N184" s="104">
        <v>4.5999999999996294E-2</v>
      </c>
      <c r="O184" s="105">
        <v>6506459.4128250005</v>
      </c>
      <c r="P184" s="116">
        <v>90.96</v>
      </c>
      <c r="Q184" s="105"/>
      <c r="R184" s="105">
        <v>5918.2754311919998</v>
      </c>
      <c r="S184" s="106">
        <v>1.9709811281507117E-2</v>
      </c>
      <c r="T184" s="106">
        <f t="shared" si="3"/>
        <v>1.0267780144050706E-3</v>
      </c>
      <c r="U184" s="106">
        <f>R184/'סכום נכסי הקרן'!$C$42</f>
        <v>5.7837576793002224E-5</v>
      </c>
    </row>
    <row r="185" spans="2:21">
      <c r="B185" s="101" t="s">
        <v>760</v>
      </c>
      <c r="C185" s="102" t="s">
        <v>761</v>
      </c>
      <c r="D185" s="103" t="s">
        <v>126</v>
      </c>
      <c r="E185" s="103" t="s">
        <v>331</v>
      </c>
      <c r="F185" s="102" t="s">
        <v>459</v>
      </c>
      <c r="G185" s="103" t="s">
        <v>365</v>
      </c>
      <c r="H185" s="102" t="s">
        <v>415</v>
      </c>
      <c r="I185" s="102" t="s">
        <v>137</v>
      </c>
      <c r="J185" s="115"/>
      <c r="K185" s="105">
        <v>0.73999999339958356</v>
      </c>
      <c r="L185" s="103" t="s">
        <v>139</v>
      </c>
      <c r="M185" s="104">
        <v>5.74E-2</v>
      </c>
      <c r="N185" s="104">
        <v>4.6200000046841667E-2</v>
      </c>
      <c r="O185" s="105">
        <v>183.73390499999996</v>
      </c>
      <c r="P185" s="116">
        <v>102.25</v>
      </c>
      <c r="Q185" s="105"/>
      <c r="R185" s="105">
        <v>0.18786692599999999</v>
      </c>
      <c r="S185" s="106">
        <v>2.4497912794990702E-5</v>
      </c>
      <c r="T185" s="106">
        <f t="shared" si="3"/>
        <v>3.2593553898151849E-8</v>
      </c>
      <c r="U185" s="106">
        <f>R185/'סכום נכסי הקרן'!$C$42</f>
        <v>1.8359685833685155E-9</v>
      </c>
    </row>
    <row r="186" spans="2:21">
      <c r="B186" s="101" t="s">
        <v>762</v>
      </c>
      <c r="C186" s="102" t="s">
        <v>763</v>
      </c>
      <c r="D186" s="103" t="s">
        <v>126</v>
      </c>
      <c r="E186" s="103" t="s">
        <v>331</v>
      </c>
      <c r="F186" s="102" t="s">
        <v>764</v>
      </c>
      <c r="G186" s="103" t="s">
        <v>566</v>
      </c>
      <c r="H186" s="102" t="s">
        <v>415</v>
      </c>
      <c r="I186" s="102" t="s">
        <v>137</v>
      </c>
      <c r="J186" s="115"/>
      <c r="K186" s="105">
        <v>1.4700000000001856</v>
      </c>
      <c r="L186" s="103" t="s">
        <v>139</v>
      </c>
      <c r="M186" s="104">
        <v>4.0999999999999995E-2</v>
      </c>
      <c r="N186" s="104">
        <v>4.3400000000001847E-2</v>
      </c>
      <c r="O186" s="105">
        <v>5298742.8000000007</v>
      </c>
      <c r="P186" s="116">
        <v>99.7</v>
      </c>
      <c r="Q186" s="105">
        <v>108.6242274</v>
      </c>
      <c r="R186" s="105">
        <v>5391.4707990000006</v>
      </c>
      <c r="S186" s="106">
        <v>1.7662476000000003E-2</v>
      </c>
      <c r="T186" s="106">
        <f t="shared" si="3"/>
        <v>9.3538121807304356E-4</v>
      </c>
      <c r="U186" s="106">
        <f>R186/'סכום נכסי הקרן'!$C$42</f>
        <v>5.2689269026059171E-5</v>
      </c>
    </row>
    <row r="187" spans="2:21">
      <c r="B187" s="101" t="s">
        <v>765</v>
      </c>
      <c r="C187" s="102" t="s">
        <v>766</v>
      </c>
      <c r="D187" s="103" t="s">
        <v>126</v>
      </c>
      <c r="E187" s="103" t="s">
        <v>331</v>
      </c>
      <c r="F187" s="102" t="s">
        <v>517</v>
      </c>
      <c r="G187" s="103" t="s">
        <v>518</v>
      </c>
      <c r="H187" s="102" t="s">
        <v>423</v>
      </c>
      <c r="I187" s="102" t="s">
        <v>335</v>
      </c>
      <c r="J187" s="115"/>
      <c r="K187" s="105">
        <v>3.44</v>
      </c>
      <c r="L187" s="103" t="s">
        <v>139</v>
      </c>
      <c r="M187" s="104">
        <v>5.0900000000000001E-2</v>
      </c>
      <c r="N187" s="104">
        <v>4.230049363191795E-2</v>
      </c>
      <c r="O187" s="105">
        <v>0.12584400000000001</v>
      </c>
      <c r="P187" s="116">
        <v>104</v>
      </c>
      <c r="Q187" s="105"/>
      <c r="R187" s="105">
        <v>1.30259E-4</v>
      </c>
      <c r="S187" s="106">
        <v>1.7412990168706339E-10</v>
      </c>
      <c r="T187" s="106">
        <f t="shared" si="3"/>
        <v>2.2598995084527874E-11</v>
      </c>
      <c r="U187" s="106">
        <f>R187/'סכום נכסי הקרן'!$C$42</f>
        <v>1.2729831524522814E-12</v>
      </c>
    </row>
    <row r="188" spans="2:21">
      <c r="B188" s="101" t="s">
        <v>767</v>
      </c>
      <c r="C188" s="102" t="s">
        <v>768</v>
      </c>
      <c r="D188" s="103" t="s">
        <v>126</v>
      </c>
      <c r="E188" s="103" t="s">
        <v>331</v>
      </c>
      <c r="F188" s="102" t="s">
        <v>517</v>
      </c>
      <c r="G188" s="103" t="s">
        <v>518</v>
      </c>
      <c r="H188" s="102" t="s">
        <v>423</v>
      </c>
      <c r="I188" s="102" t="s">
        <v>335</v>
      </c>
      <c r="J188" s="115"/>
      <c r="K188" s="105">
        <v>4.5099999920537233</v>
      </c>
      <c r="L188" s="103" t="s">
        <v>139</v>
      </c>
      <c r="M188" s="104">
        <v>3.5200000000000002E-2</v>
      </c>
      <c r="N188" s="104">
        <v>4.5200011760489683E-2</v>
      </c>
      <c r="O188" s="105">
        <v>1.2981950000000004</v>
      </c>
      <c r="P188" s="116">
        <v>97.08</v>
      </c>
      <c r="Q188" s="105"/>
      <c r="R188" s="105">
        <v>1.2584510000000001E-3</v>
      </c>
      <c r="S188" s="106">
        <v>1.5817325874720259E-9</v>
      </c>
      <c r="T188" s="106">
        <f t="shared" si="3"/>
        <v>2.1833215334924411E-10</v>
      </c>
      <c r="U188" s="106">
        <f>R188/'סכום נכסי הקרן'!$C$42</f>
        <v>1.2298473972521868E-11</v>
      </c>
    </row>
    <row r="189" spans="2:21">
      <c r="B189" s="101" t="s">
        <v>769</v>
      </c>
      <c r="C189" s="102" t="s">
        <v>770</v>
      </c>
      <c r="D189" s="103" t="s">
        <v>126</v>
      </c>
      <c r="E189" s="103" t="s">
        <v>331</v>
      </c>
      <c r="F189" s="102" t="s">
        <v>521</v>
      </c>
      <c r="G189" s="103" t="s">
        <v>135</v>
      </c>
      <c r="H189" s="102" t="s">
        <v>423</v>
      </c>
      <c r="I189" s="102" t="s">
        <v>335</v>
      </c>
      <c r="J189" s="115"/>
      <c r="K189" s="105">
        <v>1.7799999999934346</v>
      </c>
      <c r="L189" s="103" t="s">
        <v>139</v>
      </c>
      <c r="M189" s="104">
        <v>2.7000000000000003E-2</v>
      </c>
      <c r="N189" s="104">
        <v>4.5599999999956224E-2</v>
      </c>
      <c r="O189" s="105">
        <v>235642.27211399993</v>
      </c>
      <c r="P189" s="116">
        <v>96.96</v>
      </c>
      <c r="Q189" s="105"/>
      <c r="R189" s="105">
        <v>228.47874717500002</v>
      </c>
      <c r="S189" s="106">
        <v>1.0762157664199142E-3</v>
      </c>
      <c r="T189" s="106">
        <f t="shared" si="3"/>
        <v>3.9639411359882333E-5</v>
      </c>
      <c r="U189" s="106">
        <f>R189/'סכום נכסי הקרן'!$C$42</f>
        <v>2.2328560471612659E-6</v>
      </c>
    </row>
    <row r="190" spans="2:21">
      <c r="B190" s="101" t="s">
        <v>771</v>
      </c>
      <c r="C190" s="102" t="s">
        <v>772</v>
      </c>
      <c r="D190" s="103" t="s">
        <v>126</v>
      </c>
      <c r="E190" s="103" t="s">
        <v>331</v>
      </c>
      <c r="F190" s="102" t="s">
        <v>531</v>
      </c>
      <c r="G190" s="103" t="s">
        <v>163</v>
      </c>
      <c r="H190" s="102" t="s">
        <v>532</v>
      </c>
      <c r="I190" s="102" t="s">
        <v>137</v>
      </c>
      <c r="J190" s="115"/>
      <c r="K190" s="105">
        <v>1.8500000000003984</v>
      </c>
      <c r="L190" s="103" t="s">
        <v>139</v>
      </c>
      <c r="M190" s="104">
        <v>3.6499999999999998E-2</v>
      </c>
      <c r="N190" s="104">
        <v>4.2200000000006198E-2</v>
      </c>
      <c r="O190" s="105">
        <v>5688731.9502229998</v>
      </c>
      <c r="P190" s="116">
        <v>99.32</v>
      </c>
      <c r="Q190" s="105"/>
      <c r="R190" s="105">
        <v>5650.0483834750003</v>
      </c>
      <c r="S190" s="106">
        <v>3.5610854238730125E-3</v>
      </c>
      <c r="T190" s="106">
        <f t="shared" si="3"/>
        <v>9.8024256017239641E-4</v>
      </c>
      <c r="U190" s="106">
        <f>R190/'סכום נכסי הקרן'!$C$42</f>
        <v>5.5216272216921077E-5</v>
      </c>
    </row>
    <row r="191" spans="2:21">
      <c r="B191" s="101" t="s">
        <v>773</v>
      </c>
      <c r="C191" s="102" t="s">
        <v>774</v>
      </c>
      <c r="D191" s="103" t="s">
        <v>126</v>
      </c>
      <c r="E191" s="103" t="s">
        <v>331</v>
      </c>
      <c r="F191" s="102" t="s">
        <v>775</v>
      </c>
      <c r="G191" s="103" t="s">
        <v>136</v>
      </c>
      <c r="H191" s="102" t="s">
        <v>532</v>
      </c>
      <c r="I191" s="102" t="s">
        <v>137</v>
      </c>
      <c r="J191" s="115"/>
      <c r="K191" s="105">
        <v>2.2300000000003073</v>
      </c>
      <c r="L191" s="103" t="s">
        <v>139</v>
      </c>
      <c r="M191" s="104">
        <v>4.5999999999999999E-2</v>
      </c>
      <c r="N191" s="104">
        <v>4.880000000000731E-2</v>
      </c>
      <c r="O191" s="105">
        <v>16558571.25</v>
      </c>
      <c r="P191" s="116">
        <v>100.42</v>
      </c>
      <c r="Q191" s="105"/>
      <c r="R191" s="105">
        <v>16628.116880543002</v>
      </c>
      <c r="S191" s="106">
        <v>4.2985829158121547E-2</v>
      </c>
      <c r="T191" s="106">
        <f t="shared" si="3"/>
        <v>2.8848581030742311E-3</v>
      </c>
      <c r="U191" s="106">
        <f>R191/'סכום נכסי הקרן'!$C$42</f>
        <v>1.6250172844823487E-4</v>
      </c>
    </row>
    <row r="192" spans="2:21">
      <c r="B192" s="101" t="s">
        <v>776</v>
      </c>
      <c r="C192" s="102" t="s">
        <v>777</v>
      </c>
      <c r="D192" s="103" t="s">
        <v>126</v>
      </c>
      <c r="E192" s="103" t="s">
        <v>331</v>
      </c>
      <c r="F192" s="102" t="s">
        <v>778</v>
      </c>
      <c r="G192" s="103" t="s">
        <v>652</v>
      </c>
      <c r="H192" s="102" t="s">
        <v>528</v>
      </c>
      <c r="I192" s="102" t="s">
        <v>335</v>
      </c>
      <c r="J192" s="115"/>
      <c r="K192" s="105">
        <v>2.19</v>
      </c>
      <c r="L192" s="103" t="s">
        <v>139</v>
      </c>
      <c r="M192" s="104">
        <v>4.3499999999999997E-2</v>
      </c>
      <c r="N192" s="104">
        <v>0.19159945312106824</v>
      </c>
      <c r="O192" s="105">
        <v>0.16337900000000002</v>
      </c>
      <c r="P192" s="116">
        <v>73.94</v>
      </c>
      <c r="Q192" s="105"/>
      <c r="R192" s="105">
        <v>1.1922199999999999E-4</v>
      </c>
      <c r="S192" s="106">
        <v>1.5684624474152899E-10</v>
      </c>
      <c r="T192" s="106">
        <f t="shared" si="3"/>
        <v>2.0684155351780545E-11</v>
      </c>
      <c r="U192" s="106">
        <f>R192/'סכום נכסי הקרן'!$C$42</f>
        <v>1.1651217758593716E-12</v>
      </c>
    </row>
    <row r="193" spans="2:21">
      <c r="B193" s="101" t="s">
        <v>779</v>
      </c>
      <c r="C193" s="102" t="s">
        <v>780</v>
      </c>
      <c r="D193" s="103" t="s">
        <v>126</v>
      </c>
      <c r="E193" s="103" t="s">
        <v>331</v>
      </c>
      <c r="F193" s="102" t="s">
        <v>569</v>
      </c>
      <c r="G193" s="103" t="s">
        <v>566</v>
      </c>
      <c r="H193" s="102" t="s">
        <v>532</v>
      </c>
      <c r="I193" s="102" t="s">
        <v>137</v>
      </c>
      <c r="J193" s="115"/>
      <c r="K193" s="105">
        <v>7.8500000000006036</v>
      </c>
      <c r="L193" s="103" t="s">
        <v>139</v>
      </c>
      <c r="M193" s="104">
        <v>3.0499999999999999E-2</v>
      </c>
      <c r="N193" s="104">
        <v>4.9400000000005446E-2</v>
      </c>
      <c r="O193" s="105">
        <v>13755242.007793</v>
      </c>
      <c r="P193" s="116">
        <v>86.75</v>
      </c>
      <c r="Q193" s="105"/>
      <c r="R193" s="105">
        <v>11932.672441208</v>
      </c>
      <c r="S193" s="106">
        <v>2.0149373751186347E-2</v>
      </c>
      <c r="T193" s="106">
        <f t="shared" si="3"/>
        <v>2.0702324280406025E-3</v>
      </c>
      <c r="U193" s="106">
        <f>R193/'סכום נכסי הקרן'!$C$42</f>
        <v>1.1661452169438903E-4</v>
      </c>
    </row>
    <row r="194" spans="2:21">
      <c r="B194" s="101" t="s">
        <v>781</v>
      </c>
      <c r="C194" s="102" t="s">
        <v>782</v>
      </c>
      <c r="D194" s="103" t="s">
        <v>126</v>
      </c>
      <c r="E194" s="103" t="s">
        <v>331</v>
      </c>
      <c r="F194" s="102" t="s">
        <v>569</v>
      </c>
      <c r="G194" s="103" t="s">
        <v>566</v>
      </c>
      <c r="H194" s="102" t="s">
        <v>532</v>
      </c>
      <c r="I194" s="102" t="s">
        <v>137</v>
      </c>
      <c r="J194" s="115"/>
      <c r="K194" s="105">
        <v>3.349999999999147</v>
      </c>
      <c r="L194" s="103" t="s">
        <v>139</v>
      </c>
      <c r="M194" s="104">
        <v>2.9100000000000001E-2</v>
      </c>
      <c r="N194" s="104">
        <v>4.3699999999986951E-2</v>
      </c>
      <c r="O194" s="105">
        <v>8042404.2242220007</v>
      </c>
      <c r="P194" s="116">
        <v>95.45</v>
      </c>
      <c r="Q194" s="105"/>
      <c r="R194" s="105">
        <v>7676.4748325730006</v>
      </c>
      <c r="S194" s="106">
        <v>1.3404007040370002E-2</v>
      </c>
      <c r="T194" s="106">
        <f t="shared" si="3"/>
        <v>1.3318129035830091E-3</v>
      </c>
      <c r="U194" s="106">
        <f>R194/'סכום נכסי הקרן'!$C$42</f>
        <v>7.5019945893100494E-5</v>
      </c>
    </row>
    <row r="195" spans="2:21">
      <c r="B195" s="101" t="s">
        <v>783</v>
      </c>
      <c r="C195" s="102" t="s">
        <v>784</v>
      </c>
      <c r="D195" s="103" t="s">
        <v>126</v>
      </c>
      <c r="E195" s="103" t="s">
        <v>331</v>
      </c>
      <c r="F195" s="102" t="s">
        <v>569</v>
      </c>
      <c r="G195" s="103" t="s">
        <v>566</v>
      </c>
      <c r="H195" s="102" t="s">
        <v>532</v>
      </c>
      <c r="I195" s="102" t="s">
        <v>137</v>
      </c>
      <c r="J195" s="115"/>
      <c r="K195" s="105">
        <v>5.3900009219644307</v>
      </c>
      <c r="L195" s="103" t="s">
        <v>139</v>
      </c>
      <c r="M195" s="104">
        <v>3.95E-2</v>
      </c>
      <c r="N195" s="104">
        <v>4.660018070663334E-2</v>
      </c>
      <c r="O195" s="105">
        <v>0.4415599999999999</v>
      </c>
      <c r="P195" s="116">
        <v>96.57</v>
      </c>
      <c r="Q195" s="105">
        <v>8.8319999999999995E-6</v>
      </c>
      <c r="R195" s="105">
        <v>4.2610500000000003E-4</v>
      </c>
      <c r="S195" s="106">
        <v>1.8397568837691587E-9</v>
      </c>
      <c r="T195" s="106">
        <f t="shared" si="3"/>
        <v>7.3926137928993398E-11</v>
      </c>
      <c r="U195" s="106">
        <f>R195/'סכום נכסי הקרן'!$C$42</f>
        <v>4.1641996804495614E-12</v>
      </c>
    </row>
    <row r="196" spans="2:21">
      <c r="B196" s="101" t="s">
        <v>785</v>
      </c>
      <c r="C196" s="102" t="s">
        <v>786</v>
      </c>
      <c r="D196" s="103" t="s">
        <v>126</v>
      </c>
      <c r="E196" s="103" t="s">
        <v>331</v>
      </c>
      <c r="F196" s="102" t="s">
        <v>569</v>
      </c>
      <c r="G196" s="103" t="s">
        <v>566</v>
      </c>
      <c r="H196" s="102" t="s">
        <v>532</v>
      </c>
      <c r="I196" s="102" t="s">
        <v>137</v>
      </c>
      <c r="J196" s="115"/>
      <c r="K196" s="105">
        <v>7.089999999999069</v>
      </c>
      <c r="L196" s="103" t="s">
        <v>139</v>
      </c>
      <c r="M196" s="104">
        <v>3.0499999999999999E-2</v>
      </c>
      <c r="N196" s="104">
        <v>4.9999999999995055E-2</v>
      </c>
      <c r="O196" s="105">
        <v>18493206.49354</v>
      </c>
      <c r="P196" s="116">
        <v>87.6</v>
      </c>
      <c r="Q196" s="105"/>
      <c r="R196" s="105">
        <v>16200.048889223002</v>
      </c>
      <c r="S196" s="106">
        <v>2.5372382503006361E-2</v>
      </c>
      <c r="T196" s="106">
        <f t="shared" si="3"/>
        <v>2.8105914003382637E-3</v>
      </c>
      <c r="U196" s="106">
        <f>R196/'סכום נכסי הקרן'!$C$42</f>
        <v>1.5831834502709355E-4</v>
      </c>
    </row>
    <row r="197" spans="2:21">
      <c r="B197" s="101" t="s">
        <v>787</v>
      </c>
      <c r="C197" s="102" t="s">
        <v>788</v>
      </c>
      <c r="D197" s="103" t="s">
        <v>126</v>
      </c>
      <c r="E197" s="103" t="s">
        <v>331</v>
      </c>
      <c r="F197" s="102" t="s">
        <v>569</v>
      </c>
      <c r="G197" s="103" t="s">
        <v>566</v>
      </c>
      <c r="H197" s="102" t="s">
        <v>532</v>
      </c>
      <c r="I197" s="102" t="s">
        <v>137</v>
      </c>
      <c r="J197" s="115"/>
      <c r="K197" s="105">
        <v>8.720000000000061</v>
      </c>
      <c r="L197" s="103" t="s">
        <v>139</v>
      </c>
      <c r="M197" s="104">
        <v>2.63E-2</v>
      </c>
      <c r="N197" s="104">
        <v>4.9899999999999702E-2</v>
      </c>
      <c r="O197" s="105">
        <v>19870285.499999996</v>
      </c>
      <c r="P197" s="116">
        <v>81.97</v>
      </c>
      <c r="Q197" s="105"/>
      <c r="R197" s="105">
        <v>16287.673024349999</v>
      </c>
      <c r="S197" s="106">
        <v>2.8644247735306154E-2</v>
      </c>
      <c r="T197" s="106">
        <f t="shared" si="3"/>
        <v>2.8257935545005172E-3</v>
      </c>
      <c r="U197" s="106">
        <f>R197/'סכום נכסי הקרן'!$C$42</f>
        <v>1.5917467010071509E-4</v>
      </c>
    </row>
    <row r="198" spans="2:21">
      <c r="B198" s="101" t="s">
        <v>789</v>
      </c>
      <c r="C198" s="102" t="s">
        <v>790</v>
      </c>
      <c r="D198" s="103" t="s">
        <v>126</v>
      </c>
      <c r="E198" s="103" t="s">
        <v>331</v>
      </c>
      <c r="F198" s="102" t="s">
        <v>791</v>
      </c>
      <c r="G198" s="103" t="s">
        <v>134</v>
      </c>
      <c r="H198" s="102" t="s">
        <v>528</v>
      </c>
      <c r="I198" s="102" t="s">
        <v>335</v>
      </c>
      <c r="J198" s="115"/>
      <c r="K198" s="105">
        <v>0.36000000000314381</v>
      </c>
      <c r="L198" s="103" t="s">
        <v>139</v>
      </c>
      <c r="M198" s="104">
        <v>3.4000000000000002E-2</v>
      </c>
      <c r="N198" s="104">
        <v>3.9599999999297884E-2</v>
      </c>
      <c r="O198" s="105">
        <v>152240.17745399996</v>
      </c>
      <c r="P198" s="116">
        <v>100.29</v>
      </c>
      <c r="Q198" s="105"/>
      <c r="R198" s="105">
        <v>152.681668707</v>
      </c>
      <c r="S198" s="106">
        <v>1.4495970251035839E-3</v>
      </c>
      <c r="T198" s="106">
        <f t="shared" si="3"/>
        <v>2.6489166050768133E-5</v>
      </c>
      <c r="U198" s="106">
        <f>R198/'סכום נכסי הקרן'!$C$42</f>
        <v>1.4921133430497063E-6</v>
      </c>
    </row>
    <row r="199" spans="2:21">
      <c r="B199" s="101" t="s">
        <v>792</v>
      </c>
      <c r="C199" s="102" t="s">
        <v>793</v>
      </c>
      <c r="D199" s="103" t="s">
        <v>126</v>
      </c>
      <c r="E199" s="103" t="s">
        <v>331</v>
      </c>
      <c r="F199" s="102" t="s">
        <v>580</v>
      </c>
      <c r="G199" s="103" t="s">
        <v>566</v>
      </c>
      <c r="H199" s="102" t="s">
        <v>532</v>
      </c>
      <c r="I199" s="102" t="s">
        <v>137</v>
      </c>
      <c r="J199" s="115"/>
      <c r="K199" s="105">
        <v>1.5299999999974274</v>
      </c>
      <c r="L199" s="103" t="s">
        <v>139</v>
      </c>
      <c r="M199" s="104">
        <v>3.9199999999999999E-2</v>
      </c>
      <c r="N199" s="104">
        <v>4.2699999999971157E-2</v>
      </c>
      <c r="O199" s="105">
        <v>1268040.9229649997</v>
      </c>
      <c r="P199" s="116">
        <v>101.16</v>
      </c>
      <c r="Q199" s="105"/>
      <c r="R199" s="105">
        <v>1282.75024181</v>
      </c>
      <c r="S199" s="106">
        <v>1.3210768751966441E-3</v>
      </c>
      <c r="T199" s="106">
        <f t="shared" si="3"/>
        <v>2.2254789618637586E-4</v>
      </c>
      <c r="U199" s="106">
        <f>R199/'סכום נכסי הקרן'!$C$42</f>
        <v>1.2535943363823E-5</v>
      </c>
    </row>
    <row r="200" spans="2:21">
      <c r="B200" s="101" t="s">
        <v>794</v>
      </c>
      <c r="C200" s="102" t="s">
        <v>795</v>
      </c>
      <c r="D200" s="103" t="s">
        <v>126</v>
      </c>
      <c r="E200" s="103" t="s">
        <v>331</v>
      </c>
      <c r="F200" s="102" t="s">
        <v>580</v>
      </c>
      <c r="G200" s="103" t="s">
        <v>566</v>
      </c>
      <c r="H200" s="102" t="s">
        <v>532</v>
      </c>
      <c r="I200" s="102" t="s">
        <v>137</v>
      </c>
      <c r="J200" s="115"/>
      <c r="K200" s="105">
        <v>6.5500000000002947</v>
      </c>
      <c r="L200" s="103" t="s">
        <v>139</v>
      </c>
      <c r="M200" s="104">
        <v>2.64E-2</v>
      </c>
      <c r="N200" s="104">
        <v>4.9100000000002531E-2</v>
      </c>
      <c r="O200" s="105">
        <v>42120192.888800994</v>
      </c>
      <c r="P200" s="116">
        <v>87.28</v>
      </c>
      <c r="Q200" s="105"/>
      <c r="R200" s="105">
        <v>36762.50435478201</v>
      </c>
      <c r="S200" s="106">
        <v>2.5743128655520361E-2</v>
      </c>
      <c r="T200" s="106">
        <f t="shared" si="3"/>
        <v>6.3780288134305746E-3</v>
      </c>
      <c r="U200" s="106">
        <f>R200/'סכום נכסי הקרן'!$C$42</f>
        <v>3.5926921506837246E-4</v>
      </c>
    </row>
    <row r="201" spans="2:21">
      <c r="B201" s="101" t="s">
        <v>796</v>
      </c>
      <c r="C201" s="102" t="s">
        <v>797</v>
      </c>
      <c r="D201" s="103" t="s">
        <v>126</v>
      </c>
      <c r="E201" s="103" t="s">
        <v>331</v>
      </c>
      <c r="F201" s="102" t="s">
        <v>580</v>
      </c>
      <c r="G201" s="103" t="s">
        <v>566</v>
      </c>
      <c r="H201" s="102" t="s">
        <v>532</v>
      </c>
      <c r="I201" s="102" t="s">
        <v>137</v>
      </c>
      <c r="J201" s="115"/>
      <c r="K201" s="105">
        <v>8.1299999999992068</v>
      </c>
      <c r="L201" s="103" t="s">
        <v>139</v>
      </c>
      <c r="M201" s="104">
        <v>2.5000000000000001E-2</v>
      </c>
      <c r="N201" s="104">
        <v>5.0899999999995463E-2</v>
      </c>
      <c r="O201" s="105">
        <v>16652028.267697001</v>
      </c>
      <c r="P201" s="116">
        <v>82.07</v>
      </c>
      <c r="Q201" s="105"/>
      <c r="R201" s="105">
        <v>13666.319598991002</v>
      </c>
      <c r="S201" s="106">
        <v>1.2486081153187934E-2</v>
      </c>
      <c r="T201" s="106">
        <f t="shared" si="3"/>
        <v>2.3710076803997006E-3</v>
      </c>
      <c r="U201" s="106">
        <f>R201/'סכום נכסי הקרן'!$C$42</f>
        <v>1.3355694889062531E-4</v>
      </c>
    </row>
    <row r="202" spans="2:21">
      <c r="B202" s="101" t="s">
        <v>798</v>
      </c>
      <c r="C202" s="102" t="s">
        <v>799</v>
      </c>
      <c r="D202" s="103" t="s">
        <v>126</v>
      </c>
      <c r="E202" s="103" t="s">
        <v>331</v>
      </c>
      <c r="F202" s="102" t="s">
        <v>764</v>
      </c>
      <c r="G202" s="103" t="s">
        <v>566</v>
      </c>
      <c r="H202" s="102" t="s">
        <v>532</v>
      </c>
      <c r="I202" s="102" t="s">
        <v>137</v>
      </c>
      <c r="J202" s="115"/>
      <c r="K202" s="105">
        <v>5.8599999999997419</v>
      </c>
      <c r="L202" s="103" t="s">
        <v>139</v>
      </c>
      <c r="M202" s="104">
        <v>3.4300000000000004E-2</v>
      </c>
      <c r="N202" s="104">
        <v>4.8899999999997015E-2</v>
      </c>
      <c r="O202" s="105">
        <v>13594766.491164999</v>
      </c>
      <c r="P202" s="116">
        <v>92.24</v>
      </c>
      <c r="Q202" s="105"/>
      <c r="R202" s="105">
        <v>12539.812611184001</v>
      </c>
      <c r="S202" s="106">
        <v>4.4737286070702251E-2</v>
      </c>
      <c r="T202" s="106">
        <f t="shared" si="3"/>
        <v>2.1755668595724508E-3</v>
      </c>
      <c r="U202" s="106">
        <f>R202/'סכום נכסי הקרן'!$C$42</f>
        <v>1.2254792520244962E-4</v>
      </c>
    </row>
    <row r="203" spans="2:21">
      <c r="B203" s="101" t="s">
        <v>800</v>
      </c>
      <c r="C203" s="102" t="s">
        <v>801</v>
      </c>
      <c r="D203" s="103" t="s">
        <v>126</v>
      </c>
      <c r="E203" s="103" t="s">
        <v>331</v>
      </c>
      <c r="F203" s="102" t="s">
        <v>764</v>
      </c>
      <c r="G203" s="103" t="s">
        <v>566</v>
      </c>
      <c r="H203" s="102" t="s">
        <v>532</v>
      </c>
      <c r="I203" s="102" t="s">
        <v>137</v>
      </c>
      <c r="J203" s="115"/>
      <c r="K203" s="105">
        <v>7.1099999999999675</v>
      </c>
      <c r="L203" s="103" t="s">
        <v>139</v>
      </c>
      <c r="M203" s="104">
        <v>2.98E-2</v>
      </c>
      <c r="N203" s="104">
        <v>4.9800000000000441E-2</v>
      </c>
      <c r="O203" s="105">
        <v>10782720.817049999</v>
      </c>
      <c r="P203" s="116">
        <v>87.28</v>
      </c>
      <c r="Q203" s="105"/>
      <c r="R203" s="105">
        <v>9411.1587291209999</v>
      </c>
      <c r="S203" s="106">
        <v>2.7468948780998741E-2</v>
      </c>
      <c r="T203" s="106">
        <f t="shared" ref="T203:T266" si="4">IFERROR(R203/$R$11,0)</f>
        <v>1.6327680226250552E-3</v>
      </c>
      <c r="U203" s="106">
        <f>R203/'סכום נכסי הקרן'!$C$42</f>
        <v>9.1972504834408807E-5</v>
      </c>
    </row>
    <row r="204" spans="2:21">
      <c r="B204" s="101" t="s">
        <v>802</v>
      </c>
      <c r="C204" s="102" t="s">
        <v>803</v>
      </c>
      <c r="D204" s="103" t="s">
        <v>126</v>
      </c>
      <c r="E204" s="103" t="s">
        <v>331</v>
      </c>
      <c r="F204" s="102" t="s">
        <v>601</v>
      </c>
      <c r="G204" s="103" t="s">
        <v>566</v>
      </c>
      <c r="H204" s="102" t="s">
        <v>532</v>
      </c>
      <c r="I204" s="102" t="s">
        <v>137</v>
      </c>
      <c r="J204" s="115"/>
      <c r="K204" s="105">
        <v>2.4600000000001736</v>
      </c>
      <c r="L204" s="103" t="s">
        <v>139</v>
      </c>
      <c r="M204" s="104">
        <v>3.61E-2</v>
      </c>
      <c r="N204" s="104">
        <v>4.2600000000002254E-2</v>
      </c>
      <c r="O204" s="105">
        <v>27981743.161171995</v>
      </c>
      <c r="P204" s="116">
        <v>100.02</v>
      </c>
      <c r="Q204" s="105"/>
      <c r="R204" s="105">
        <v>27987.338578371997</v>
      </c>
      <c r="S204" s="106">
        <v>3.6458297278399991E-2</v>
      </c>
      <c r="T204" s="106">
        <f t="shared" si="4"/>
        <v>4.855600971615367E-3</v>
      </c>
      <c r="U204" s="106">
        <f>R204/'סכום נכסי הקרן'!$C$42</f>
        <v>2.7351208355848989E-4</v>
      </c>
    </row>
    <row r="205" spans="2:21">
      <c r="B205" s="101" t="s">
        <v>804</v>
      </c>
      <c r="C205" s="102" t="s">
        <v>805</v>
      </c>
      <c r="D205" s="103" t="s">
        <v>126</v>
      </c>
      <c r="E205" s="103" t="s">
        <v>331</v>
      </c>
      <c r="F205" s="102" t="s">
        <v>601</v>
      </c>
      <c r="G205" s="103" t="s">
        <v>566</v>
      </c>
      <c r="H205" s="102" t="s">
        <v>532</v>
      </c>
      <c r="I205" s="102" t="s">
        <v>137</v>
      </c>
      <c r="J205" s="115"/>
      <c r="K205" s="105">
        <v>3.4499999999996014</v>
      </c>
      <c r="L205" s="103" t="s">
        <v>139</v>
      </c>
      <c r="M205" s="104">
        <v>3.3000000000000002E-2</v>
      </c>
      <c r="N205" s="104">
        <v>4.2299999999996167E-2</v>
      </c>
      <c r="O205" s="105">
        <v>9309415.9789939988</v>
      </c>
      <c r="P205" s="116">
        <v>98.1</v>
      </c>
      <c r="Q205" s="105"/>
      <c r="R205" s="105">
        <v>9132.5370758369972</v>
      </c>
      <c r="S205" s="106">
        <v>3.0191558089133919E-2</v>
      </c>
      <c r="T205" s="106">
        <f t="shared" si="4"/>
        <v>1.5844291794510081E-3</v>
      </c>
      <c r="U205" s="106">
        <f>R205/'סכום נכסי הקרן'!$C$42</f>
        <v>8.9249616814855945E-5</v>
      </c>
    </row>
    <row r="206" spans="2:21">
      <c r="B206" s="101" t="s">
        <v>806</v>
      </c>
      <c r="C206" s="102" t="s">
        <v>807</v>
      </c>
      <c r="D206" s="103" t="s">
        <v>126</v>
      </c>
      <c r="E206" s="103" t="s">
        <v>331</v>
      </c>
      <c r="F206" s="102" t="s">
        <v>601</v>
      </c>
      <c r="G206" s="103" t="s">
        <v>566</v>
      </c>
      <c r="H206" s="102" t="s">
        <v>532</v>
      </c>
      <c r="I206" s="102" t="s">
        <v>137</v>
      </c>
      <c r="J206" s="115"/>
      <c r="K206" s="105">
        <v>5.8100000000000733</v>
      </c>
      <c r="L206" s="103" t="s">
        <v>139</v>
      </c>
      <c r="M206" s="104">
        <v>2.6200000000000001E-2</v>
      </c>
      <c r="N206" s="104">
        <v>4.9300000000000434E-2</v>
      </c>
      <c r="O206" s="105">
        <v>26111950.178744003</v>
      </c>
      <c r="P206" s="116">
        <v>88.29</v>
      </c>
      <c r="Q206" s="105"/>
      <c r="R206" s="105">
        <v>23054.239943113997</v>
      </c>
      <c r="S206" s="106">
        <v>2.018922031725404E-2</v>
      </c>
      <c r="T206" s="106">
        <f t="shared" si="4"/>
        <v>3.9997440111774188E-3</v>
      </c>
      <c r="U206" s="106">
        <f>R206/'סכום נכסי הקרן'!$C$42</f>
        <v>2.2530235177743236E-4</v>
      </c>
    </row>
    <row r="207" spans="2:21">
      <c r="B207" s="101" t="s">
        <v>808</v>
      </c>
      <c r="C207" s="102" t="s">
        <v>809</v>
      </c>
      <c r="D207" s="103" t="s">
        <v>126</v>
      </c>
      <c r="E207" s="103" t="s">
        <v>331</v>
      </c>
      <c r="F207" s="102" t="s">
        <v>810</v>
      </c>
      <c r="G207" s="103" t="s">
        <v>134</v>
      </c>
      <c r="H207" s="102" t="s">
        <v>528</v>
      </c>
      <c r="I207" s="102" t="s">
        <v>335</v>
      </c>
      <c r="J207" s="115"/>
      <c r="K207" s="105">
        <v>0.78999999999966786</v>
      </c>
      <c r="L207" s="103" t="s">
        <v>139</v>
      </c>
      <c r="M207" s="104">
        <v>2.4E-2</v>
      </c>
      <c r="N207" s="104">
        <v>4.2099999999950899E-2</v>
      </c>
      <c r="O207" s="105">
        <v>1737715.1284739999</v>
      </c>
      <c r="P207" s="116">
        <v>98.83</v>
      </c>
      <c r="Q207" s="105"/>
      <c r="R207" s="105">
        <v>1717.3838611830004</v>
      </c>
      <c r="S207" s="106">
        <v>1.2453633809091877E-2</v>
      </c>
      <c r="T207" s="106">
        <f t="shared" si="4"/>
        <v>2.9795368793804745E-4</v>
      </c>
      <c r="U207" s="106">
        <f>R207/'סכום נכסי הקרן'!$C$42</f>
        <v>1.6783490749809281E-5</v>
      </c>
    </row>
    <row r="208" spans="2:21">
      <c r="B208" s="101" t="s">
        <v>811</v>
      </c>
      <c r="C208" s="102" t="s">
        <v>812</v>
      </c>
      <c r="D208" s="103" t="s">
        <v>126</v>
      </c>
      <c r="E208" s="103" t="s">
        <v>331</v>
      </c>
      <c r="F208" s="102" t="s">
        <v>810</v>
      </c>
      <c r="G208" s="103" t="s">
        <v>134</v>
      </c>
      <c r="H208" s="102" t="s">
        <v>528</v>
      </c>
      <c r="I208" s="102" t="s">
        <v>335</v>
      </c>
      <c r="J208" s="115"/>
      <c r="K208" s="105">
        <v>2.78999999999973</v>
      </c>
      <c r="L208" s="103" t="s">
        <v>139</v>
      </c>
      <c r="M208" s="104">
        <v>2.3E-2</v>
      </c>
      <c r="N208" s="104">
        <v>4.559999999999631E-2</v>
      </c>
      <c r="O208" s="105">
        <v>11014899.470996998</v>
      </c>
      <c r="P208" s="116">
        <v>94.76</v>
      </c>
      <c r="Q208" s="105"/>
      <c r="R208" s="105">
        <v>10437.718739439002</v>
      </c>
      <c r="S208" s="106">
        <v>2.9188460850527495E-2</v>
      </c>
      <c r="T208" s="106">
        <f t="shared" si="4"/>
        <v>1.8108687652006118E-3</v>
      </c>
      <c r="U208" s="106">
        <f>R208/'סכום נכסי הקרן'!$C$42</f>
        <v>1.0200477591061895E-4</v>
      </c>
    </row>
    <row r="209" spans="2:21">
      <c r="B209" s="101" t="s">
        <v>813</v>
      </c>
      <c r="C209" s="102" t="s">
        <v>814</v>
      </c>
      <c r="D209" s="103" t="s">
        <v>126</v>
      </c>
      <c r="E209" s="103" t="s">
        <v>331</v>
      </c>
      <c r="F209" s="102" t="s">
        <v>810</v>
      </c>
      <c r="G209" s="103" t="s">
        <v>134</v>
      </c>
      <c r="H209" s="102" t="s">
        <v>528</v>
      </c>
      <c r="I209" s="102" t="s">
        <v>335</v>
      </c>
      <c r="J209" s="115"/>
      <c r="K209" s="105">
        <v>2.8199999999994554</v>
      </c>
      <c r="L209" s="103" t="s">
        <v>139</v>
      </c>
      <c r="M209" s="104">
        <v>2.1499999999999998E-2</v>
      </c>
      <c r="N209" s="104">
        <v>5.0299999999990082E-2</v>
      </c>
      <c r="O209" s="105">
        <v>5851423.0677129999</v>
      </c>
      <c r="P209" s="116">
        <v>92.39</v>
      </c>
      <c r="Q209" s="105">
        <v>286.89505288699996</v>
      </c>
      <c r="R209" s="105">
        <v>5693.0248260549997</v>
      </c>
      <c r="S209" s="106">
        <v>9.955340408561263E-3</v>
      </c>
      <c r="T209" s="106">
        <f t="shared" si="4"/>
        <v>9.8769866235816415E-4</v>
      </c>
      <c r="U209" s="106">
        <f>R209/'סכום נכסי הקרן'!$C$42</f>
        <v>5.5636268434891977E-5</v>
      </c>
    </row>
    <row r="210" spans="2:21">
      <c r="B210" s="101" t="s">
        <v>815</v>
      </c>
      <c r="C210" s="102" t="s">
        <v>816</v>
      </c>
      <c r="D210" s="103" t="s">
        <v>126</v>
      </c>
      <c r="E210" s="103" t="s">
        <v>331</v>
      </c>
      <c r="F210" s="102" t="s">
        <v>810</v>
      </c>
      <c r="G210" s="103" t="s">
        <v>134</v>
      </c>
      <c r="H210" s="102" t="s">
        <v>528</v>
      </c>
      <c r="I210" s="102" t="s">
        <v>335</v>
      </c>
      <c r="J210" s="115"/>
      <c r="K210" s="105">
        <v>1.8399999999995875</v>
      </c>
      <c r="L210" s="103" t="s">
        <v>139</v>
      </c>
      <c r="M210" s="104">
        <v>2.75E-2</v>
      </c>
      <c r="N210" s="104">
        <v>4.3099999999988307E-2</v>
      </c>
      <c r="O210" s="105">
        <v>7403441.3879889986</v>
      </c>
      <c r="P210" s="116">
        <v>98.16</v>
      </c>
      <c r="Q210" s="105"/>
      <c r="R210" s="105">
        <v>7267.2178197499998</v>
      </c>
      <c r="S210" s="106">
        <v>2.9758048760726522E-2</v>
      </c>
      <c r="T210" s="106">
        <f t="shared" si="4"/>
        <v>1.2608097696644655E-3</v>
      </c>
      <c r="U210" s="106">
        <f>R210/'סכום נכסי הקרן'!$C$42</f>
        <v>7.1020396669272374E-5</v>
      </c>
    </row>
    <row r="211" spans="2:21">
      <c r="B211" s="101" t="s">
        <v>817</v>
      </c>
      <c r="C211" s="102" t="s">
        <v>818</v>
      </c>
      <c r="D211" s="103" t="s">
        <v>126</v>
      </c>
      <c r="E211" s="103" t="s">
        <v>331</v>
      </c>
      <c r="F211" s="102" t="s">
        <v>608</v>
      </c>
      <c r="G211" s="103" t="s">
        <v>135</v>
      </c>
      <c r="H211" s="102" t="s">
        <v>609</v>
      </c>
      <c r="I211" s="102" t="s">
        <v>335</v>
      </c>
      <c r="J211" s="115"/>
      <c r="K211" s="105">
        <v>2.3800000000002437</v>
      </c>
      <c r="L211" s="103" t="s">
        <v>139</v>
      </c>
      <c r="M211" s="104">
        <v>2.7999999999999997E-2</v>
      </c>
      <c r="N211" s="104">
        <v>5.4300000000007023E-2</v>
      </c>
      <c r="O211" s="105">
        <v>6461596.0901439991</v>
      </c>
      <c r="P211" s="116">
        <v>94.15</v>
      </c>
      <c r="Q211" s="105"/>
      <c r="R211" s="105">
        <v>6083.5925747040001</v>
      </c>
      <c r="S211" s="106">
        <v>1.8584441509926039E-2</v>
      </c>
      <c r="T211" s="106">
        <f t="shared" si="4"/>
        <v>1.0554593440146628E-3</v>
      </c>
      <c r="U211" s="106">
        <f>R211/'סכום נכסי הקרן'!$C$42</f>
        <v>5.9453172939927293E-5</v>
      </c>
    </row>
    <row r="212" spans="2:21">
      <c r="B212" s="101" t="s">
        <v>819</v>
      </c>
      <c r="C212" s="102" t="s">
        <v>820</v>
      </c>
      <c r="D212" s="103" t="s">
        <v>126</v>
      </c>
      <c r="E212" s="103" t="s">
        <v>331</v>
      </c>
      <c r="F212" s="102" t="s">
        <v>821</v>
      </c>
      <c r="G212" s="103" t="s">
        <v>623</v>
      </c>
      <c r="H212" s="102" t="s">
        <v>615</v>
      </c>
      <c r="I212" s="102" t="s">
        <v>137</v>
      </c>
      <c r="J212" s="115"/>
      <c r="K212" s="105">
        <v>1.920000000010569</v>
      </c>
      <c r="L212" s="103" t="s">
        <v>139</v>
      </c>
      <c r="M212" s="104">
        <v>0.04</v>
      </c>
      <c r="N212" s="104">
        <v>4.3200000000287099E-2</v>
      </c>
      <c r="O212" s="105">
        <v>254896.60967200005</v>
      </c>
      <c r="P212" s="116">
        <v>99.48</v>
      </c>
      <c r="Q212" s="105"/>
      <c r="R212" s="105">
        <v>253.57114682100004</v>
      </c>
      <c r="S212" s="106">
        <v>9.6729377131409347E-4</v>
      </c>
      <c r="T212" s="106">
        <f t="shared" si="4"/>
        <v>4.3992761349203322E-5</v>
      </c>
      <c r="U212" s="106">
        <f>R212/'סכום נכסי הקרן'!$C$42</f>
        <v>2.4780767382763336E-6</v>
      </c>
    </row>
    <row r="213" spans="2:21">
      <c r="B213" s="101" t="s">
        <v>822</v>
      </c>
      <c r="C213" s="102" t="s">
        <v>823</v>
      </c>
      <c r="D213" s="103" t="s">
        <v>126</v>
      </c>
      <c r="E213" s="103" t="s">
        <v>331</v>
      </c>
      <c r="F213" s="102" t="s">
        <v>821</v>
      </c>
      <c r="G213" s="103" t="s">
        <v>623</v>
      </c>
      <c r="H213" s="102" t="s">
        <v>609</v>
      </c>
      <c r="I213" s="102" t="s">
        <v>335</v>
      </c>
      <c r="J213" s="115"/>
      <c r="K213" s="105">
        <v>3.5400000000044574</v>
      </c>
      <c r="L213" s="103" t="s">
        <v>139</v>
      </c>
      <c r="M213" s="104">
        <v>0.04</v>
      </c>
      <c r="N213" s="104">
        <v>4.7100000000064132E-2</v>
      </c>
      <c r="O213" s="105">
        <v>1848403.503208</v>
      </c>
      <c r="P213" s="116">
        <v>99.55</v>
      </c>
      <c r="Q213" s="105"/>
      <c r="R213" s="105">
        <v>1840.0856670199996</v>
      </c>
      <c r="S213" s="106">
        <v>3.3811496384679126E-3</v>
      </c>
      <c r="T213" s="106">
        <f t="shared" si="4"/>
        <v>3.1924156445309088E-4</v>
      </c>
      <c r="U213" s="106">
        <f>R213/'סכום נכסי הקרן'!$C$42</f>
        <v>1.798261965150491E-5</v>
      </c>
    </row>
    <row r="214" spans="2:21">
      <c r="B214" s="101" t="s">
        <v>824</v>
      </c>
      <c r="C214" s="102" t="s">
        <v>825</v>
      </c>
      <c r="D214" s="103" t="s">
        <v>126</v>
      </c>
      <c r="E214" s="103" t="s">
        <v>331</v>
      </c>
      <c r="F214" s="102" t="s">
        <v>826</v>
      </c>
      <c r="G214" s="103" t="s">
        <v>668</v>
      </c>
      <c r="H214" s="102" t="s">
        <v>615</v>
      </c>
      <c r="I214" s="102" t="s">
        <v>137</v>
      </c>
      <c r="J214" s="115"/>
      <c r="K214" s="105">
        <v>1.2700000000029288</v>
      </c>
      <c r="L214" s="103" t="s">
        <v>139</v>
      </c>
      <c r="M214" s="104">
        <v>3.0499999999999999E-2</v>
      </c>
      <c r="N214" s="104">
        <v>4.8900000000144279E-2</v>
      </c>
      <c r="O214" s="105">
        <v>673927.39424000005</v>
      </c>
      <c r="P214" s="116">
        <v>97.8</v>
      </c>
      <c r="Q214" s="105"/>
      <c r="R214" s="105">
        <v>659.10099084099988</v>
      </c>
      <c r="S214" s="106">
        <v>6.0240666315671864E-3</v>
      </c>
      <c r="T214" s="106">
        <f t="shared" si="4"/>
        <v>1.1434925841763877E-4</v>
      </c>
      <c r="U214" s="106">
        <f>R214/'סכום נכסי הקרן'!$C$42</f>
        <v>6.4412014302673767E-6</v>
      </c>
    </row>
    <row r="215" spans="2:21">
      <c r="B215" s="101" t="s">
        <v>827</v>
      </c>
      <c r="C215" s="102" t="s">
        <v>828</v>
      </c>
      <c r="D215" s="103" t="s">
        <v>126</v>
      </c>
      <c r="E215" s="103" t="s">
        <v>331</v>
      </c>
      <c r="F215" s="102" t="s">
        <v>826</v>
      </c>
      <c r="G215" s="103" t="s">
        <v>668</v>
      </c>
      <c r="H215" s="102" t="s">
        <v>615</v>
      </c>
      <c r="I215" s="102" t="s">
        <v>137</v>
      </c>
      <c r="J215" s="115"/>
      <c r="K215" s="105">
        <v>3.3899999999996013</v>
      </c>
      <c r="L215" s="103" t="s">
        <v>139</v>
      </c>
      <c r="M215" s="104">
        <v>2.58E-2</v>
      </c>
      <c r="N215" s="104">
        <v>5.5199999999992803E-2</v>
      </c>
      <c r="O215" s="105">
        <v>5877072.1665280005</v>
      </c>
      <c r="P215" s="116">
        <v>90.83</v>
      </c>
      <c r="Q215" s="105"/>
      <c r="R215" s="105">
        <v>5338.1446488669999</v>
      </c>
      <c r="S215" s="106">
        <v>1.9426090093800717E-2</v>
      </c>
      <c r="T215" s="106">
        <f t="shared" si="4"/>
        <v>9.2612951642684273E-4</v>
      </c>
      <c r="U215" s="106">
        <f>R215/'סכום נכסי הקרן'!$C$42</f>
        <v>5.2168128139790648E-5</v>
      </c>
    </row>
    <row r="216" spans="2:21">
      <c r="B216" s="101" t="s">
        <v>829</v>
      </c>
      <c r="C216" s="102" t="s">
        <v>830</v>
      </c>
      <c r="D216" s="103" t="s">
        <v>126</v>
      </c>
      <c r="E216" s="103" t="s">
        <v>331</v>
      </c>
      <c r="F216" s="102" t="s">
        <v>831</v>
      </c>
      <c r="G216" s="103" t="s">
        <v>135</v>
      </c>
      <c r="H216" s="102" t="s">
        <v>609</v>
      </c>
      <c r="I216" s="102" t="s">
        <v>335</v>
      </c>
      <c r="J216" s="115"/>
      <c r="K216" s="105">
        <v>1.2299999999991851</v>
      </c>
      <c r="L216" s="103" t="s">
        <v>139</v>
      </c>
      <c r="M216" s="104">
        <v>2.9500000000000002E-2</v>
      </c>
      <c r="N216" s="104">
        <v>4.2999999999978632E-2</v>
      </c>
      <c r="O216" s="105">
        <v>3042573.4385041906</v>
      </c>
      <c r="P216" s="116">
        <v>98.43</v>
      </c>
      <c r="Q216" s="105"/>
      <c r="R216" s="105">
        <v>2994.8050359280001</v>
      </c>
      <c r="S216" s="106">
        <v>4.2541765861435141E-2</v>
      </c>
      <c r="T216" s="106">
        <f t="shared" si="4"/>
        <v>5.1957702950319136E-4</v>
      </c>
      <c r="U216" s="106">
        <f>R216/'סכום נכסי הקרן'!$C$42</f>
        <v>2.9267354698067646E-5</v>
      </c>
    </row>
    <row r="217" spans="2:21">
      <c r="B217" s="101" t="s">
        <v>832</v>
      </c>
      <c r="C217" s="102" t="s">
        <v>833</v>
      </c>
      <c r="D217" s="103" t="s">
        <v>126</v>
      </c>
      <c r="E217" s="103" t="s">
        <v>331</v>
      </c>
      <c r="F217" s="102" t="s">
        <v>834</v>
      </c>
      <c r="G217" s="103" t="s">
        <v>652</v>
      </c>
      <c r="H217" s="102" t="s">
        <v>609</v>
      </c>
      <c r="I217" s="102" t="s">
        <v>335</v>
      </c>
      <c r="J217" s="115"/>
      <c r="K217" s="105">
        <v>1.82</v>
      </c>
      <c r="L217" s="103" t="s">
        <v>139</v>
      </c>
      <c r="M217" s="104">
        <v>3.9E-2</v>
      </c>
      <c r="N217" s="104">
        <v>6.7900950214906622E-2</v>
      </c>
      <c r="O217" s="105">
        <v>0.10818100000000001</v>
      </c>
      <c r="P217" s="116">
        <v>95.46</v>
      </c>
      <c r="Q217" s="105"/>
      <c r="R217" s="105">
        <v>1.03766E-4</v>
      </c>
      <c r="S217" s="106">
        <v>2.677387005314136E-10</v>
      </c>
      <c r="T217" s="106">
        <f t="shared" si="4"/>
        <v>1.8002651056288773E-11</v>
      </c>
      <c r="U217" s="106">
        <f>R217/'סכום נכסי הקרן'!$C$42</f>
        <v>1.014074803256308E-12</v>
      </c>
    </row>
    <row r="218" spans="2:21">
      <c r="B218" s="101" t="s">
        <v>835</v>
      </c>
      <c r="C218" s="102" t="s">
        <v>836</v>
      </c>
      <c r="D218" s="103" t="s">
        <v>126</v>
      </c>
      <c r="E218" s="103" t="s">
        <v>331</v>
      </c>
      <c r="F218" s="102" t="s">
        <v>646</v>
      </c>
      <c r="G218" s="103" t="s">
        <v>383</v>
      </c>
      <c r="H218" s="102" t="s">
        <v>609</v>
      </c>
      <c r="I218" s="102" t="s">
        <v>335</v>
      </c>
      <c r="J218" s="115"/>
      <c r="K218" s="105">
        <v>1.3700001897698091</v>
      </c>
      <c r="L218" s="103" t="s">
        <v>139</v>
      </c>
      <c r="M218" s="104">
        <v>4.9000000000000002E-2</v>
      </c>
      <c r="N218" s="104">
        <v>4.5100006067387496E-2</v>
      </c>
      <c r="O218" s="105">
        <v>0.70208200000000009</v>
      </c>
      <c r="P218" s="116">
        <v>101.03</v>
      </c>
      <c r="Q218" s="105"/>
      <c r="R218" s="105">
        <v>7.0870700000000004E-4</v>
      </c>
      <c r="S218" s="106">
        <v>1.0107746270020032E-9</v>
      </c>
      <c r="T218" s="106">
        <f t="shared" si="4"/>
        <v>1.2295554249127121E-10</v>
      </c>
      <c r="U218" s="106">
        <f>R218/'סכום נכסי הקרן'!$C$42</f>
        <v>6.9259864656184911E-12</v>
      </c>
    </row>
    <row r="219" spans="2:21">
      <c r="B219" s="101" t="s">
        <v>837</v>
      </c>
      <c r="C219" s="102" t="s">
        <v>838</v>
      </c>
      <c r="D219" s="103" t="s">
        <v>126</v>
      </c>
      <c r="E219" s="103" t="s">
        <v>331</v>
      </c>
      <c r="F219" s="102" t="s">
        <v>646</v>
      </c>
      <c r="G219" s="103" t="s">
        <v>383</v>
      </c>
      <c r="H219" s="102" t="s">
        <v>609</v>
      </c>
      <c r="I219" s="102" t="s">
        <v>335</v>
      </c>
      <c r="J219" s="115"/>
      <c r="K219" s="105">
        <v>5.3799999999999049</v>
      </c>
      <c r="L219" s="103" t="s">
        <v>139</v>
      </c>
      <c r="M219" s="104">
        <v>2.4300000000000002E-2</v>
      </c>
      <c r="N219" s="104">
        <v>5.0499999999999982E-2</v>
      </c>
      <c r="O219" s="105">
        <v>26406040.780853</v>
      </c>
      <c r="P219" s="116">
        <v>87.42</v>
      </c>
      <c r="Q219" s="105"/>
      <c r="R219" s="105">
        <v>23084.160850840002</v>
      </c>
      <c r="S219" s="106">
        <v>1.802933930135428E-2</v>
      </c>
      <c r="T219" s="106">
        <f t="shared" si="4"/>
        <v>4.0049350724217442E-3</v>
      </c>
      <c r="U219" s="106">
        <f>R219/'סכום נכסי הקרן'!$C$42</f>
        <v>2.2559476006738763E-4</v>
      </c>
    </row>
    <row r="220" spans="2:21">
      <c r="B220" s="101" t="s">
        <v>839</v>
      </c>
      <c r="C220" s="102" t="s">
        <v>840</v>
      </c>
      <c r="D220" s="103" t="s">
        <v>126</v>
      </c>
      <c r="E220" s="103" t="s">
        <v>331</v>
      </c>
      <c r="F220" s="102" t="s">
        <v>841</v>
      </c>
      <c r="G220" s="103" t="s">
        <v>163</v>
      </c>
      <c r="H220" s="102" t="s">
        <v>609</v>
      </c>
      <c r="I220" s="102" t="s">
        <v>335</v>
      </c>
      <c r="J220" s="115"/>
      <c r="K220" s="105">
        <v>0.970000000000242</v>
      </c>
      <c r="L220" s="103" t="s">
        <v>139</v>
      </c>
      <c r="M220" s="104">
        <v>2.1600000000000001E-2</v>
      </c>
      <c r="N220" s="104">
        <v>4.1700000000000993E-2</v>
      </c>
      <c r="O220" s="105">
        <v>7147881.4529920006</v>
      </c>
      <c r="P220" s="116">
        <v>98.16</v>
      </c>
      <c r="Q220" s="105"/>
      <c r="R220" s="105">
        <v>7016.3604350900005</v>
      </c>
      <c r="S220" s="106">
        <v>2.7942913451891205E-2</v>
      </c>
      <c r="T220" s="106">
        <f t="shared" si="4"/>
        <v>1.2172878264371351E-3</v>
      </c>
      <c r="U220" s="106">
        <f>R220/'סכום נכסי הקרן'!$C$42</f>
        <v>6.8568840735782789E-5</v>
      </c>
    </row>
    <row r="221" spans="2:21">
      <c r="B221" s="101" t="s">
        <v>842</v>
      </c>
      <c r="C221" s="102" t="s">
        <v>843</v>
      </c>
      <c r="D221" s="103" t="s">
        <v>126</v>
      </c>
      <c r="E221" s="103" t="s">
        <v>331</v>
      </c>
      <c r="F221" s="102" t="s">
        <v>841</v>
      </c>
      <c r="G221" s="103" t="s">
        <v>163</v>
      </c>
      <c r="H221" s="102" t="s">
        <v>609</v>
      </c>
      <c r="I221" s="102" t="s">
        <v>335</v>
      </c>
      <c r="J221" s="115"/>
      <c r="K221" s="105">
        <v>3.0200000000000737</v>
      </c>
      <c r="L221" s="103" t="s">
        <v>139</v>
      </c>
      <c r="M221" s="104">
        <v>0.04</v>
      </c>
      <c r="N221" s="104">
        <v>4.6199999999999936E-2</v>
      </c>
      <c r="O221" s="105">
        <v>10045533.225</v>
      </c>
      <c r="P221" s="116">
        <v>100.2</v>
      </c>
      <c r="Q221" s="105"/>
      <c r="R221" s="105">
        <v>10065.623955862999</v>
      </c>
      <c r="S221" s="106">
        <v>1.311853512225917E-2</v>
      </c>
      <c r="T221" s="106">
        <f t="shared" si="4"/>
        <v>1.7463130094753831E-3</v>
      </c>
      <c r="U221" s="106">
        <f>R221/'סכום נכסי הקרן'!$C$42</f>
        <v>9.8368402296453085E-5</v>
      </c>
    </row>
    <row r="222" spans="2:21">
      <c r="B222" s="101" t="s">
        <v>844</v>
      </c>
      <c r="C222" s="102" t="s">
        <v>845</v>
      </c>
      <c r="D222" s="103" t="s">
        <v>126</v>
      </c>
      <c r="E222" s="103" t="s">
        <v>331</v>
      </c>
      <c r="F222" s="102" t="s">
        <v>846</v>
      </c>
      <c r="G222" s="103" t="s">
        <v>847</v>
      </c>
      <c r="H222" s="102" t="s">
        <v>609</v>
      </c>
      <c r="I222" s="102" t="s">
        <v>335</v>
      </c>
      <c r="J222" s="115"/>
      <c r="K222" s="105">
        <v>1.6899986472567534</v>
      </c>
      <c r="L222" s="103" t="s">
        <v>139</v>
      </c>
      <c r="M222" s="104">
        <v>3.3500000000000002E-2</v>
      </c>
      <c r="N222" s="104">
        <v>4.3900037619441716E-2</v>
      </c>
      <c r="O222" s="105">
        <v>0.66896600000000017</v>
      </c>
      <c r="P222" s="116">
        <v>99.16</v>
      </c>
      <c r="Q222" s="105"/>
      <c r="R222" s="105">
        <v>6.6454999999999997E-4</v>
      </c>
      <c r="S222" s="106">
        <v>3.2450196845428323E-9</v>
      </c>
      <c r="T222" s="106">
        <f t="shared" si="4"/>
        <v>1.1529462212532722E-10</v>
      </c>
      <c r="U222" s="106">
        <f>R222/'סכום נכסי הקרן'!$C$42</f>
        <v>6.4944530048761588E-12</v>
      </c>
    </row>
    <row r="223" spans="2:21">
      <c r="B223" s="101" t="s">
        <v>848</v>
      </c>
      <c r="C223" s="102" t="s">
        <v>849</v>
      </c>
      <c r="D223" s="103" t="s">
        <v>126</v>
      </c>
      <c r="E223" s="103" t="s">
        <v>331</v>
      </c>
      <c r="F223" s="102" t="s">
        <v>846</v>
      </c>
      <c r="G223" s="103" t="s">
        <v>847</v>
      </c>
      <c r="H223" s="102" t="s">
        <v>609</v>
      </c>
      <c r="I223" s="102" t="s">
        <v>335</v>
      </c>
      <c r="J223" s="115"/>
      <c r="K223" s="105">
        <v>3.6400006412221693</v>
      </c>
      <c r="L223" s="103" t="s">
        <v>139</v>
      </c>
      <c r="M223" s="104">
        <v>2.6200000000000001E-2</v>
      </c>
      <c r="N223" s="104">
        <v>4.7900032045366282E-2</v>
      </c>
      <c r="O223" s="105">
        <v>0.94052700000000011</v>
      </c>
      <c r="P223" s="116">
        <v>93.8</v>
      </c>
      <c r="Q223" s="105"/>
      <c r="R223" s="105">
        <v>8.8312300000000009E-4</v>
      </c>
      <c r="S223" s="106">
        <v>1.6451148494296718E-9</v>
      </c>
      <c r="T223" s="106">
        <f t="shared" si="4"/>
        <v>1.5321545794174308E-10</v>
      </c>
      <c r="U223" s="106">
        <f>R223/'סכום נכסי הקרן'!$C$42</f>
        <v>8.6305030788131045E-12</v>
      </c>
    </row>
    <row r="224" spans="2:21">
      <c r="B224" s="101" t="s">
        <v>850</v>
      </c>
      <c r="C224" s="102" t="s">
        <v>851</v>
      </c>
      <c r="D224" s="103" t="s">
        <v>126</v>
      </c>
      <c r="E224" s="103" t="s">
        <v>331</v>
      </c>
      <c r="F224" s="102" t="s">
        <v>852</v>
      </c>
      <c r="G224" s="103" t="s">
        <v>668</v>
      </c>
      <c r="H224" s="102" t="s">
        <v>653</v>
      </c>
      <c r="I224" s="102" t="s">
        <v>137</v>
      </c>
      <c r="J224" s="115"/>
      <c r="K224" s="105">
        <v>2.5700008683218218</v>
      </c>
      <c r="L224" s="103" t="s">
        <v>139</v>
      </c>
      <c r="M224" s="104">
        <v>2.9500000000000002E-2</v>
      </c>
      <c r="N224" s="104">
        <v>5.1300122670886343E-2</v>
      </c>
      <c r="O224" s="105">
        <v>0.56961200000000012</v>
      </c>
      <c r="P224" s="116">
        <v>94.75</v>
      </c>
      <c r="Q224" s="105">
        <v>1.70001E-4</v>
      </c>
      <c r="R224" s="105">
        <v>6.8883500000000005E-4</v>
      </c>
      <c r="S224" s="106">
        <v>3.0924620471263619E-9</v>
      </c>
      <c r="T224" s="106">
        <f t="shared" si="4"/>
        <v>1.1950789411135321E-10</v>
      </c>
      <c r="U224" s="106">
        <f>R224/'סכום נכסי הקרן'!$C$42</f>
        <v>6.7317832151288378E-12</v>
      </c>
    </row>
    <row r="225" spans="2:21">
      <c r="B225" s="101" t="s">
        <v>853</v>
      </c>
      <c r="C225" s="102" t="s">
        <v>854</v>
      </c>
      <c r="D225" s="103" t="s">
        <v>126</v>
      </c>
      <c r="E225" s="103" t="s">
        <v>331</v>
      </c>
      <c r="F225" s="102" t="s">
        <v>852</v>
      </c>
      <c r="G225" s="103" t="s">
        <v>668</v>
      </c>
      <c r="H225" s="102" t="s">
        <v>653</v>
      </c>
      <c r="I225" s="102" t="s">
        <v>137</v>
      </c>
      <c r="J225" s="115"/>
      <c r="K225" s="105">
        <v>3.8900012831632096</v>
      </c>
      <c r="L225" s="103" t="s">
        <v>139</v>
      </c>
      <c r="M225" s="104">
        <v>2.5499999999999998E-2</v>
      </c>
      <c r="N225" s="104">
        <v>5.610006073026623E-2</v>
      </c>
      <c r="O225" s="105">
        <v>1.1039049999999999</v>
      </c>
      <c r="P225" s="116">
        <v>89.16</v>
      </c>
      <c r="Q225" s="105">
        <v>1.3245000000000001E-5</v>
      </c>
      <c r="R225" s="105">
        <v>9.8468199999999974E-4</v>
      </c>
      <c r="S225" s="106">
        <v>1.8957993439694995E-9</v>
      </c>
      <c r="T225" s="106">
        <f t="shared" si="4"/>
        <v>1.7083521044859144E-10</v>
      </c>
      <c r="U225" s="106">
        <f>R225/'סכום נכסי הקרן'!$C$42</f>
        <v>9.6230095158339692E-12</v>
      </c>
    </row>
    <row r="226" spans="2:21">
      <c r="B226" s="101" t="s">
        <v>855</v>
      </c>
      <c r="C226" s="102" t="s">
        <v>856</v>
      </c>
      <c r="D226" s="103" t="s">
        <v>126</v>
      </c>
      <c r="E226" s="103" t="s">
        <v>331</v>
      </c>
      <c r="F226" s="102" t="s">
        <v>857</v>
      </c>
      <c r="G226" s="103" t="s">
        <v>566</v>
      </c>
      <c r="H226" s="102" t="s">
        <v>653</v>
      </c>
      <c r="I226" s="102" t="s">
        <v>137</v>
      </c>
      <c r="J226" s="115"/>
      <c r="K226" s="105">
        <v>2.7599999999997658</v>
      </c>
      <c r="L226" s="103" t="s">
        <v>139</v>
      </c>
      <c r="M226" s="104">
        <v>3.27E-2</v>
      </c>
      <c r="N226" s="104">
        <v>4.7999999999995387E-2</v>
      </c>
      <c r="O226" s="105">
        <v>5844840.9473290006</v>
      </c>
      <c r="P226" s="116">
        <v>96.46</v>
      </c>
      <c r="Q226" s="105"/>
      <c r="R226" s="105">
        <v>5637.933576382</v>
      </c>
      <c r="S226" s="106">
        <v>1.8520185642042126E-2</v>
      </c>
      <c r="T226" s="106">
        <f t="shared" si="4"/>
        <v>9.7814072869860402E-4</v>
      </c>
      <c r="U226" s="106">
        <f>R226/'סכום נכסי הקרן'!$C$42</f>
        <v>5.5097877746484495E-5</v>
      </c>
    </row>
    <row r="227" spans="2:21">
      <c r="B227" s="101" t="s">
        <v>858</v>
      </c>
      <c r="C227" s="102" t="s">
        <v>859</v>
      </c>
      <c r="D227" s="103" t="s">
        <v>126</v>
      </c>
      <c r="E227" s="103" t="s">
        <v>331</v>
      </c>
      <c r="F227" s="102" t="s">
        <v>656</v>
      </c>
      <c r="G227" s="103" t="s">
        <v>135</v>
      </c>
      <c r="H227" s="102" t="s">
        <v>657</v>
      </c>
      <c r="I227" s="102" t="s">
        <v>335</v>
      </c>
      <c r="J227" s="115"/>
      <c r="K227" s="105">
        <v>2.8</v>
      </c>
      <c r="L227" s="103" t="s">
        <v>139</v>
      </c>
      <c r="M227" s="104">
        <v>0.05</v>
      </c>
      <c r="N227" s="104">
        <v>6.0499999999997625E-2</v>
      </c>
      <c r="O227" s="105">
        <v>11680195.378800001</v>
      </c>
      <c r="P227" s="116">
        <v>99.65</v>
      </c>
      <c r="Q227" s="105"/>
      <c r="R227" s="105">
        <v>11639.314966534999</v>
      </c>
      <c r="S227" s="106">
        <v>5.4466329267701265E-2</v>
      </c>
      <c r="T227" s="106">
        <f t="shared" si="4"/>
        <v>2.0193370263551554E-3</v>
      </c>
      <c r="U227" s="106">
        <f>R227/'סכום נכסי הקרן'!$C$42</f>
        <v>1.1374762479740166E-4</v>
      </c>
    </row>
    <row r="228" spans="2:21">
      <c r="B228" s="101" t="s">
        <v>860</v>
      </c>
      <c r="C228" s="102" t="s">
        <v>861</v>
      </c>
      <c r="D228" s="103" t="s">
        <v>126</v>
      </c>
      <c r="E228" s="103" t="s">
        <v>331</v>
      </c>
      <c r="F228" s="102" t="s">
        <v>862</v>
      </c>
      <c r="G228" s="103" t="s">
        <v>722</v>
      </c>
      <c r="H228" s="102" t="s">
        <v>653</v>
      </c>
      <c r="I228" s="102" t="s">
        <v>137</v>
      </c>
      <c r="J228" s="115"/>
      <c r="K228" s="105">
        <v>5.539999999999603</v>
      </c>
      <c r="L228" s="103" t="s">
        <v>139</v>
      </c>
      <c r="M228" s="104">
        <v>7.4999999999999997E-3</v>
      </c>
      <c r="N228" s="104">
        <v>4.1299999999999268E-2</v>
      </c>
      <c r="O228" s="105">
        <v>16366491.823500002</v>
      </c>
      <c r="P228" s="116">
        <v>83.5</v>
      </c>
      <c r="Q228" s="105"/>
      <c r="R228" s="105">
        <v>13666.020672623001</v>
      </c>
      <c r="S228" s="106">
        <v>3.0788215242963001E-2</v>
      </c>
      <c r="T228" s="106">
        <f t="shared" si="4"/>
        <v>2.3709558188352705E-3</v>
      </c>
      <c r="U228" s="106">
        <f>R228/'סכום נכסי הקרן'!$C$42</f>
        <v>1.3355402757056077E-4</v>
      </c>
    </row>
    <row r="229" spans="2:21">
      <c r="B229" s="101" t="s">
        <v>863</v>
      </c>
      <c r="C229" s="102" t="s">
        <v>864</v>
      </c>
      <c r="D229" s="103" t="s">
        <v>126</v>
      </c>
      <c r="E229" s="103" t="s">
        <v>331</v>
      </c>
      <c r="F229" s="102" t="s">
        <v>862</v>
      </c>
      <c r="G229" s="103" t="s">
        <v>722</v>
      </c>
      <c r="H229" s="102" t="s">
        <v>653</v>
      </c>
      <c r="I229" s="102" t="s">
        <v>137</v>
      </c>
      <c r="J229" s="115"/>
      <c r="K229" s="105">
        <v>2.8499999999991177</v>
      </c>
      <c r="L229" s="103" t="s">
        <v>139</v>
      </c>
      <c r="M229" s="104">
        <v>3.4500000000000003E-2</v>
      </c>
      <c r="N229" s="104">
        <v>4.9599999999988958E-2</v>
      </c>
      <c r="O229" s="105">
        <v>7358687.1377220014</v>
      </c>
      <c r="P229" s="116">
        <v>97.11</v>
      </c>
      <c r="Q229" s="105"/>
      <c r="R229" s="105">
        <v>7146.0208325780004</v>
      </c>
      <c r="S229" s="106">
        <v>1.6743221804056442E-2</v>
      </c>
      <c r="T229" s="106">
        <f t="shared" si="4"/>
        <v>1.2397829683120861E-3</v>
      </c>
      <c r="U229" s="106">
        <f>R229/'סכום נכסי הקרן'!$C$42</f>
        <v>6.983597392076417E-5</v>
      </c>
    </row>
    <row r="230" spans="2:21">
      <c r="B230" s="101" t="s">
        <v>865</v>
      </c>
      <c r="C230" s="102" t="s">
        <v>866</v>
      </c>
      <c r="D230" s="103" t="s">
        <v>126</v>
      </c>
      <c r="E230" s="103" t="s">
        <v>331</v>
      </c>
      <c r="F230" s="102" t="s">
        <v>867</v>
      </c>
      <c r="G230" s="103" t="s">
        <v>722</v>
      </c>
      <c r="H230" s="102" t="s">
        <v>653</v>
      </c>
      <c r="I230" s="102" t="s">
        <v>137</v>
      </c>
      <c r="J230" s="115"/>
      <c r="K230" s="105">
        <v>4.5599999999999588</v>
      </c>
      <c r="L230" s="103" t="s">
        <v>139</v>
      </c>
      <c r="M230" s="104">
        <v>2.5000000000000001E-3</v>
      </c>
      <c r="N230" s="104">
        <v>5.9199999999999697E-2</v>
      </c>
      <c r="O230" s="105">
        <v>9651600.1785600018</v>
      </c>
      <c r="P230" s="116">
        <v>77.900000000000006</v>
      </c>
      <c r="Q230" s="105"/>
      <c r="R230" s="105">
        <v>7518.5962187469986</v>
      </c>
      <c r="S230" s="106">
        <v>1.7034179509708758E-2</v>
      </c>
      <c r="T230" s="106">
        <f t="shared" si="4"/>
        <v>1.3044221051137601E-3</v>
      </c>
      <c r="U230" s="106">
        <f>R230/'סכום נכסי הקרן'!$C$42</f>
        <v>7.3477044323665602E-5</v>
      </c>
    </row>
    <row r="231" spans="2:21">
      <c r="B231" s="101" t="s">
        <v>868</v>
      </c>
      <c r="C231" s="102" t="s">
        <v>869</v>
      </c>
      <c r="D231" s="103" t="s">
        <v>126</v>
      </c>
      <c r="E231" s="103" t="s">
        <v>331</v>
      </c>
      <c r="F231" s="102" t="s">
        <v>870</v>
      </c>
      <c r="G231" s="103" t="s">
        <v>668</v>
      </c>
      <c r="H231" s="102" t="s">
        <v>653</v>
      </c>
      <c r="I231" s="102" t="s">
        <v>137</v>
      </c>
      <c r="J231" s="115"/>
      <c r="K231" s="105">
        <v>3.2200000549639864</v>
      </c>
      <c r="L231" s="103" t="s">
        <v>139</v>
      </c>
      <c r="M231" s="104">
        <v>2.4E-2</v>
      </c>
      <c r="N231" s="104">
        <v>5.3699998660252823E-2</v>
      </c>
      <c r="O231" s="105">
        <v>6.3474499999999985</v>
      </c>
      <c r="P231" s="116">
        <v>91.74</v>
      </c>
      <c r="Q231" s="105"/>
      <c r="R231" s="105">
        <v>5.8219940000000005E-3</v>
      </c>
      <c r="S231" s="106">
        <v>2.38268644372679E-8</v>
      </c>
      <c r="T231" s="106">
        <f t="shared" si="4"/>
        <v>1.0100738819440559E-9</v>
      </c>
      <c r="U231" s="106">
        <f>R231/'סכום נכסי הקרן'!$C$42</f>
        <v>5.6896646494125303E-11</v>
      </c>
    </row>
    <row r="232" spans="2:21">
      <c r="B232" s="101" t="s">
        <v>871</v>
      </c>
      <c r="C232" s="102" t="s">
        <v>872</v>
      </c>
      <c r="D232" s="103" t="s">
        <v>126</v>
      </c>
      <c r="E232" s="103" t="s">
        <v>331</v>
      </c>
      <c r="F232" s="102" t="s">
        <v>873</v>
      </c>
      <c r="G232" s="103" t="s">
        <v>383</v>
      </c>
      <c r="H232" s="102" t="s">
        <v>657</v>
      </c>
      <c r="I232" s="102" t="s">
        <v>335</v>
      </c>
      <c r="J232" s="115"/>
      <c r="K232" s="105">
        <v>0.98000000000029941</v>
      </c>
      <c r="L232" s="103" t="s">
        <v>139</v>
      </c>
      <c r="M232" s="104">
        <v>5.9000000000000004E-2</v>
      </c>
      <c r="N232" s="104">
        <v>4.7499999999962551E-2</v>
      </c>
      <c r="O232" s="105">
        <v>528139.7056349999</v>
      </c>
      <c r="P232" s="116">
        <v>101.16</v>
      </c>
      <c r="Q232" s="105"/>
      <c r="R232" s="105">
        <v>534.26612530800003</v>
      </c>
      <c r="S232" s="106">
        <v>1.0035843159712356E-3</v>
      </c>
      <c r="T232" s="106">
        <f t="shared" si="4"/>
        <v>9.2691311461513181E-5</v>
      </c>
      <c r="U232" s="106">
        <f>R232/'סכום נכסי הקרן'!$C$42</f>
        <v>5.2212267593259851E-6</v>
      </c>
    </row>
    <row r="233" spans="2:21">
      <c r="B233" s="101" t="s">
        <v>874</v>
      </c>
      <c r="C233" s="102" t="s">
        <v>875</v>
      </c>
      <c r="D233" s="103" t="s">
        <v>126</v>
      </c>
      <c r="E233" s="103" t="s">
        <v>331</v>
      </c>
      <c r="F233" s="102" t="s">
        <v>873</v>
      </c>
      <c r="G233" s="103" t="s">
        <v>383</v>
      </c>
      <c r="H233" s="102" t="s">
        <v>657</v>
      </c>
      <c r="I233" s="102" t="s">
        <v>335</v>
      </c>
      <c r="J233" s="115"/>
      <c r="K233" s="105">
        <v>3.5499999041908827</v>
      </c>
      <c r="L233" s="103" t="s">
        <v>139</v>
      </c>
      <c r="M233" s="104">
        <v>2.7000000000000003E-2</v>
      </c>
      <c r="N233" s="104">
        <v>5.4599999329336173E-2</v>
      </c>
      <c r="O233" s="105">
        <v>4.5569189999999997</v>
      </c>
      <c r="P233" s="116">
        <v>91.59</v>
      </c>
      <c r="Q233" s="105"/>
      <c r="R233" s="105">
        <v>4.1749679999999994E-3</v>
      </c>
      <c r="S233" s="106">
        <v>5.9203873582513636E-9</v>
      </c>
      <c r="T233" s="106">
        <f t="shared" si="4"/>
        <v>7.243267744268047E-10</v>
      </c>
      <c r="U233" s="106">
        <f>R233/'סכום נכסי הקרן'!$C$42</f>
        <v>4.0800742566942747E-11</v>
      </c>
    </row>
    <row r="234" spans="2:21">
      <c r="B234" s="101" t="s">
        <v>876</v>
      </c>
      <c r="C234" s="102" t="s">
        <v>877</v>
      </c>
      <c r="D234" s="103" t="s">
        <v>126</v>
      </c>
      <c r="E234" s="103" t="s">
        <v>331</v>
      </c>
      <c r="F234" s="102" t="s">
        <v>677</v>
      </c>
      <c r="G234" s="103" t="s">
        <v>163</v>
      </c>
      <c r="H234" s="102" t="s">
        <v>657</v>
      </c>
      <c r="I234" s="102" t="s">
        <v>335</v>
      </c>
      <c r="J234" s="115"/>
      <c r="K234" s="105">
        <v>1.4699999999995665</v>
      </c>
      <c r="L234" s="103" t="s">
        <v>139</v>
      </c>
      <c r="M234" s="104">
        <v>4.1399999999999999E-2</v>
      </c>
      <c r="N234" s="104">
        <v>4.71000000000385E-2</v>
      </c>
      <c r="O234" s="105">
        <v>1207733.0411340001</v>
      </c>
      <c r="P234" s="116">
        <v>99.2</v>
      </c>
      <c r="Q234" s="105">
        <v>25.000073471</v>
      </c>
      <c r="R234" s="105">
        <v>1223.0712500990001</v>
      </c>
      <c r="S234" s="106">
        <v>3.5765166470198076E-3</v>
      </c>
      <c r="T234" s="106">
        <f t="shared" si="4"/>
        <v>2.1219402244002076E-4</v>
      </c>
      <c r="U234" s="106">
        <f>R234/'סכום נכסי הקרן'!$C$42</f>
        <v>1.1952718012765167E-5</v>
      </c>
    </row>
    <row r="235" spans="2:21">
      <c r="B235" s="101" t="s">
        <v>878</v>
      </c>
      <c r="C235" s="102" t="s">
        <v>879</v>
      </c>
      <c r="D235" s="103" t="s">
        <v>126</v>
      </c>
      <c r="E235" s="103" t="s">
        <v>331</v>
      </c>
      <c r="F235" s="102" t="s">
        <v>677</v>
      </c>
      <c r="G235" s="103" t="s">
        <v>163</v>
      </c>
      <c r="H235" s="102" t="s">
        <v>657</v>
      </c>
      <c r="I235" s="102" t="s">
        <v>335</v>
      </c>
      <c r="J235" s="115"/>
      <c r="K235" s="105">
        <v>2.0300000000000589</v>
      </c>
      <c r="L235" s="103" t="s">
        <v>139</v>
      </c>
      <c r="M235" s="104">
        <v>3.5499999999999997E-2</v>
      </c>
      <c r="N235" s="104">
        <v>4.6900000000003439E-2</v>
      </c>
      <c r="O235" s="105">
        <v>7092320.9863999989</v>
      </c>
      <c r="P235" s="116">
        <v>99.54</v>
      </c>
      <c r="Q235" s="105"/>
      <c r="R235" s="105">
        <v>7059.6959977529996</v>
      </c>
      <c r="S235" s="106">
        <v>1.4257532180318659E-2</v>
      </c>
      <c r="T235" s="106">
        <f t="shared" si="4"/>
        <v>1.2248062333618493E-3</v>
      </c>
      <c r="U235" s="106">
        <f>R235/'סכום נכסי הקרן'!$C$42</f>
        <v>6.8992346529409611E-5</v>
      </c>
    </row>
    <row r="236" spans="2:21">
      <c r="B236" s="101" t="s">
        <v>880</v>
      </c>
      <c r="C236" s="102" t="s">
        <v>881</v>
      </c>
      <c r="D236" s="103" t="s">
        <v>126</v>
      </c>
      <c r="E236" s="103" t="s">
        <v>331</v>
      </c>
      <c r="F236" s="102" t="s">
        <v>677</v>
      </c>
      <c r="G236" s="103" t="s">
        <v>163</v>
      </c>
      <c r="H236" s="102" t="s">
        <v>657</v>
      </c>
      <c r="I236" s="102" t="s">
        <v>335</v>
      </c>
      <c r="J236" s="115"/>
      <c r="K236" s="105">
        <v>2.4899999999997542</v>
      </c>
      <c r="L236" s="103" t="s">
        <v>139</v>
      </c>
      <c r="M236" s="104">
        <v>2.5000000000000001E-2</v>
      </c>
      <c r="N236" s="104">
        <v>4.9099999999996487E-2</v>
      </c>
      <c r="O236" s="105">
        <v>29793059.438838005</v>
      </c>
      <c r="P236" s="116">
        <v>96.6</v>
      </c>
      <c r="Q236" s="105"/>
      <c r="R236" s="105">
        <v>28780.094757342998</v>
      </c>
      <c r="S236" s="106">
        <v>2.2401156808105126E-2</v>
      </c>
      <c r="T236" s="106">
        <f t="shared" si="4"/>
        <v>4.9931384392129588E-3</v>
      </c>
      <c r="U236" s="106">
        <f>R236/'סכום נכסי הקרן'!$C$42</f>
        <v>2.8125945809562384E-4</v>
      </c>
    </row>
    <row r="237" spans="2:21">
      <c r="B237" s="101" t="s">
        <v>882</v>
      </c>
      <c r="C237" s="102" t="s">
        <v>883</v>
      </c>
      <c r="D237" s="103" t="s">
        <v>126</v>
      </c>
      <c r="E237" s="103" t="s">
        <v>331</v>
      </c>
      <c r="F237" s="102" t="s">
        <v>677</v>
      </c>
      <c r="G237" s="103" t="s">
        <v>163</v>
      </c>
      <c r="H237" s="102" t="s">
        <v>657</v>
      </c>
      <c r="I237" s="102" t="s">
        <v>335</v>
      </c>
      <c r="J237" s="115"/>
      <c r="K237" s="105">
        <v>4.6600000000001929</v>
      </c>
      <c r="L237" s="103" t="s">
        <v>139</v>
      </c>
      <c r="M237" s="104">
        <v>4.7300000000000002E-2</v>
      </c>
      <c r="N237" s="104">
        <v>5.200000000000253E-2</v>
      </c>
      <c r="O237" s="105">
        <v>11095125.861299997</v>
      </c>
      <c r="P237" s="116">
        <v>99.59</v>
      </c>
      <c r="Q237" s="105"/>
      <c r="R237" s="105">
        <v>11049.636043971001</v>
      </c>
      <c r="S237" s="106">
        <v>2.8094971984604276E-2</v>
      </c>
      <c r="T237" s="106">
        <f t="shared" si="4"/>
        <v>1.9170319950523394E-3</v>
      </c>
      <c r="U237" s="106">
        <f>R237/'סכום נכסי הקרן'!$C$42</f>
        <v>1.0798486495907815E-4</v>
      </c>
    </row>
    <row r="238" spans="2:21">
      <c r="B238" s="101" t="s">
        <v>884</v>
      </c>
      <c r="C238" s="102" t="s">
        <v>885</v>
      </c>
      <c r="D238" s="103" t="s">
        <v>126</v>
      </c>
      <c r="E238" s="103" t="s">
        <v>331</v>
      </c>
      <c r="F238" s="102" t="s">
        <v>886</v>
      </c>
      <c r="G238" s="103" t="s">
        <v>652</v>
      </c>
      <c r="H238" s="102" t="s">
        <v>653</v>
      </c>
      <c r="I238" s="102" t="s">
        <v>137</v>
      </c>
      <c r="J238" s="115"/>
      <c r="K238" s="105">
        <v>1.3199999999997143</v>
      </c>
      <c r="L238" s="103" t="s">
        <v>139</v>
      </c>
      <c r="M238" s="104">
        <v>3.5000000000000003E-2</v>
      </c>
      <c r="N238" s="104">
        <v>4.9599999999991422E-2</v>
      </c>
      <c r="O238" s="105">
        <v>7727333.2500000009</v>
      </c>
      <c r="P238" s="116">
        <v>99.47</v>
      </c>
      <c r="Q238" s="105"/>
      <c r="R238" s="105">
        <v>7686.3785559849985</v>
      </c>
      <c r="S238" s="106">
        <v>2.6870203943250577E-2</v>
      </c>
      <c r="T238" s="106">
        <f t="shared" si="4"/>
        <v>1.3335311280182208E-3</v>
      </c>
      <c r="U238" s="106">
        <f>R238/'סכום נכסי הקרן'!$C$42</f>
        <v>7.5116732088680222E-5</v>
      </c>
    </row>
    <row r="239" spans="2:21">
      <c r="B239" s="101" t="s">
        <v>887</v>
      </c>
      <c r="C239" s="102" t="s">
        <v>888</v>
      </c>
      <c r="D239" s="103" t="s">
        <v>126</v>
      </c>
      <c r="E239" s="103" t="s">
        <v>331</v>
      </c>
      <c r="F239" s="102" t="s">
        <v>886</v>
      </c>
      <c r="G239" s="103" t="s">
        <v>652</v>
      </c>
      <c r="H239" s="102" t="s">
        <v>653</v>
      </c>
      <c r="I239" s="102" t="s">
        <v>137</v>
      </c>
      <c r="J239" s="115"/>
      <c r="K239" s="105">
        <v>2.4200000000004867</v>
      </c>
      <c r="L239" s="103" t="s">
        <v>139</v>
      </c>
      <c r="M239" s="104">
        <v>4.99E-2</v>
      </c>
      <c r="N239" s="104">
        <v>5.2499999999998798E-2</v>
      </c>
      <c r="O239" s="105">
        <v>4081715.0795710003</v>
      </c>
      <c r="P239" s="116">
        <v>100.76</v>
      </c>
      <c r="Q239" s="105"/>
      <c r="R239" s="105">
        <v>4112.7361608499996</v>
      </c>
      <c r="S239" s="106">
        <v>1.7650659803550271E-2</v>
      </c>
      <c r="T239" s="106">
        <f t="shared" si="4"/>
        <v>7.1353000009987159E-4</v>
      </c>
      <c r="U239" s="106">
        <f>R239/'סכום נכסי הקרן'!$C$42</f>
        <v>4.0192568983665817E-5</v>
      </c>
    </row>
    <row r="240" spans="2:21">
      <c r="B240" s="101" t="s">
        <v>889</v>
      </c>
      <c r="C240" s="102" t="s">
        <v>890</v>
      </c>
      <c r="D240" s="103" t="s">
        <v>126</v>
      </c>
      <c r="E240" s="103" t="s">
        <v>331</v>
      </c>
      <c r="F240" s="102" t="s">
        <v>891</v>
      </c>
      <c r="G240" s="103" t="s">
        <v>668</v>
      </c>
      <c r="H240" s="102" t="s">
        <v>657</v>
      </c>
      <c r="I240" s="102" t="s">
        <v>335</v>
      </c>
      <c r="J240" s="115"/>
      <c r="K240" s="105">
        <v>4.279999999999915</v>
      </c>
      <c r="L240" s="103" t="s">
        <v>139</v>
      </c>
      <c r="M240" s="104">
        <v>5.3399999999999996E-2</v>
      </c>
      <c r="N240" s="104">
        <v>5.9000000000000809E-2</v>
      </c>
      <c r="O240" s="105">
        <v>10990475.691</v>
      </c>
      <c r="P240" s="116">
        <v>99.3</v>
      </c>
      <c r="Q240" s="105"/>
      <c r="R240" s="105">
        <v>10913.542707789002</v>
      </c>
      <c r="S240" s="106">
        <v>4.3961902763999999E-2</v>
      </c>
      <c r="T240" s="106">
        <f t="shared" si="4"/>
        <v>1.8934207848064907E-3</v>
      </c>
      <c r="U240" s="106">
        <f>R240/'סכום נכסי הקרן'!$C$42</f>
        <v>1.0665486454359277E-4</v>
      </c>
    </row>
    <row r="241" spans="2:21">
      <c r="B241" s="101" t="s">
        <v>892</v>
      </c>
      <c r="C241" s="102" t="s">
        <v>893</v>
      </c>
      <c r="D241" s="103" t="s">
        <v>126</v>
      </c>
      <c r="E241" s="103" t="s">
        <v>331</v>
      </c>
      <c r="F241" s="102" t="s">
        <v>894</v>
      </c>
      <c r="G241" s="103" t="s">
        <v>668</v>
      </c>
      <c r="H241" s="102" t="s">
        <v>684</v>
      </c>
      <c r="I241" s="102" t="s">
        <v>137</v>
      </c>
      <c r="J241" s="115"/>
      <c r="K241" s="105">
        <v>3.800000000000181</v>
      </c>
      <c r="L241" s="103" t="s">
        <v>139</v>
      </c>
      <c r="M241" s="104">
        <v>4.53E-2</v>
      </c>
      <c r="N241" s="104">
        <v>6.0200000000002231E-2</v>
      </c>
      <c r="O241" s="105">
        <v>18713327.087717</v>
      </c>
      <c r="P241" s="116">
        <v>94.9</v>
      </c>
      <c r="Q241" s="105"/>
      <c r="R241" s="105">
        <v>17758.948031050997</v>
      </c>
      <c r="S241" s="106">
        <v>3.7426654175433997E-2</v>
      </c>
      <c r="T241" s="106">
        <f t="shared" si="4"/>
        <v>3.0810491348782615E-3</v>
      </c>
      <c r="U241" s="106">
        <f>R241/'סכום נכסי הקרן'!$C$42</f>
        <v>1.7355301091520381E-4</v>
      </c>
    </row>
    <row r="242" spans="2:21">
      <c r="B242" s="101" t="s">
        <v>895</v>
      </c>
      <c r="C242" s="102" t="s">
        <v>896</v>
      </c>
      <c r="D242" s="103" t="s">
        <v>126</v>
      </c>
      <c r="E242" s="103" t="s">
        <v>331</v>
      </c>
      <c r="F242" s="102" t="s">
        <v>700</v>
      </c>
      <c r="G242" s="103" t="s">
        <v>701</v>
      </c>
      <c r="H242" s="102" t="s">
        <v>684</v>
      </c>
      <c r="I242" s="102" t="s">
        <v>137</v>
      </c>
      <c r="J242" s="115"/>
      <c r="K242" s="105">
        <v>2.1299999999994061</v>
      </c>
      <c r="L242" s="103" t="s">
        <v>139</v>
      </c>
      <c r="M242" s="104">
        <v>3.7499999999999999E-2</v>
      </c>
      <c r="N242" s="104">
        <v>6.3599999999974483E-2</v>
      </c>
      <c r="O242" s="105">
        <v>4564827.585659001</v>
      </c>
      <c r="P242" s="116">
        <v>94.87</v>
      </c>
      <c r="Q242" s="105"/>
      <c r="R242" s="105">
        <v>4330.6519304890007</v>
      </c>
      <c r="S242" s="106">
        <v>1.6760620200513353E-2</v>
      </c>
      <c r="T242" s="106">
        <f t="shared" si="4"/>
        <v>7.5133681119862793E-4</v>
      </c>
      <c r="U242" s="106">
        <f>R242/'סכום נכסי הקרן'!$C$42</f>
        <v>4.2322196137291446E-5</v>
      </c>
    </row>
    <row r="243" spans="2:21">
      <c r="B243" s="101" t="s">
        <v>897</v>
      </c>
      <c r="C243" s="102" t="s">
        <v>898</v>
      </c>
      <c r="D243" s="103" t="s">
        <v>126</v>
      </c>
      <c r="E243" s="103" t="s">
        <v>331</v>
      </c>
      <c r="F243" s="102" t="s">
        <v>700</v>
      </c>
      <c r="G243" s="103" t="s">
        <v>701</v>
      </c>
      <c r="H243" s="102" t="s">
        <v>684</v>
      </c>
      <c r="I243" s="102" t="s">
        <v>137</v>
      </c>
      <c r="J243" s="115"/>
      <c r="K243" s="105">
        <v>3.8499999999999575</v>
      </c>
      <c r="L243" s="103" t="s">
        <v>139</v>
      </c>
      <c r="M243" s="104">
        <v>2.6600000000000002E-2</v>
      </c>
      <c r="N243" s="104">
        <v>7.030000000000082E-2</v>
      </c>
      <c r="O243" s="105">
        <v>31550209.996029001</v>
      </c>
      <c r="P243" s="116">
        <v>85.5</v>
      </c>
      <c r="Q243" s="105"/>
      <c r="R243" s="105">
        <v>26975.430598659001</v>
      </c>
      <c r="S243" s="106">
        <v>3.6231976548814618E-2</v>
      </c>
      <c r="T243" s="106">
        <f t="shared" si="4"/>
        <v>4.6800422504557652E-3</v>
      </c>
      <c r="U243" s="106">
        <f>R243/'סכום נכסי הקרן'!$C$42</f>
        <v>2.6362300249686138E-4</v>
      </c>
    </row>
    <row r="244" spans="2:21">
      <c r="B244" s="101" t="s">
        <v>899</v>
      </c>
      <c r="C244" s="102" t="s">
        <v>900</v>
      </c>
      <c r="D244" s="103" t="s">
        <v>126</v>
      </c>
      <c r="E244" s="103" t="s">
        <v>331</v>
      </c>
      <c r="F244" s="102" t="s">
        <v>700</v>
      </c>
      <c r="G244" s="103" t="s">
        <v>701</v>
      </c>
      <c r="H244" s="102" t="s">
        <v>684</v>
      </c>
      <c r="I244" s="102" t="s">
        <v>137</v>
      </c>
      <c r="J244" s="115"/>
      <c r="K244" s="105">
        <v>3.2200000000001721</v>
      </c>
      <c r="L244" s="103" t="s">
        <v>139</v>
      </c>
      <c r="M244" s="104">
        <v>0.04</v>
      </c>
      <c r="N244" s="104">
        <v>3.7500000000001137E-2</v>
      </c>
      <c r="O244" s="105">
        <v>4370270.5928690005</v>
      </c>
      <c r="P244" s="116">
        <v>101.4</v>
      </c>
      <c r="Q244" s="105"/>
      <c r="R244" s="105">
        <v>4431.4544297419989</v>
      </c>
      <c r="S244" s="106">
        <v>4.5624685022491583E-2</v>
      </c>
      <c r="T244" s="106">
        <f t="shared" si="4"/>
        <v>7.6882531629329798E-4</v>
      </c>
      <c r="U244" s="106">
        <f>R244/'סכום נכסי הקרן'!$C$42</f>
        <v>4.3307309513519961E-5</v>
      </c>
    </row>
    <row r="245" spans="2:21">
      <c r="B245" s="101" t="s">
        <v>901</v>
      </c>
      <c r="C245" s="102" t="s">
        <v>902</v>
      </c>
      <c r="D245" s="103" t="s">
        <v>126</v>
      </c>
      <c r="E245" s="103" t="s">
        <v>331</v>
      </c>
      <c r="F245" s="102" t="s">
        <v>903</v>
      </c>
      <c r="G245" s="103" t="s">
        <v>652</v>
      </c>
      <c r="H245" s="102" t="s">
        <v>904</v>
      </c>
      <c r="I245" s="102" t="s">
        <v>137</v>
      </c>
      <c r="J245" s="115"/>
      <c r="K245" s="105">
        <v>0.74000062765108354</v>
      </c>
      <c r="L245" s="103" t="s">
        <v>139</v>
      </c>
      <c r="M245" s="104">
        <v>4.8499999999999995E-2</v>
      </c>
      <c r="N245" s="104">
        <v>7.1600191720088691E-2</v>
      </c>
      <c r="O245" s="105">
        <v>0.4172749999999999</v>
      </c>
      <c r="P245" s="116">
        <v>99.61</v>
      </c>
      <c r="Q245" s="105"/>
      <c r="R245" s="105">
        <v>4.1727499999999988E-4</v>
      </c>
      <c r="S245" s="106">
        <v>1.8970039444134446E-9</v>
      </c>
      <c r="T245" s="106">
        <f t="shared" si="4"/>
        <v>7.2394196745686404E-11</v>
      </c>
      <c r="U245" s="106">
        <f>R245/'סכום נכסי הקרן'!$C$42</f>
        <v>4.0779066700920899E-12</v>
      </c>
    </row>
    <row r="246" spans="2:21">
      <c r="B246" s="101" t="s">
        <v>905</v>
      </c>
      <c r="C246" s="102" t="s">
        <v>906</v>
      </c>
      <c r="D246" s="103" t="s">
        <v>126</v>
      </c>
      <c r="E246" s="103" t="s">
        <v>331</v>
      </c>
      <c r="F246" s="102" t="s">
        <v>907</v>
      </c>
      <c r="G246" s="103" t="s">
        <v>652</v>
      </c>
      <c r="H246" s="102" t="s">
        <v>705</v>
      </c>
      <c r="I246" s="102"/>
      <c r="J246" s="115"/>
      <c r="K246" s="105">
        <v>1.0799999999999756</v>
      </c>
      <c r="L246" s="103" t="s">
        <v>139</v>
      </c>
      <c r="M246" s="104">
        <v>4.9500000000000002E-2</v>
      </c>
      <c r="N246" s="104">
        <v>0.64550000000008911</v>
      </c>
      <c r="O246" s="105">
        <v>10517057.914872998</v>
      </c>
      <c r="P246" s="116">
        <v>62.1</v>
      </c>
      <c r="Q246" s="105"/>
      <c r="R246" s="105">
        <v>6528.2007749269997</v>
      </c>
      <c r="S246" s="106">
        <v>1.8153300498726255E-2</v>
      </c>
      <c r="T246" s="106">
        <f t="shared" si="4"/>
        <v>1.1325956534549346E-3</v>
      </c>
      <c r="U246" s="106">
        <f>R246/'סכום נכסי הקרן'!$C$42</f>
        <v>6.379819899053423E-5</v>
      </c>
    </row>
    <row r="247" spans="2:21">
      <c r="B247" s="101" t="s">
        <v>908</v>
      </c>
      <c r="C247" s="102" t="s">
        <v>909</v>
      </c>
      <c r="D247" s="103" t="s">
        <v>126</v>
      </c>
      <c r="E247" s="103" t="s">
        <v>331</v>
      </c>
      <c r="F247" s="102" t="s">
        <v>907</v>
      </c>
      <c r="G247" s="103" t="s">
        <v>652</v>
      </c>
      <c r="H247" s="102" t="s">
        <v>705</v>
      </c>
      <c r="I247" s="102"/>
      <c r="J247" s="115"/>
      <c r="K247" s="105">
        <v>4.3599999998536196</v>
      </c>
      <c r="L247" s="103" t="s">
        <v>139</v>
      </c>
      <c r="M247" s="104">
        <v>0.04</v>
      </c>
      <c r="N247" s="104">
        <v>9.9899999996196307</v>
      </c>
      <c r="O247" s="105">
        <v>1803513.3490180001</v>
      </c>
      <c r="P247" s="116">
        <v>1</v>
      </c>
      <c r="Q247" s="105"/>
      <c r="R247" s="105">
        <v>18.035134374000002</v>
      </c>
      <c r="S247" s="106">
        <v>2.1987656634444352E-2</v>
      </c>
      <c r="T247" s="106">
        <f t="shared" si="4"/>
        <v>3.128965469309804E-6</v>
      </c>
      <c r="U247" s="106">
        <f>R247/'סכום נכסי הקרן'!$C$42</f>
        <v>1.7625209935831709E-7</v>
      </c>
    </row>
    <row r="248" spans="2:21">
      <c r="B248" s="101" t="s">
        <v>910</v>
      </c>
      <c r="C248" s="102" t="s">
        <v>911</v>
      </c>
      <c r="D248" s="103" t="s">
        <v>126</v>
      </c>
      <c r="E248" s="103" t="s">
        <v>331</v>
      </c>
      <c r="F248" s="102" t="s">
        <v>862</v>
      </c>
      <c r="G248" s="103" t="s">
        <v>722</v>
      </c>
      <c r="H248" s="102" t="s">
        <v>705</v>
      </c>
      <c r="I248" s="102"/>
      <c r="J248" s="115"/>
      <c r="K248" s="105">
        <v>1.8399999999971188</v>
      </c>
      <c r="L248" s="103" t="s">
        <v>139</v>
      </c>
      <c r="M248" s="104">
        <v>4.2500000000000003E-2</v>
      </c>
      <c r="N248" s="104">
        <v>4.8299999999867324E-2</v>
      </c>
      <c r="O248" s="105">
        <v>981586.07417099993</v>
      </c>
      <c r="P248" s="116">
        <v>100.44</v>
      </c>
      <c r="Q248" s="105"/>
      <c r="R248" s="105">
        <v>985.90506397600006</v>
      </c>
      <c r="S248" s="106">
        <v>1.0098622162253086E-2</v>
      </c>
      <c r="T248" s="106">
        <f t="shared" si="4"/>
        <v>1.710474032090279E-4</v>
      </c>
      <c r="U248" s="106">
        <f>R248/'סכום נכסי הקרן'!$C$42</f>
        <v>9.634962162759093E-6</v>
      </c>
    </row>
    <row r="249" spans="2:21">
      <c r="B249" s="101" t="s">
        <v>912</v>
      </c>
      <c r="C249" s="102" t="s">
        <v>913</v>
      </c>
      <c r="D249" s="103" t="s">
        <v>126</v>
      </c>
      <c r="E249" s="103" t="s">
        <v>331</v>
      </c>
      <c r="F249" s="102" t="s">
        <v>914</v>
      </c>
      <c r="G249" s="103" t="s">
        <v>365</v>
      </c>
      <c r="H249" s="102" t="s">
        <v>705</v>
      </c>
      <c r="I249" s="102"/>
      <c r="J249" s="115"/>
      <c r="K249" s="105">
        <v>2.970000000000923</v>
      </c>
      <c r="L249" s="103" t="s">
        <v>139</v>
      </c>
      <c r="M249" s="104">
        <v>0.01</v>
      </c>
      <c r="N249" s="104">
        <v>5.6500000000009216E-2</v>
      </c>
      <c r="O249" s="105">
        <v>3096232.0428000004</v>
      </c>
      <c r="P249" s="116">
        <v>87.5</v>
      </c>
      <c r="Q249" s="105"/>
      <c r="R249" s="105">
        <v>2709.20303745</v>
      </c>
      <c r="S249" s="106">
        <v>1.7201289126666668E-2</v>
      </c>
      <c r="T249" s="106">
        <f t="shared" si="4"/>
        <v>4.7002714688674515E-4</v>
      </c>
      <c r="U249" s="106">
        <f>R249/'סכום נכסי הקרן'!$C$42</f>
        <v>2.6476249804208516E-5</v>
      </c>
    </row>
    <row r="250" spans="2:21">
      <c r="B250" s="107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5"/>
      <c r="P250" s="116"/>
      <c r="Q250" s="102"/>
      <c r="R250" s="102"/>
      <c r="S250" s="102"/>
      <c r="T250" s="106"/>
      <c r="U250" s="102"/>
    </row>
    <row r="251" spans="2:21">
      <c r="B251" s="100" t="s">
        <v>51</v>
      </c>
      <c r="C251" s="95"/>
      <c r="D251" s="96"/>
      <c r="E251" s="96"/>
      <c r="F251" s="95"/>
      <c r="G251" s="96"/>
      <c r="H251" s="95"/>
      <c r="I251" s="95"/>
      <c r="J251" s="113"/>
      <c r="K251" s="98">
        <v>3.848744054187883</v>
      </c>
      <c r="L251" s="96"/>
      <c r="M251" s="97"/>
      <c r="N251" s="97">
        <v>7.849987789636724E-2</v>
      </c>
      <c r="O251" s="98"/>
      <c r="P251" s="114"/>
      <c r="Q251" s="98">
        <f>SUM(Q252:Q259)</f>
        <v>8.8319999999999995E-6</v>
      </c>
      <c r="R251" s="98">
        <f>SUM(R252:R259)</f>
        <v>86595.49617675801</v>
      </c>
      <c r="S251" s="99"/>
      <c r="T251" s="99">
        <f t="shared" si="4"/>
        <v>1.5023692738626939E-2</v>
      </c>
      <c r="U251" s="99">
        <f>R251/'סכום נכסי הקרן'!$C$42</f>
        <v>8.4627248567284332E-4</v>
      </c>
    </row>
    <row r="252" spans="2:21">
      <c r="B252" s="101" t="s">
        <v>915</v>
      </c>
      <c r="C252" s="102" t="s">
        <v>916</v>
      </c>
      <c r="D252" s="103" t="s">
        <v>126</v>
      </c>
      <c r="E252" s="103" t="s">
        <v>331</v>
      </c>
      <c r="F252" s="102" t="s">
        <v>917</v>
      </c>
      <c r="G252" s="103" t="s">
        <v>742</v>
      </c>
      <c r="H252" s="102" t="s">
        <v>423</v>
      </c>
      <c r="I252" s="102" t="s">
        <v>335</v>
      </c>
      <c r="J252" s="115"/>
      <c r="K252" s="105">
        <v>3.2199999999995748</v>
      </c>
      <c r="L252" s="103" t="s">
        <v>139</v>
      </c>
      <c r="M252" s="104">
        <v>2.12E-2</v>
      </c>
      <c r="N252" s="104">
        <v>5.6799999999994188E-2</v>
      </c>
      <c r="O252" s="105">
        <v>9323800.2994500007</v>
      </c>
      <c r="P252" s="116">
        <v>95.95</v>
      </c>
      <c r="Q252" s="105"/>
      <c r="R252" s="105">
        <v>8946.1864910900022</v>
      </c>
      <c r="S252" s="106">
        <v>5.3278858854000001E-2</v>
      </c>
      <c r="T252" s="106">
        <f t="shared" si="4"/>
        <v>1.5520986998012623E-3</v>
      </c>
      <c r="U252" s="106">
        <f>R252/'סכום נכסי הקרן'!$C$42</f>
        <v>8.7428466991561161E-5</v>
      </c>
    </row>
    <row r="253" spans="2:21">
      <c r="B253" s="101" t="s">
        <v>918</v>
      </c>
      <c r="C253" s="102" t="s">
        <v>919</v>
      </c>
      <c r="D253" s="103" t="s">
        <v>126</v>
      </c>
      <c r="E253" s="103" t="s">
        <v>331</v>
      </c>
      <c r="F253" s="102" t="s">
        <v>917</v>
      </c>
      <c r="G253" s="103" t="s">
        <v>742</v>
      </c>
      <c r="H253" s="102" t="s">
        <v>423</v>
      </c>
      <c r="I253" s="102" t="s">
        <v>335</v>
      </c>
      <c r="J253" s="115"/>
      <c r="K253" s="105">
        <v>5.4100000000024604</v>
      </c>
      <c r="L253" s="103" t="s">
        <v>139</v>
      </c>
      <c r="M253" s="104">
        <v>2.6699999999999998E-2</v>
      </c>
      <c r="N253" s="104">
        <v>6.1900000000035794E-2</v>
      </c>
      <c r="O253" s="105">
        <v>1787134.84671</v>
      </c>
      <c r="P253" s="116">
        <v>88.88</v>
      </c>
      <c r="Q253" s="105"/>
      <c r="R253" s="105">
        <v>1588.4054560490003</v>
      </c>
      <c r="S253" s="106">
        <v>9.6227377057398235E-3</v>
      </c>
      <c r="T253" s="106">
        <f t="shared" si="4"/>
        <v>2.7557686680758039E-4</v>
      </c>
      <c r="U253" s="106">
        <f>R253/'סכום נכסי הקרן'!$C$42</f>
        <v>1.5523022476862714E-5</v>
      </c>
    </row>
    <row r="254" spans="2:21">
      <c r="B254" s="101" t="s">
        <v>920</v>
      </c>
      <c r="C254" s="102" t="s">
        <v>921</v>
      </c>
      <c r="D254" s="103" t="s">
        <v>126</v>
      </c>
      <c r="E254" s="103" t="s">
        <v>331</v>
      </c>
      <c r="F254" s="102" t="s">
        <v>759</v>
      </c>
      <c r="G254" s="103" t="s">
        <v>133</v>
      </c>
      <c r="H254" s="102" t="s">
        <v>423</v>
      </c>
      <c r="I254" s="102" t="s">
        <v>335</v>
      </c>
      <c r="J254" s="115"/>
      <c r="K254" s="105">
        <v>0.74000062765108354</v>
      </c>
      <c r="L254" s="103" t="s">
        <v>139</v>
      </c>
      <c r="M254" s="104">
        <v>3.49E-2</v>
      </c>
      <c r="N254" s="104">
        <v>6.6900334172943582E-2</v>
      </c>
      <c r="O254" s="105">
        <v>0.61819000000000013</v>
      </c>
      <c r="P254" s="116">
        <v>93.84</v>
      </c>
      <c r="Q254" s="105"/>
      <c r="R254" s="105">
        <v>5.7844299999999999E-4</v>
      </c>
      <c r="S254" s="106">
        <v>6.1359521068863395E-10</v>
      </c>
      <c r="T254" s="106">
        <f t="shared" si="4"/>
        <v>1.0035567994287963E-10</v>
      </c>
      <c r="U254" s="106">
        <f>R254/'סכום נכסי הקרן'!$C$42</f>
        <v>5.6529544496269357E-12</v>
      </c>
    </row>
    <row r="255" spans="2:21">
      <c r="B255" s="101" t="s">
        <v>922</v>
      </c>
      <c r="C255" s="102" t="s">
        <v>923</v>
      </c>
      <c r="D255" s="103" t="s">
        <v>126</v>
      </c>
      <c r="E255" s="103" t="s">
        <v>331</v>
      </c>
      <c r="F255" s="102" t="s">
        <v>759</v>
      </c>
      <c r="G255" s="103" t="s">
        <v>133</v>
      </c>
      <c r="H255" s="102" t="s">
        <v>423</v>
      </c>
      <c r="I255" s="102" t="s">
        <v>335</v>
      </c>
      <c r="J255" s="115"/>
      <c r="K255" s="105">
        <v>0.74000062765108354</v>
      </c>
      <c r="L255" s="103" t="s">
        <v>139</v>
      </c>
      <c r="M255" s="104">
        <v>3.7699999999999997E-2</v>
      </c>
      <c r="N255" s="104">
        <v>6.6099890413003862E-2</v>
      </c>
      <c r="O255" s="105">
        <v>0.63584899999999989</v>
      </c>
      <c r="P255" s="116">
        <v>92.89</v>
      </c>
      <c r="Q255" s="105"/>
      <c r="R255" s="105">
        <v>5.8948600000000007E-4</v>
      </c>
      <c r="S255" s="106">
        <v>5.2381847587325454E-9</v>
      </c>
      <c r="T255" s="106">
        <f t="shared" si="4"/>
        <v>1.0227156063226341E-10</v>
      </c>
      <c r="U255" s="106">
        <f>R255/'סכום נכסי הקרן'!$C$42</f>
        <v>5.7608744624669742E-12</v>
      </c>
    </row>
    <row r="256" spans="2:21">
      <c r="B256" s="101" t="s">
        <v>924</v>
      </c>
      <c r="C256" s="102" t="s">
        <v>925</v>
      </c>
      <c r="D256" s="103" t="s">
        <v>126</v>
      </c>
      <c r="E256" s="103" t="s">
        <v>331</v>
      </c>
      <c r="F256" s="102" t="s">
        <v>926</v>
      </c>
      <c r="G256" s="103" t="s">
        <v>133</v>
      </c>
      <c r="H256" s="102" t="s">
        <v>615</v>
      </c>
      <c r="I256" s="102" t="s">
        <v>137</v>
      </c>
      <c r="J256" s="115"/>
      <c r="K256" s="105">
        <v>3.810000000000151</v>
      </c>
      <c r="L256" s="103" t="s">
        <v>139</v>
      </c>
      <c r="M256" s="104">
        <v>4.6900000000000004E-2</v>
      </c>
      <c r="N256" s="104">
        <v>8.2400000000003693E-2</v>
      </c>
      <c r="O256" s="105">
        <v>28351680.919282999</v>
      </c>
      <c r="P256" s="116">
        <v>89.22</v>
      </c>
      <c r="Q256" s="105"/>
      <c r="R256" s="105">
        <v>25295.370271494008</v>
      </c>
      <c r="S256" s="106">
        <v>1.8064075974547875E-2</v>
      </c>
      <c r="T256" s="106">
        <f t="shared" si="4"/>
        <v>4.3885639259230117E-3</v>
      </c>
      <c r="U256" s="106">
        <f>R256/'סכום נכסי הקרן'!$C$42</f>
        <v>2.4720426374111705E-4</v>
      </c>
    </row>
    <row r="257" spans="2:21">
      <c r="B257" s="101" t="s">
        <v>927</v>
      </c>
      <c r="C257" s="102" t="s">
        <v>928</v>
      </c>
      <c r="D257" s="103" t="s">
        <v>126</v>
      </c>
      <c r="E257" s="103" t="s">
        <v>331</v>
      </c>
      <c r="F257" s="102" t="s">
        <v>926</v>
      </c>
      <c r="G257" s="103" t="s">
        <v>133</v>
      </c>
      <c r="H257" s="102" t="s">
        <v>615</v>
      </c>
      <c r="I257" s="102" t="s">
        <v>137</v>
      </c>
      <c r="J257" s="115"/>
      <c r="K257" s="105">
        <v>3.9299999999999851</v>
      </c>
      <c r="L257" s="103" t="s">
        <v>139</v>
      </c>
      <c r="M257" s="104">
        <v>4.6900000000000004E-2</v>
      </c>
      <c r="N257" s="104">
        <v>8.0900000000000319E-2</v>
      </c>
      <c r="O257" s="105">
        <v>55786299.155989997</v>
      </c>
      <c r="P257" s="116">
        <v>91</v>
      </c>
      <c r="Q257" s="105"/>
      <c r="R257" s="105">
        <v>50765.532509804005</v>
      </c>
      <c r="S257" s="106">
        <v>4.1804371768430021E-2</v>
      </c>
      <c r="T257" s="106">
        <f t="shared" si="4"/>
        <v>8.8074529948218606E-3</v>
      </c>
      <c r="U257" s="106">
        <f>R257/'סכום נכסי הקרן'!$C$42</f>
        <v>4.9611671830928445E-4</v>
      </c>
    </row>
    <row r="258" spans="2:21">
      <c r="B258" s="101" t="s">
        <v>929</v>
      </c>
      <c r="C258" s="102" t="s">
        <v>930</v>
      </c>
      <c r="D258" s="103" t="s">
        <v>126</v>
      </c>
      <c r="E258" s="103" t="s">
        <v>331</v>
      </c>
      <c r="F258" s="102" t="s">
        <v>873</v>
      </c>
      <c r="G258" s="103" t="s">
        <v>383</v>
      </c>
      <c r="H258" s="102" t="s">
        <v>657</v>
      </c>
      <c r="I258" s="102" t="s">
        <v>335</v>
      </c>
      <c r="J258" s="115"/>
      <c r="K258" s="105">
        <v>0.74000062765108354</v>
      </c>
      <c r="L258" s="103" t="s">
        <v>139</v>
      </c>
      <c r="M258" s="104">
        <v>6.7000000000000004E-2</v>
      </c>
      <c r="N258" s="104">
        <v>6.1199454552463187E-2</v>
      </c>
      <c r="O258" s="105">
        <v>0.22740199999999999</v>
      </c>
      <c r="P258" s="116">
        <v>90.97</v>
      </c>
      <c r="Q258" s="105">
        <v>8.8319999999999995E-6</v>
      </c>
      <c r="R258" s="105">
        <v>2.07536E-4</v>
      </c>
      <c r="S258" s="106">
        <v>5.3950146849157637E-10</v>
      </c>
      <c r="T258" s="106">
        <f t="shared" si="4"/>
        <v>3.6005996083668514E-11</v>
      </c>
      <c r="U258" s="106">
        <f>R258/'סכום נכסי הקרן'!$C$42</f>
        <v>2.0281886973440351E-12</v>
      </c>
    </row>
    <row r="259" spans="2:21">
      <c r="B259" s="101" t="s">
        <v>931</v>
      </c>
      <c r="C259" s="102" t="s">
        <v>932</v>
      </c>
      <c r="D259" s="103" t="s">
        <v>126</v>
      </c>
      <c r="E259" s="103" t="s">
        <v>331</v>
      </c>
      <c r="F259" s="102" t="s">
        <v>873</v>
      </c>
      <c r="G259" s="103" t="s">
        <v>383</v>
      </c>
      <c r="H259" s="102" t="s">
        <v>657</v>
      </c>
      <c r="I259" s="102" t="s">
        <v>335</v>
      </c>
      <c r="J259" s="115"/>
      <c r="K259" s="105">
        <v>0.74000062765108354</v>
      </c>
      <c r="L259" s="103" t="s">
        <v>139</v>
      </c>
      <c r="M259" s="104">
        <v>4.7E-2</v>
      </c>
      <c r="N259" s="104">
        <v>6.9301773361150745E-2</v>
      </c>
      <c r="O259" s="105">
        <v>7.5064000000000006E-2</v>
      </c>
      <c r="P259" s="116">
        <v>93.89</v>
      </c>
      <c r="Q259" s="105"/>
      <c r="R259" s="105">
        <v>7.2856000000000022E-5</v>
      </c>
      <c r="S259" s="106">
        <v>1.4126093791812874E-10</v>
      </c>
      <c r="T259" s="106">
        <f t="shared" si="4"/>
        <v>1.2639989450850715E-11</v>
      </c>
      <c r="U259" s="106">
        <f>R259/'סכום נכסי הקרן'!$C$42</f>
        <v>7.1200040346589063E-13</v>
      </c>
    </row>
    <row r="260" spans="2:21">
      <c r="B260" s="107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5"/>
      <c r="P260" s="116"/>
      <c r="Q260" s="102"/>
      <c r="R260" s="102"/>
      <c r="S260" s="102"/>
      <c r="T260" s="106"/>
      <c r="U260" s="102"/>
    </row>
    <row r="261" spans="2:21">
      <c r="B261" s="94" t="s">
        <v>206</v>
      </c>
      <c r="C261" s="95"/>
      <c r="D261" s="96"/>
      <c r="E261" s="96"/>
      <c r="F261" s="95"/>
      <c r="G261" s="96"/>
      <c r="H261" s="95"/>
      <c r="I261" s="95"/>
      <c r="J261" s="113"/>
      <c r="K261" s="98">
        <v>5.3489351867620414</v>
      </c>
      <c r="L261" s="96"/>
      <c r="M261" s="97"/>
      <c r="N261" s="97">
        <v>6.3644734422851401E-2</v>
      </c>
      <c r="O261" s="98"/>
      <c r="P261" s="114"/>
      <c r="Q261" s="98"/>
      <c r="R261" s="98">
        <v>1959062.7695389851</v>
      </c>
      <c r="S261" s="99"/>
      <c r="T261" s="99">
        <f t="shared" si="4"/>
        <v>0.33988323186185282</v>
      </c>
      <c r="U261" s="99">
        <f>R261/'סכום נכסי הקרן'!$C$42</f>
        <v>1.9145348115827961E-2</v>
      </c>
    </row>
    <row r="262" spans="2:21">
      <c r="B262" s="100" t="s">
        <v>70</v>
      </c>
      <c r="C262" s="95"/>
      <c r="D262" s="96"/>
      <c r="E262" s="96"/>
      <c r="F262" s="95"/>
      <c r="G262" s="96"/>
      <c r="H262" s="95"/>
      <c r="I262" s="95"/>
      <c r="J262" s="113"/>
      <c r="K262" s="98">
        <v>5.0844977173398718</v>
      </c>
      <c r="L262" s="96"/>
      <c r="M262" s="97"/>
      <c r="N262" s="97">
        <v>4.4036464529594394E-2</v>
      </c>
      <c r="O262" s="98"/>
      <c r="P262" s="114"/>
      <c r="Q262" s="98"/>
      <c r="R262" s="98">
        <v>310789.36848720699</v>
      </c>
      <c r="S262" s="99"/>
      <c r="T262" s="99">
        <f t="shared" si="4"/>
        <v>5.3919709277408183E-2</v>
      </c>
      <c r="U262" s="99">
        <f>R262/'סכום נכסי הקרן'!$C$42</f>
        <v>3.0372537025886771E-3</v>
      </c>
    </row>
    <row r="263" spans="2:21">
      <c r="B263" s="101" t="s">
        <v>933</v>
      </c>
      <c r="C263" s="102" t="s">
        <v>934</v>
      </c>
      <c r="D263" s="103" t="s">
        <v>29</v>
      </c>
      <c r="E263" s="103" t="s">
        <v>935</v>
      </c>
      <c r="F263" s="102" t="s">
        <v>382</v>
      </c>
      <c r="G263" s="103" t="s">
        <v>383</v>
      </c>
      <c r="H263" s="102" t="s">
        <v>936</v>
      </c>
      <c r="I263" s="102" t="s">
        <v>937</v>
      </c>
      <c r="J263" s="115"/>
      <c r="K263" s="105">
        <v>7.5899999999998258</v>
      </c>
      <c r="L263" s="103" t="s">
        <v>138</v>
      </c>
      <c r="M263" s="104">
        <v>3.7499999999999999E-2</v>
      </c>
      <c r="N263" s="104">
        <v>5.4899999999999956E-2</v>
      </c>
      <c r="O263" s="105">
        <v>7141150.9428499993</v>
      </c>
      <c r="P263" s="116">
        <v>88.520330000000001</v>
      </c>
      <c r="Q263" s="105"/>
      <c r="R263" s="105">
        <v>22244.903207387993</v>
      </c>
      <c r="S263" s="106">
        <v>1.4282301885699998E-2</v>
      </c>
      <c r="T263" s="106">
        <f t="shared" si="4"/>
        <v>3.8593299368148044E-3</v>
      </c>
      <c r="U263" s="106">
        <f>R263/'סכום נכסי הקרן'!$C$42</f>
        <v>2.1739294030306261E-4</v>
      </c>
    </row>
    <row r="264" spans="2:21">
      <c r="B264" s="101" t="s">
        <v>938</v>
      </c>
      <c r="C264" s="102" t="s">
        <v>939</v>
      </c>
      <c r="D264" s="103" t="s">
        <v>29</v>
      </c>
      <c r="E264" s="103" t="s">
        <v>935</v>
      </c>
      <c r="F264" s="102" t="s">
        <v>370</v>
      </c>
      <c r="G264" s="103" t="s">
        <v>339</v>
      </c>
      <c r="H264" s="102" t="s">
        <v>940</v>
      </c>
      <c r="I264" s="102" t="s">
        <v>325</v>
      </c>
      <c r="J264" s="115"/>
      <c r="K264" s="105">
        <v>3.7400000000001068</v>
      </c>
      <c r="L264" s="103" t="s">
        <v>138</v>
      </c>
      <c r="M264" s="104">
        <v>3.2549999999999996E-2</v>
      </c>
      <c r="N264" s="104">
        <v>7.1700000000001124E-2</v>
      </c>
      <c r="O264" s="105">
        <v>9157819.7629999984</v>
      </c>
      <c r="P264" s="116">
        <v>87.387630000000001</v>
      </c>
      <c r="Q264" s="105"/>
      <c r="R264" s="105">
        <v>28161.857397722997</v>
      </c>
      <c r="S264" s="106">
        <v>9.1578197629999976E-3</v>
      </c>
      <c r="T264" s="106">
        <f t="shared" si="4"/>
        <v>4.8858787254801358E-3</v>
      </c>
      <c r="U264" s="106">
        <f>R264/'סכום נכסי הקרן'!$C$42</f>
        <v>2.7521760499516363E-4</v>
      </c>
    </row>
    <row r="265" spans="2:21">
      <c r="B265" s="101" t="s">
        <v>941</v>
      </c>
      <c r="C265" s="102" t="s">
        <v>942</v>
      </c>
      <c r="D265" s="103" t="s">
        <v>29</v>
      </c>
      <c r="E265" s="103" t="s">
        <v>935</v>
      </c>
      <c r="F265" s="102" t="s">
        <v>346</v>
      </c>
      <c r="G265" s="103" t="s">
        <v>339</v>
      </c>
      <c r="H265" s="102" t="s">
        <v>940</v>
      </c>
      <c r="I265" s="102" t="s">
        <v>325</v>
      </c>
      <c r="J265" s="115"/>
      <c r="K265" s="105">
        <v>2.8900000000000916</v>
      </c>
      <c r="L265" s="103" t="s">
        <v>138</v>
      </c>
      <c r="M265" s="104">
        <v>3.2750000000000001E-2</v>
      </c>
      <c r="N265" s="104">
        <v>7.4000000000001481E-2</v>
      </c>
      <c r="O265" s="105">
        <v>12962796.450912001</v>
      </c>
      <c r="P265" s="116">
        <v>89.604680000000002</v>
      </c>
      <c r="Q265" s="105"/>
      <c r="R265" s="105">
        <v>40874.143401724992</v>
      </c>
      <c r="S265" s="106">
        <v>1.7283728601216002E-2</v>
      </c>
      <c r="T265" s="106">
        <f t="shared" si="4"/>
        <v>7.0913684721967043E-3</v>
      </c>
      <c r="U265" s="106">
        <f>R265/'סכום נכסי הקרן'!$C$42</f>
        <v>3.994510622783416E-4</v>
      </c>
    </row>
    <row r="266" spans="2:21">
      <c r="B266" s="101" t="s">
        <v>943</v>
      </c>
      <c r="C266" s="102" t="s">
        <v>944</v>
      </c>
      <c r="D266" s="103" t="s">
        <v>29</v>
      </c>
      <c r="E266" s="103" t="s">
        <v>935</v>
      </c>
      <c r="F266" s="102" t="s">
        <v>745</v>
      </c>
      <c r="G266" s="103" t="s">
        <v>527</v>
      </c>
      <c r="H266" s="102" t="s">
        <v>945</v>
      </c>
      <c r="I266" s="102" t="s">
        <v>325</v>
      </c>
      <c r="J266" s="115"/>
      <c r="K266" s="105">
        <v>9.9599999999999298</v>
      </c>
      <c r="L266" s="103" t="s">
        <v>138</v>
      </c>
      <c r="M266" s="104">
        <v>6.3750000000000001E-2</v>
      </c>
      <c r="N266" s="104">
        <v>6.4199999999999605E-2</v>
      </c>
      <c r="O266" s="105">
        <v>18529971.477900002</v>
      </c>
      <c r="P266" s="116">
        <v>98.200249999999997</v>
      </c>
      <c r="Q266" s="105"/>
      <c r="R266" s="105">
        <v>64033.407194363004</v>
      </c>
      <c r="S266" s="106">
        <v>2.6734917728899153E-2</v>
      </c>
      <c r="T266" s="106">
        <f t="shared" si="4"/>
        <v>1.1109333362232025E-2</v>
      </c>
      <c r="U266" s="106">
        <f>R266/'סכום נכסי הקרן'!$C$42</f>
        <v>6.2577978145495373E-4</v>
      </c>
    </row>
    <row r="267" spans="2:21">
      <c r="B267" s="101" t="s">
        <v>946</v>
      </c>
      <c r="C267" s="102" t="s">
        <v>947</v>
      </c>
      <c r="D267" s="103" t="s">
        <v>29</v>
      </c>
      <c r="E267" s="103" t="s">
        <v>935</v>
      </c>
      <c r="F267" s="102" t="s">
        <v>948</v>
      </c>
      <c r="G267" s="103" t="s">
        <v>339</v>
      </c>
      <c r="H267" s="102" t="s">
        <v>945</v>
      </c>
      <c r="I267" s="102" t="s">
        <v>937</v>
      </c>
      <c r="J267" s="115"/>
      <c r="K267" s="105">
        <v>3.0899999999998031</v>
      </c>
      <c r="L267" s="103" t="s">
        <v>138</v>
      </c>
      <c r="M267" s="104">
        <v>3.0769999999999999E-2</v>
      </c>
      <c r="N267" s="104">
        <v>7.2699999999996406E-2</v>
      </c>
      <c r="O267" s="105">
        <v>7002030.0213440005</v>
      </c>
      <c r="P267" s="116">
        <v>88.193420000000003</v>
      </c>
      <c r="Q267" s="105"/>
      <c r="R267" s="105">
        <v>21730.985235191998</v>
      </c>
      <c r="S267" s="106">
        <v>1.1670050035573334E-2</v>
      </c>
      <c r="T267" s="106">
        <f t="shared" ref="T267:T330" si="5">IFERROR(R267/$R$11,0)</f>
        <v>3.7701688828568605E-3</v>
      </c>
      <c r="U267" s="106">
        <f>R267/'סכום נכסי הקרן'!$C$42</f>
        <v>2.1237057009948403E-4</v>
      </c>
    </row>
    <row r="268" spans="2:21">
      <c r="B268" s="101" t="s">
        <v>949</v>
      </c>
      <c r="C268" s="102" t="s">
        <v>950</v>
      </c>
      <c r="D268" s="103" t="s">
        <v>29</v>
      </c>
      <c r="E268" s="103" t="s">
        <v>935</v>
      </c>
      <c r="F268" s="102" t="s">
        <v>951</v>
      </c>
      <c r="G268" s="103" t="s">
        <v>952</v>
      </c>
      <c r="H268" s="102" t="s">
        <v>953</v>
      </c>
      <c r="I268" s="102" t="s">
        <v>325</v>
      </c>
      <c r="J268" s="115"/>
      <c r="K268" s="105">
        <v>6.2000000000000242</v>
      </c>
      <c r="L268" s="103" t="s">
        <v>140</v>
      </c>
      <c r="M268" s="104">
        <v>4.3749999999999997E-2</v>
      </c>
      <c r="N268" s="104">
        <v>7.4199999999999336E-2</v>
      </c>
      <c r="O268" s="105">
        <v>8573278.0759999994</v>
      </c>
      <c r="P268" s="116">
        <v>82.922790000000006</v>
      </c>
      <c r="Q268" s="105"/>
      <c r="R268" s="105">
        <v>26680.833294001994</v>
      </c>
      <c r="S268" s="106">
        <v>5.7155187173333327E-3</v>
      </c>
      <c r="T268" s="106">
        <f t="shared" si="5"/>
        <v>4.6289317472286654E-3</v>
      </c>
      <c r="U268" s="106">
        <f>R268/'סכום נכסי הקרן'!$C$42</f>
        <v>2.6074398910365078E-4</v>
      </c>
    </row>
    <row r="269" spans="2:21">
      <c r="B269" s="101" t="s">
        <v>954</v>
      </c>
      <c r="C269" s="102" t="s">
        <v>955</v>
      </c>
      <c r="D269" s="103" t="s">
        <v>29</v>
      </c>
      <c r="E269" s="103" t="s">
        <v>935</v>
      </c>
      <c r="F269" s="102" t="s">
        <v>951</v>
      </c>
      <c r="G269" s="103" t="s">
        <v>952</v>
      </c>
      <c r="H269" s="102" t="s">
        <v>953</v>
      </c>
      <c r="I269" s="102" t="s">
        <v>325</v>
      </c>
      <c r="J269" s="115"/>
      <c r="K269" s="105">
        <v>1.9400000000000401</v>
      </c>
      <c r="L269" s="103" t="s">
        <v>140</v>
      </c>
      <c r="M269" s="104">
        <v>0.06</v>
      </c>
      <c r="N269" s="104">
        <v>6.6200000000001993E-2</v>
      </c>
      <c r="O269" s="105">
        <v>4715302.9418000001</v>
      </c>
      <c r="P269" s="116">
        <v>100.69499999999999</v>
      </c>
      <c r="Q269" s="105"/>
      <c r="R269" s="105">
        <v>17819.522837562003</v>
      </c>
      <c r="S269" s="106">
        <v>4.7153029418000002E-3</v>
      </c>
      <c r="T269" s="106">
        <f t="shared" si="5"/>
        <v>3.0915584260181321E-3</v>
      </c>
      <c r="U269" s="106">
        <f>R269/'סכום נכסי הקרן'!$C$42</f>
        <v>1.7414499080259407E-4</v>
      </c>
    </row>
    <row r="270" spans="2:21">
      <c r="B270" s="101" t="s">
        <v>956</v>
      </c>
      <c r="C270" s="102" t="s">
        <v>957</v>
      </c>
      <c r="D270" s="103" t="s">
        <v>29</v>
      </c>
      <c r="E270" s="103" t="s">
        <v>935</v>
      </c>
      <c r="F270" s="102" t="s">
        <v>958</v>
      </c>
      <c r="G270" s="103" t="s">
        <v>959</v>
      </c>
      <c r="H270" s="102" t="s">
        <v>705</v>
      </c>
      <c r="I270" s="102"/>
      <c r="J270" s="115"/>
      <c r="K270" s="105">
        <v>3.9100000000000055</v>
      </c>
      <c r="L270" s="103" t="s">
        <v>138</v>
      </c>
      <c r="M270" s="104">
        <v>0</v>
      </c>
      <c r="N270" s="104">
        <v>6.9800000000002929E-2</v>
      </c>
      <c r="O270" s="105">
        <v>5136089.3220000006</v>
      </c>
      <c r="P270" s="116">
        <v>76.484999999999999</v>
      </c>
      <c r="Q270" s="105"/>
      <c r="R270" s="105">
        <v>13823.821133201001</v>
      </c>
      <c r="S270" s="106">
        <v>2.5680446610000005E-2</v>
      </c>
      <c r="T270" s="106">
        <f t="shared" si="5"/>
        <v>2.3983330582808249E-3</v>
      </c>
      <c r="U270" s="106">
        <f>R270/'סכום נכסי הקרן'!$C$42</f>
        <v>1.3509616537113505E-4</v>
      </c>
    </row>
    <row r="271" spans="2:21">
      <c r="B271" s="101" t="s">
        <v>960</v>
      </c>
      <c r="C271" s="102" t="s">
        <v>961</v>
      </c>
      <c r="D271" s="103" t="s">
        <v>29</v>
      </c>
      <c r="E271" s="103" t="s">
        <v>935</v>
      </c>
      <c r="F271" s="102" t="s">
        <v>962</v>
      </c>
      <c r="G271" s="103" t="s">
        <v>963</v>
      </c>
      <c r="H271" s="102" t="s">
        <v>705</v>
      </c>
      <c r="I271" s="102"/>
      <c r="J271" s="115"/>
      <c r="K271" s="105">
        <v>1.8599999999996255</v>
      </c>
      <c r="L271" s="103" t="s">
        <v>138</v>
      </c>
      <c r="M271" s="104">
        <v>0</v>
      </c>
      <c r="N271" s="104">
        <v>-3.2099999999994681E-2</v>
      </c>
      <c r="O271" s="105">
        <v>1975418.9700000002</v>
      </c>
      <c r="P271" s="116">
        <v>105.57299999999999</v>
      </c>
      <c r="Q271" s="105"/>
      <c r="R271" s="105">
        <v>7338.9064145090024</v>
      </c>
      <c r="S271" s="106">
        <v>3.4355112521739133E-3</v>
      </c>
      <c r="T271" s="106">
        <f t="shared" si="5"/>
        <v>1.2732472227431426E-3</v>
      </c>
      <c r="U271" s="106">
        <f>R271/'סכום נכסי הקרן'!$C$42</f>
        <v>7.1720988362369891E-5</v>
      </c>
    </row>
    <row r="272" spans="2:21">
      <c r="B272" s="101" t="s">
        <v>964</v>
      </c>
      <c r="C272" s="102" t="s">
        <v>965</v>
      </c>
      <c r="D272" s="103" t="s">
        <v>29</v>
      </c>
      <c r="E272" s="103" t="s">
        <v>935</v>
      </c>
      <c r="F272" s="102" t="s">
        <v>966</v>
      </c>
      <c r="G272" s="103" t="s">
        <v>164</v>
      </c>
      <c r="H272" s="102" t="s">
        <v>705</v>
      </c>
      <c r="I272" s="102"/>
      <c r="J272" s="115"/>
      <c r="K272" s="105">
        <v>2.690000000001024</v>
      </c>
      <c r="L272" s="103" t="s">
        <v>138</v>
      </c>
      <c r="M272" s="104">
        <v>0</v>
      </c>
      <c r="N272" s="104">
        <v>2.1500000000011087E-2</v>
      </c>
      <c r="O272" s="105">
        <v>506602.7954</v>
      </c>
      <c r="P272" s="116">
        <v>93.590999999999994</v>
      </c>
      <c r="Q272" s="105"/>
      <c r="R272" s="105">
        <v>1668.479736841</v>
      </c>
      <c r="S272" s="106">
        <v>1.1013104247826087E-3</v>
      </c>
      <c r="T272" s="106">
        <f t="shared" si="5"/>
        <v>2.8946917580746146E-4</v>
      </c>
      <c r="U272" s="106">
        <f>R272/'סכום נכסי הקרן'!$C$42</f>
        <v>1.6305565029722392E-5</v>
      </c>
    </row>
    <row r="273" spans="2:21">
      <c r="B273" s="101" t="s">
        <v>967</v>
      </c>
      <c r="C273" s="102" t="s">
        <v>968</v>
      </c>
      <c r="D273" s="103" t="s">
        <v>29</v>
      </c>
      <c r="E273" s="103" t="s">
        <v>935</v>
      </c>
      <c r="F273" s="102" t="s">
        <v>969</v>
      </c>
      <c r="G273" s="103" t="s">
        <v>959</v>
      </c>
      <c r="H273" s="102" t="s">
        <v>705</v>
      </c>
      <c r="I273" s="102"/>
      <c r="J273" s="115"/>
      <c r="K273" s="105">
        <v>3.2999999999990841</v>
      </c>
      <c r="L273" s="103" t="s">
        <v>138</v>
      </c>
      <c r="M273" s="104">
        <v>0</v>
      </c>
      <c r="N273" s="104">
        <v>-6.6999999999981102E-2</v>
      </c>
      <c r="O273" s="105">
        <v>1580335.176</v>
      </c>
      <c r="P273" s="116">
        <v>121.889</v>
      </c>
      <c r="Q273" s="105"/>
      <c r="R273" s="105">
        <v>6778.4904394740006</v>
      </c>
      <c r="S273" s="106">
        <v>7.9016758800000003E-3</v>
      </c>
      <c r="T273" s="106">
        <f t="shared" si="5"/>
        <v>1.1760191013457199E-3</v>
      </c>
      <c r="U273" s="106">
        <f>R273/'סכום נכסי הקרן'!$C$42</f>
        <v>6.6244206761216219E-5</v>
      </c>
    </row>
    <row r="274" spans="2:21">
      <c r="B274" s="101" t="s">
        <v>970</v>
      </c>
      <c r="C274" s="102" t="s">
        <v>971</v>
      </c>
      <c r="D274" s="103" t="s">
        <v>29</v>
      </c>
      <c r="E274" s="103" t="s">
        <v>935</v>
      </c>
      <c r="F274" s="102" t="s">
        <v>972</v>
      </c>
      <c r="G274" s="103" t="s">
        <v>973</v>
      </c>
      <c r="H274" s="102" t="s">
        <v>705</v>
      </c>
      <c r="I274" s="102"/>
      <c r="J274" s="115"/>
      <c r="K274" s="105">
        <v>3.2400000000000957</v>
      </c>
      <c r="L274" s="103" t="s">
        <v>138</v>
      </c>
      <c r="M274" s="104">
        <v>0</v>
      </c>
      <c r="N274" s="104">
        <v>-7.3100000000001511E-2</v>
      </c>
      <c r="O274" s="105">
        <v>8889385.3650000021</v>
      </c>
      <c r="P274" s="116">
        <v>123.938</v>
      </c>
      <c r="Q274" s="105"/>
      <c r="R274" s="105">
        <v>38769.971720096997</v>
      </c>
      <c r="S274" s="106">
        <v>1.4054364213438739E-2</v>
      </c>
      <c r="T274" s="106">
        <f t="shared" si="5"/>
        <v>6.7263098928270352E-3</v>
      </c>
      <c r="U274" s="106">
        <f>R274/'סכום נכסי הקרן'!$C$42</f>
        <v>3.7888760715754668E-4</v>
      </c>
    </row>
    <row r="275" spans="2:21">
      <c r="B275" s="101" t="s">
        <v>974</v>
      </c>
      <c r="C275" s="102" t="s">
        <v>975</v>
      </c>
      <c r="D275" s="103" t="s">
        <v>29</v>
      </c>
      <c r="E275" s="103" t="s">
        <v>935</v>
      </c>
      <c r="F275" s="102" t="s">
        <v>976</v>
      </c>
      <c r="G275" s="103" t="s">
        <v>963</v>
      </c>
      <c r="H275" s="102" t="s">
        <v>705</v>
      </c>
      <c r="I275" s="102"/>
      <c r="J275" s="115"/>
      <c r="K275" s="105">
        <v>3.2699999999992699</v>
      </c>
      <c r="L275" s="103" t="s">
        <v>138</v>
      </c>
      <c r="M275" s="104">
        <v>2.5000000000000001E-3</v>
      </c>
      <c r="N275" s="104">
        <v>4.4199999999990573E-2</v>
      </c>
      <c r="O275" s="105">
        <v>4148379.8369999994</v>
      </c>
      <c r="P275" s="116">
        <v>86.937880000000007</v>
      </c>
      <c r="Q275" s="105"/>
      <c r="R275" s="105">
        <v>12691.321615938003</v>
      </c>
      <c r="S275" s="106">
        <v>1.3169459799999998E-2</v>
      </c>
      <c r="T275" s="106">
        <f t="shared" si="5"/>
        <v>2.2018525769025195E-3</v>
      </c>
      <c r="U275" s="106">
        <f>R275/'סכום נכסי הקרן'!$C$42</f>
        <v>1.2402857844327487E-4</v>
      </c>
    </row>
    <row r="276" spans="2:21">
      <c r="B276" s="101" t="s">
        <v>977</v>
      </c>
      <c r="C276" s="102" t="s">
        <v>978</v>
      </c>
      <c r="D276" s="103" t="s">
        <v>29</v>
      </c>
      <c r="E276" s="103" t="s">
        <v>935</v>
      </c>
      <c r="F276" s="102" t="s">
        <v>979</v>
      </c>
      <c r="G276" s="103" t="s">
        <v>963</v>
      </c>
      <c r="H276" s="102" t="s">
        <v>705</v>
      </c>
      <c r="I276" s="102"/>
      <c r="J276" s="115"/>
      <c r="K276" s="105">
        <v>2.6100000000004742</v>
      </c>
      <c r="L276" s="103" t="s">
        <v>138</v>
      </c>
      <c r="M276" s="104">
        <v>0</v>
      </c>
      <c r="N276" s="104">
        <v>6.5200000000008765E-2</v>
      </c>
      <c r="O276" s="105">
        <v>2765586.5580000002</v>
      </c>
      <c r="P276" s="116">
        <v>83.977000000000004</v>
      </c>
      <c r="Q276" s="105"/>
      <c r="R276" s="105">
        <v>8172.7248591920006</v>
      </c>
      <c r="S276" s="106">
        <v>4.8097157530434783E-3</v>
      </c>
      <c r="T276" s="106">
        <f t="shared" si="5"/>
        <v>1.4179086966741553E-3</v>
      </c>
      <c r="U276" s="106">
        <f>R276/'סכום נכסי הקרן'!$C$42</f>
        <v>7.9869652426161426E-5</v>
      </c>
    </row>
    <row r="277" spans="2:21">
      <c r="B277" s="107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5"/>
      <c r="P277" s="116"/>
      <c r="Q277" s="102"/>
      <c r="R277" s="102"/>
      <c r="S277" s="102"/>
      <c r="T277" s="106"/>
      <c r="U277" s="102"/>
    </row>
    <row r="278" spans="2:21">
      <c r="B278" s="100" t="s">
        <v>69</v>
      </c>
      <c r="C278" s="95"/>
      <c r="D278" s="96"/>
      <c r="E278" s="96"/>
      <c r="F278" s="95"/>
      <c r="G278" s="96"/>
      <c r="H278" s="95"/>
      <c r="I278" s="95"/>
      <c r="J278" s="113"/>
      <c r="K278" s="98">
        <v>5.3987960618290209</v>
      </c>
      <c r="L278" s="96"/>
      <c r="M278" s="97"/>
      <c r="N278" s="97">
        <v>6.7341961966148181E-2</v>
      </c>
      <c r="O278" s="98"/>
      <c r="P278" s="114"/>
      <c r="Q278" s="98"/>
      <c r="R278" s="98">
        <v>1648273.4010517783</v>
      </c>
      <c r="S278" s="99"/>
      <c r="T278" s="99">
        <f t="shared" si="5"/>
        <v>0.28596352258444468</v>
      </c>
      <c r="U278" s="99">
        <f>R278/'סכום נכסי הקרן'!$C$42</f>
        <v>1.6108094413239286E-2</v>
      </c>
    </row>
    <row r="279" spans="2:21">
      <c r="B279" s="101" t="s">
        <v>980</v>
      </c>
      <c r="C279" s="102" t="s">
        <v>981</v>
      </c>
      <c r="D279" s="103" t="s">
        <v>29</v>
      </c>
      <c r="E279" s="103" t="s">
        <v>935</v>
      </c>
      <c r="F279" s="102"/>
      <c r="G279" s="103" t="s">
        <v>982</v>
      </c>
      <c r="H279" s="102" t="s">
        <v>983</v>
      </c>
      <c r="I279" s="102" t="s">
        <v>984</v>
      </c>
      <c r="J279" s="115"/>
      <c r="K279" s="105">
        <v>7.7599999999989997</v>
      </c>
      <c r="L279" s="103" t="s">
        <v>140</v>
      </c>
      <c r="M279" s="104">
        <v>4.2519999999999995E-2</v>
      </c>
      <c r="N279" s="104">
        <v>5.3899999999992107E-2</v>
      </c>
      <c r="O279" s="105">
        <v>3896944.58</v>
      </c>
      <c r="P279" s="116">
        <v>93.337230000000005</v>
      </c>
      <c r="Q279" s="105"/>
      <c r="R279" s="105">
        <v>13650.786991843001</v>
      </c>
      <c r="S279" s="106">
        <v>3.1175556640000001E-3</v>
      </c>
      <c r="T279" s="106">
        <f t="shared" si="5"/>
        <v>2.3683128853176903E-3</v>
      </c>
      <c r="U279" s="106">
        <f>R279/'סכום נכסי הקרן'!$C$42</f>
        <v>1.3340515325874525E-4</v>
      </c>
    </row>
    <row r="280" spans="2:21">
      <c r="B280" s="101" t="s">
        <v>985</v>
      </c>
      <c r="C280" s="102" t="s">
        <v>986</v>
      </c>
      <c r="D280" s="103" t="s">
        <v>29</v>
      </c>
      <c r="E280" s="103" t="s">
        <v>935</v>
      </c>
      <c r="F280" s="102"/>
      <c r="G280" s="103" t="s">
        <v>982</v>
      </c>
      <c r="H280" s="102" t="s">
        <v>987</v>
      </c>
      <c r="I280" s="102" t="s">
        <v>937</v>
      </c>
      <c r="J280" s="115"/>
      <c r="K280" s="105">
        <v>1.6399999998452457</v>
      </c>
      <c r="L280" s="103" t="s">
        <v>138</v>
      </c>
      <c r="M280" s="104">
        <v>4.4999999999999998E-2</v>
      </c>
      <c r="N280" s="104">
        <v>7.8100000002309558E-2</v>
      </c>
      <c r="O280" s="105">
        <v>2533.0139770000001</v>
      </c>
      <c r="P280" s="116">
        <v>95.691999999999993</v>
      </c>
      <c r="Q280" s="105"/>
      <c r="R280" s="105">
        <v>8.5296751630000021</v>
      </c>
      <c r="S280" s="106">
        <v>5.0660279539999998E-6</v>
      </c>
      <c r="T280" s="106">
        <f t="shared" si="5"/>
        <v>1.4798369946127065E-6</v>
      </c>
      <c r="U280" s="106">
        <f>R280/'סכום נכסי הקרן'!$C$42</f>
        <v>8.335802346394238E-8</v>
      </c>
    </row>
    <row r="281" spans="2:21">
      <c r="B281" s="101" t="s">
        <v>988</v>
      </c>
      <c r="C281" s="102" t="s">
        <v>989</v>
      </c>
      <c r="D281" s="103" t="s">
        <v>29</v>
      </c>
      <c r="E281" s="103" t="s">
        <v>935</v>
      </c>
      <c r="F281" s="102"/>
      <c r="G281" s="103" t="s">
        <v>982</v>
      </c>
      <c r="H281" s="102" t="s">
        <v>983</v>
      </c>
      <c r="I281" s="102" t="s">
        <v>984</v>
      </c>
      <c r="J281" s="115"/>
      <c r="K281" s="105">
        <v>7.1300000000005541</v>
      </c>
      <c r="L281" s="103" t="s">
        <v>138</v>
      </c>
      <c r="M281" s="104">
        <v>0.03</v>
      </c>
      <c r="N281" s="104">
        <v>6.7500000000005042E-2</v>
      </c>
      <c r="O281" s="105">
        <v>7209347.4730000012</v>
      </c>
      <c r="P281" s="116">
        <v>78.227670000000003</v>
      </c>
      <c r="Q281" s="105"/>
      <c r="R281" s="105">
        <v>19846.119468907997</v>
      </c>
      <c r="S281" s="106">
        <v>4.1196271274285719E-3</v>
      </c>
      <c r="T281" s="106">
        <f t="shared" si="5"/>
        <v>3.4431582948188208E-3</v>
      </c>
      <c r="U281" s="106">
        <f>R281/'סכום נכסי הקרן'!$C$42</f>
        <v>1.9395032762016521E-4</v>
      </c>
    </row>
    <row r="282" spans="2:21">
      <c r="B282" s="101" t="s">
        <v>990</v>
      </c>
      <c r="C282" s="102" t="s">
        <v>991</v>
      </c>
      <c r="D282" s="103" t="s">
        <v>29</v>
      </c>
      <c r="E282" s="103" t="s">
        <v>935</v>
      </c>
      <c r="F282" s="102"/>
      <c r="G282" s="103" t="s">
        <v>982</v>
      </c>
      <c r="H282" s="102" t="s">
        <v>983</v>
      </c>
      <c r="I282" s="102" t="s">
        <v>984</v>
      </c>
      <c r="J282" s="115"/>
      <c r="K282" s="105">
        <v>7.6899999999996353</v>
      </c>
      <c r="L282" s="103" t="s">
        <v>138</v>
      </c>
      <c r="M282" s="104">
        <v>3.5000000000000003E-2</v>
      </c>
      <c r="N282" s="104">
        <v>6.8599999999997163E-2</v>
      </c>
      <c r="O282" s="105">
        <v>2922708.4349999996</v>
      </c>
      <c r="P282" s="116">
        <v>79.122889999999998</v>
      </c>
      <c r="Q282" s="105"/>
      <c r="R282" s="105">
        <v>8137.7978101550016</v>
      </c>
      <c r="S282" s="106">
        <v>5.8454168699999991E-3</v>
      </c>
      <c r="T282" s="106">
        <f t="shared" si="5"/>
        <v>1.4118491060930499E-3</v>
      </c>
      <c r="U282" s="106">
        <f>R282/'סכום נכסי הקרן'!$C$42</f>
        <v>7.9528320579694194E-5</v>
      </c>
    </row>
    <row r="283" spans="2:21">
      <c r="B283" s="101" t="s">
        <v>992</v>
      </c>
      <c r="C283" s="102" t="s">
        <v>993</v>
      </c>
      <c r="D283" s="103" t="s">
        <v>29</v>
      </c>
      <c r="E283" s="103" t="s">
        <v>935</v>
      </c>
      <c r="F283" s="102"/>
      <c r="G283" s="103" t="s">
        <v>994</v>
      </c>
      <c r="H283" s="102" t="s">
        <v>995</v>
      </c>
      <c r="I283" s="102" t="s">
        <v>937</v>
      </c>
      <c r="J283" s="115"/>
      <c r="K283" s="105">
        <v>4.0299999999993927</v>
      </c>
      <c r="L283" s="103" t="s">
        <v>138</v>
      </c>
      <c r="M283" s="104">
        <v>5.5480000000000002E-2</v>
      </c>
      <c r="N283" s="104">
        <v>6.1699999999991401E-2</v>
      </c>
      <c r="O283" s="105">
        <v>4871180.7249999996</v>
      </c>
      <c r="P283" s="116">
        <v>99.373140000000006</v>
      </c>
      <c r="Q283" s="105"/>
      <c r="R283" s="105">
        <v>17034.231365744999</v>
      </c>
      <c r="S283" s="106">
        <v>9.7423614499999988E-3</v>
      </c>
      <c r="T283" s="106">
        <f t="shared" si="5"/>
        <v>2.9553160311623903E-3</v>
      </c>
      <c r="U283" s="106">
        <f>R283/'סכום נכסי הקרן'!$C$42</f>
        <v>1.6647056666769744E-4</v>
      </c>
    </row>
    <row r="284" spans="2:21">
      <c r="B284" s="101" t="s">
        <v>996</v>
      </c>
      <c r="C284" s="102" t="s">
        <v>997</v>
      </c>
      <c r="D284" s="103" t="s">
        <v>29</v>
      </c>
      <c r="E284" s="103" t="s">
        <v>935</v>
      </c>
      <c r="F284" s="102"/>
      <c r="G284" s="103" t="s">
        <v>982</v>
      </c>
      <c r="H284" s="102" t="s">
        <v>995</v>
      </c>
      <c r="I284" s="102" t="s">
        <v>325</v>
      </c>
      <c r="J284" s="115"/>
      <c r="K284" s="105">
        <v>7.8299999999997389</v>
      </c>
      <c r="L284" s="103" t="s">
        <v>140</v>
      </c>
      <c r="M284" s="104">
        <v>4.2500000000000003E-2</v>
      </c>
      <c r="N284" s="104">
        <v>5.4799999999998149E-2</v>
      </c>
      <c r="O284" s="105">
        <v>7793889.1600000001</v>
      </c>
      <c r="P284" s="116">
        <v>93.053780000000003</v>
      </c>
      <c r="Q284" s="105"/>
      <c r="R284" s="105">
        <v>27218.664537323002</v>
      </c>
      <c r="S284" s="106">
        <v>6.2351113280000002E-3</v>
      </c>
      <c r="T284" s="106">
        <f t="shared" si="5"/>
        <v>4.7222415808994053E-3</v>
      </c>
      <c r="U284" s="106">
        <f>R284/'סכום נכסי הקרן'!$C$42</f>
        <v>2.6600005671978562E-4</v>
      </c>
    </row>
    <row r="285" spans="2:21">
      <c r="B285" s="101" t="s">
        <v>998</v>
      </c>
      <c r="C285" s="102" t="s">
        <v>999</v>
      </c>
      <c r="D285" s="103" t="s">
        <v>29</v>
      </c>
      <c r="E285" s="103" t="s">
        <v>935</v>
      </c>
      <c r="F285" s="102"/>
      <c r="G285" s="103" t="s">
        <v>1000</v>
      </c>
      <c r="H285" s="102" t="s">
        <v>995</v>
      </c>
      <c r="I285" s="102" t="s">
        <v>325</v>
      </c>
      <c r="J285" s="115"/>
      <c r="K285" s="105">
        <v>3.949999999999783</v>
      </c>
      <c r="L285" s="103" t="s">
        <v>138</v>
      </c>
      <c r="M285" s="104">
        <v>4.2500000000000003E-2</v>
      </c>
      <c r="N285" s="104">
        <v>6.589999999999957E-2</v>
      </c>
      <c r="O285" s="105">
        <v>2930824.1124110003</v>
      </c>
      <c r="P285" s="116">
        <v>91.543059999999997</v>
      </c>
      <c r="Q285" s="105"/>
      <c r="R285" s="105">
        <v>9441.3571678989993</v>
      </c>
      <c r="S285" s="106">
        <v>7.1455433814058391E-3</v>
      </c>
      <c r="T285" s="106">
        <f t="shared" si="5"/>
        <v>1.6380072335011131E-3</v>
      </c>
      <c r="U285" s="106">
        <f>R285/'סכום נכסי הקרן'!$C$42</f>
        <v>9.2267625354255835E-5</v>
      </c>
    </row>
    <row r="286" spans="2:21">
      <c r="B286" s="101" t="s">
        <v>1001</v>
      </c>
      <c r="C286" s="102" t="s">
        <v>1002</v>
      </c>
      <c r="D286" s="103" t="s">
        <v>29</v>
      </c>
      <c r="E286" s="103" t="s">
        <v>935</v>
      </c>
      <c r="F286" s="102"/>
      <c r="G286" s="103" t="s">
        <v>994</v>
      </c>
      <c r="H286" s="102" t="s">
        <v>995</v>
      </c>
      <c r="I286" s="102" t="s">
        <v>937</v>
      </c>
      <c r="J286" s="115"/>
      <c r="K286" s="105">
        <v>4.1300000000001011</v>
      </c>
      <c r="L286" s="103" t="s">
        <v>141</v>
      </c>
      <c r="M286" s="104">
        <v>4.6249999999999999E-2</v>
      </c>
      <c r="N286" s="104">
        <v>6.2700000000002143E-2</v>
      </c>
      <c r="O286" s="105">
        <v>3896944.58</v>
      </c>
      <c r="P286" s="116">
        <v>94.928596999999996</v>
      </c>
      <c r="Q286" s="105"/>
      <c r="R286" s="105">
        <v>15676.216496080004</v>
      </c>
      <c r="S286" s="106">
        <v>7.7938891600000003E-3</v>
      </c>
      <c r="T286" s="106">
        <f t="shared" si="5"/>
        <v>2.719710266000098E-3</v>
      </c>
      <c r="U286" s="106">
        <f>R286/'סכום נכסי הקרן'!$C$42</f>
        <v>1.5319908408405086E-4</v>
      </c>
    </row>
    <row r="287" spans="2:21">
      <c r="B287" s="101" t="s">
        <v>1003</v>
      </c>
      <c r="C287" s="102" t="s">
        <v>1004</v>
      </c>
      <c r="D287" s="103" t="s">
        <v>29</v>
      </c>
      <c r="E287" s="103" t="s">
        <v>935</v>
      </c>
      <c r="F287" s="102"/>
      <c r="G287" s="103" t="s">
        <v>1005</v>
      </c>
      <c r="H287" s="102" t="s">
        <v>1006</v>
      </c>
      <c r="I287" s="102" t="s">
        <v>984</v>
      </c>
      <c r="J287" s="115"/>
      <c r="K287" s="105">
        <v>2.390000000000172</v>
      </c>
      <c r="L287" s="103" t="s">
        <v>138</v>
      </c>
      <c r="M287" s="104">
        <v>5.8749999999999997E-2</v>
      </c>
      <c r="N287" s="104">
        <v>6.3900000000002663E-2</v>
      </c>
      <c r="O287" s="105">
        <v>6006155.990243</v>
      </c>
      <c r="P287" s="116">
        <v>99.622280000000003</v>
      </c>
      <c r="Q287" s="105"/>
      <c r="R287" s="105">
        <v>21055.828836983004</v>
      </c>
      <c r="S287" s="106">
        <v>2.5330139342694472E-3</v>
      </c>
      <c r="T287" s="106">
        <f t="shared" si="5"/>
        <v>3.653034127297455E-3</v>
      </c>
      <c r="U287" s="106">
        <f>R287/'סכום נכסי הקרן'!$C$42</f>
        <v>2.0577246386352019E-4</v>
      </c>
    </row>
    <row r="288" spans="2:21">
      <c r="B288" s="101" t="s">
        <v>1007</v>
      </c>
      <c r="C288" s="102" t="s">
        <v>1008</v>
      </c>
      <c r="D288" s="103" t="s">
        <v>29</v>
      </c>
      <c r="E288" s="103" t="s">
        <v>935</v>
      </c>
      <c r="F288" s="102"/>
      <c r="G288" s="103" t="s">
        <v>982</v>
      </c>
      <c r="H288" s="102" t="s">
        <v>1009</v>
      </c>
      <c r="I288" s="102" t="s">
        <v>984</v>
      </c>
      <c r="J288" s="115"/>
      <c r="K288" s="105">
        <v>4.3699999999997532</v>
      </c>
      <c r="L288" s="103" t="s">
        <v>138</v>
      </c>
      <c r="M288" s="104">
        <v>3.2000000000000001E-2</v>
      </c>
      <c r="N288" s="104">
        <v>9.9899999999995492E-2</v>
      </c>
      <c r="O288" s="105">
        <v>6235111.3279999997</v>
      </c>
      <c r="P288" s="116">
        <v>76.436329999999998</v>
      </c>
      <c r="Q288" s="105"/>
      <c r="R288" s="105">
        <v>16771.168595349001</v>
      </c>
      <c r="S288" s="106">
        <v>4.9880890623999995E-3</v>
      </c>
      <c r="T288" s="106">
        <f t="shared" si="5"/>
        <v>2.9096765417213422E-3</v>
      </c>
      <c r="U288" s="106">
        <f>R288/'סכום נכסי הקרן'!$C$42</f>
        <v>1.6389973106515536E-4</v>
      </c>
    </row>
    <row r="289" spans="2:21">
      <c r="B289" s="101" t="s">
        <v>1010</v>
      </c>
      <c r="C289" s="102" t="s">
        <v>1011</v>
      </c>
      <c r="D289" s="103" t="s">
        <v>29</v>
      </c>
      <c r="E289" s="103" t="s">
        <v>935</v>
      </c>
      <c r="F289" s="102"/>
      <c r="G289" s="103" t="s">
        <v>994</v>
      </c>
      <c r="H289" s="102" t="s">
        <v>936</v>
      </c>
      <c r="I289" s="102" t="s">
        <v>937</v>
      </c>
      <c r="J289" s="115"/>
      <c r="K289" s="105">
        <v>7.4200000000001651</v>
      </c>
      <c r="L289" s="103" t="s">
        <v>138</v>
      </c>
      <c r="M289" s="104">
        <v>5.7169999999999999E-2</v>
      </c>
      <c r="N289" s="104">
        <v>5.9600000000002054E-2</v>
      </c>
      <c r="O289" s="105">
        <v>5845416.8699999992</v>
      </c>
      <c r="P289" s="116">
        <v>99.568340000000006</v>
      </c>
      <c r="Q289" s="105"/>
      <c r="R289" s="105">
        <v>20481.229183079999</v>
      </c>
      <c r="S289" s="106">
        <v>1.6701191057142855E-3</v>
      </c>
      <c r="T289" s="106">
        <f t="shared" si="5"/>
        <v>3.5533452401255478E-3</v>
      </c>
      <c r="U289" s="106">
        <f>R289/'סכום נכסי הקרן'!$C$42</f>
        <v>2.0015706931248391E-4</v>
      </c>
    </row>
    <row r="290" spans="2:21">
      <c r="B290" s="101" t="s">
        <v>1012</v>
      </c>
      <c r="C290" s="102" t="s">
        <v>1013</v>
      </c>
      <c r="D290" s="103" t="s">
        <v>29</v>
      </c>
      <c r="E290" s="103" t="s">
        <v>935</v>
      </c>
      <c r="F290" s="102"/>
      <c r="G290" s="103" t="s">
        <v>994</v>
      </c>
      <c r="H290" s="102" t="s">
        <v>936</v>
      </c>
      <c r="I290" s="102" t="s">
        <v>937</v>
      </c>
      <c r="J290" s="115"/>
      <c r="K290" s="105">
        <v>5.6699999999998063</v>
      </c>
      <c r="L290" s="103" t="s">
        <v>138</v>
      </c>
      <c r="M290" s="104">
        <v>3.9329999999999997E-2</v>
      </c>
      <c r="N290" s="104">
        <v>6.8799999999997419E-2</v>
      </c>
      <c r="O290" s="105">
        <v>6069491.1833499996</v>
      </c>
      <c r="P290" s="116">
        <v>85.861900000000006</v>
      </c>
      <c r="Q290" s="105"/>
      <c r="R290" s="105">
        <v>18338.847804777</v>
      </c>
      <c r="S290" s="106">
        <v>4.0463274555666666E-3</v>
      </c>
      <c r="T290" s="106">
        <f t="shared" si="5"/>
        <v>3.1816575545341222E-3</v>
      </c>
      <c r="U290" s="106">
        <f>R290/'סכום נכסי הקרן'!$C$42</f>
        <v>1.7922020198886548E-4</v>
      </c>
    </row>
    <row r="291" spans="2:21">
      <c r="B291" s="101" t="s">
        <v>1014</v>
      </c>
      <c r="C291" s="102" t="s">
        <v>1015</v>
      </c>
      <c r="D291" s="103" t="s">
        <v>29</v>
      </c>
      <c r="E291" s="103" t="s">
        <v>935</v>
      </c>
      <c r="F291" s="102"/>
      <c r="G291" s="103" t="s">
        <v>994</v>
      </c>
      <c r="H291" s="102" t="s">
        <v>936</v>
      </c>
      <c r="I291" s="102" t="s">
        <v>937</v>
      </c>
      <c r="J291" s="115"/>
      <c r="K291" s="105">
        <v>3.5899999999994656</v>
      </c>
      <c r="L291" s="103" t="s">
        <v>141</v>
      </c>
      <c r="M291" s="104">
        <v>6.1780000000000002E-2</v>
      </c>
      <c r="N291" s="104">
        <v>6.0399999999991148E-2</v>
      </c>
      <c r="O291" s="105">
        <v>5056285.5925500011</v>
      </c>
      <c r="P291" s="116">
        <v>100.63921999999999</v>
      </c>
      <c r="Q291" s="105"/>
      <c r="R291" s="105">
        <v>21563.479401928002</v>
      </c>
      <c r="S291" s="106">
        <v>7.7789009116153865E-3</v>
      </c>
      <c r="T291" s="106">
        <f t="shared" si="5"/>
        <v>3.7411078313935235E-3</v>
      </c>
      <c r="U291" s="106">
        <f>R291/'סכום נכסי הקרן'!$C$42</f>
        <v>2.1073358452702802E-4</v>
      </c>
    </row>
    <row r="292" spans="2:21">
      <c r="B292" s="101" t="s">
        <v>1016</v>
      </c>
      <c r="C292" s="102" t="s">
        <v>1017</v>
      </c>
      <c r="D292" s="103" t="s">
        <v>29</v>
      </c>
      <c r="E292" s="103" t="s">
        <v>935</v>
      </c>
      <c r="F292" s="102"/>
      <c r="G292" s="103" t="s">
        <v>1018</v>
      </c>
      <c r="H292" s="102" t="s">
        <v>936</v>
      </c>
      <c r="I292" s="102" t="s">
        <v>325</v>
      </c>
      <c r="J292" s="115"/>
      <c r="K292" s="105">
        <v>3.3899999999996666</v>
      </c>
      <c r="L292" s="103" t="s">
        <v>138</v>
      </c>
      <c r="M292" s="104">
        <v>4.7500000000000001E-2</v>
      </c>
      <c r="N292" s="104">
        <v>7.8699999999993206E-2</v>
      </c>
      <c r="O292" s="105">
        <v>4481486.2670000009</v>
      </c>
      <c r="P292" s="116">
        <v>90.902670000000001</v>
      </c>
      <c r="Q292" s="105"/>
      <c r="R292" s="105">
        <v>14335.668848502002</v>
      </c>
      <c r="S292" s="106">
        <v>2.9876575113333341E-3</v>
      </c>
      <c r="T292" s="106">
        <f t="shared" si="5"/>
        <v>2.4871349376297692E-3</v>
      </c>
      <c r="U292" s="106">
        <f>R292/'סכום נכסי הקרן'!$C$42</f>
        <v>1.4009830355889456E-4</v>
      </c>
    </row>
    <row r="293" spans="2:21">
      <c r="B293" s="101" t="s">
        <v>1019</v>
      </c>
      <c r="C293" s="102" t="s">
        <v>1020</v>
      </c>
      <c r="D293" s="103" t="s">
        <v>29</v>
      </c>
      <c r="E293" s="103" t="s">
        <v>935</v>
      </c>
      <c r="F293" s="102"/>
      <c r="G293" s="103" t="s">
        <v>1018</v>
      </c>
      <c r="H293" s="102" t="s">
        <v>936</v>
      </c>
      <c r="I293" s="102" t="s">
        <v>325</v>
      </c>
      <c r="J293" s="115"/>
      <c r="K293" s="105">
        <v>6.2299999999997908</v>
      </c>
      <c r="L293" s="103" t="s">
        <v>138</v>
      </c>
      <c r="M293" s="104">
        <v>5.1249999999999997E-2</v>
      </c>
      <c r="N293" s="104">
        <v>7.9899999999998028E-2</v>
      </c>
      <c r="O293" s="105">
        <v>3205236.9170500012</v>
      </c>
      <c r="P293" s="116">
        <v>84.698670000000007</v>
      </c>
      <c r="Q293" s="105"/>
      <c r="R293" s="105">
        <v>9553.3563313130035</v>
      </c>
      <c r="S293" s="106">
        <v>2.1368246113666676E-3</v>
      </c>
      <c r="T293" s="106">
        <f t="shared" si="5"/>
        <v>1.6574382789065309E-3</v>
      </c>
      <c r="U293" s="106">
        <f>R293/'סכום נכסי הקרן'!$C$42</f>
        <v>9.3362160458277651E-5</v>
      </c>
    </row>
    <row r="294" spans="2:21">
      <c r="B294" s="101" t="s">
        <v>1021</v>
      </c>
      <c r="C294" s="102" t="s">
        <v>1022</v>
      </c>
      <c r="D294" s="103" t="s">
        <v>29</v>
      </c>
      <c r="E294" s="103" t="s">
        <v>935</v>
      </c>
      <c r="F294" s="102"/>
      <c r="G294" s="103" t="s">
        <v>1023</v>
      </c>
      <c r="H294" s="102" t="s">
        <v>936</v>
      </c>
      <c r="I294" s="102" t="s">
        <v>937</v>
      </c>
      <c r="J294" s="115"/>
      <c r="K294" s="105">
        <v>6.3900000000000521</v>
      </c>
      <c r="L294" s="103" t="s">
        <v>140</v>
      </c>
      <c r="M294" s="104">
        <v>4.3749999999999997E-2</v>
      </c>
      <c r="N294" s="104">
        <v>4.8800000000001023E-2</v>
      </c>
      <c r="O294" s="105">
        <v>4267154.3150999993</v>
      </c>
      <c r="P294" s="116">
        <v>97.248369999999994</v>
      </c>
      <c r="Q294" s="105"/>
      <c r="R294" s="105">
        <v>15573.966755380001</v>
      </c>
      <c r="S294" s="106">
        <v>5.689539086799999E-3</v>
      </c>
      <c r="T294" s="106">
        <f t="shared" si="5"/>
        <v>2.701970674973961E-3</v>
      </c>
      <c r="U294" s="106">
        <f>R294/'סכום נכסי הקרן'!$C$42</f>
        <v>1.5219982723996546E-4</v>
      </c>
    </row>
    <row r="295" spans="2:21">
      <c r="B295" s="101" t="s">
        <v>1024</v>
      </c>
      <c r="C295" s="102" t="s">
        <v>1025</v>
      </c>
      <c r="D295" s="103" t="s">
        <v>29</v>
      </c>
      <c r="E295" s="103" t="s">
        <v>935</v>
      </c>
      <c r="F295" s="102"/>
      <c r="G295" s="103" t="s">
        <v>994</v>
      </c>
      <c r="H295" s="102" t="s">
        <v>936</v>
      </c>
      <c r="I295" s="102" t="s">
        <v>937</v>
      </c>
      <c r="J295" s="115"/>
      <c r="K295" s="105">
        <v>7.3699999999999379</v>
      </c>
      <c r="L295" s="103" t="s">
        <v>138</v>
      </c>
      <c r="M295" s="104">
        <v>5.4050000000000001E-2</v>
      </c>
      <c r="N295" s="104">
        <v>6.2499999999999591E-2</v>
      </c>
      <c r="O295" s="105">
        <v>5260875.1830000002</v>
      </c>
      <c r="P295" s="116">
        <v>95.517939999999996</v>
      </c>
      <c r="Q295" s="105"/>
      <c r="R295" s="105">
        <v>17683.255938894996</v>
      </c>
      <c r="S295" s="106">
        <v>5.2608751830000005E-3</v>
      </c>
      <c r="T295" s="106">
        <f t="shared" si="5"/>
        <v>3.0679171039355159E-3</v>
      </c>
      <c r="U295" s="106">
        <f>R295/'סכום נכסי הקרן'!$C$42</f>
        <v>1.7281329421164817E-4</v>
      </c>
    </row>
    <row r="296" spans="2:21">
      <c r="B296" s="101" t="s">
        <v>1026</v>
      </c>
      <c r="C296" s="102" t="s">
        <v>1027</v>
      </c>
      <c r="D296" s="103" t="s">
        <v>29</v>
      </c>
      <c r="E296" s="103" t="s">
        <v>935</v>
      </c>
      <c r="F296" s="102"/>
      <c r="G296" s="103" t="s">
        <v>1028</v>
      </c>
      <c r="H296" s="102" t="s">
        <v>940</v>
      </c>
      <c r="I296" s="102" t="s">
        <v>325</v>
      </c>
      <c r="J296" s="115"/>
      <c r="K296" s="105">
        <v>4.289999999999961</v>
      </c>
      <c r="L296" s="103" t="s">
        <v>138</v>
      </c>
      <c r="M296" s="104">
        <v>5.8499999999999996E-2</v>
      </c>
      <c r="N296" s="104">
        <v>5.7499999999999989E-2</v>
      </c>
      <c r="O296" s="105">
        <v>5260875.1830000002</v>
      </c>
      <c r="P296" s="116">
        <v>100.50725</v>
      </c>
      <c r="Q296" s="105"/>
      <c r="R296" s="105">
        <v>18606.927061268001</v>
      </c>
      <c r="S296" s="106">
        <v>7.5155359757142857E-3</v>
      </c>
      <c r="T296" s="106">
        <f t="shared" si="5"/>
        <v>3.2281673680572111E-3</v>
      </c>
      <c r="U296" s="106">
        <f>R296/'סכום נכסי הקרן'!$C$42</f>
        <v>1.8184006224447144E-4</v>
      </c>
    </row>
    <row r="297" spans="2:21">
      <c r="B297" s="101" t="s">
        <v>1029</v>
      </c>
      <c r="C297" s="102" t="s">
        <v>1030</v>
      </c>
      <c r="D297" s="103" t="s">
        <v>29</v>
      </c>
      <c r="E297" s="103" t="s">
        <v>935</v>
      </c>
      <c r="F297" s="102"/>
      <c r="G297" s="103" t="s">
        <v>982</v>
      </c>
      <c r="H297" s="102" t="s">
        <v>940</v>
      </c>
      <c r="I297" s="102" t="s">
        <v>325</v>
      </c>
      <c r="J297" s="115"/>
      <c r="K297" s="105">
        <v>7.1400000000005512</v>
      </c>
      <c r="L297" s="103" t="s">
        <v>140</v>
      </c>
      <c r="M297" s="104">
        <v>5.7999999999999996E-2</v>
      </c>
      <c r="N297" s="104">
        <v>4.9100000000003058E-2</v>
      </c>
      <c r="O297" s="105">
        <v>2922708.4349999996</v>
      </c>
      <c r="P297" s="116">
        <v>108.58449</v>
      </c>
      <c r="Q297" s="105"/>
      <c r="R297" s="105">
        <v>11910.551349196003</v>
      </c>
      <c r="S297" s="106">
        <v>5.8454168699999991E-3</v>
      </c>
      <c r="T297" s="106">
        <f t="shared" si="5"/>
        <v>2.0663945784513723E-3</v>
      </c>
      <c r="U297" s="106">
        <f>R297/'סכום נכסי הקרן'!$C$42</f>
        <v>1.1639833872472766E-4</v>
      </c>
    </row>
    <row r="298" spans="2:21">
      <c r="B298" s="101" t="s">
        <v>1031</v>
      </c>
      <c r="C298" s="102" t="s">
        <v>1032</v>
      </c>
      <c r="D298" s="103" t="s">
        <v>29</v>
      </c>
      <c r="E298" s="103" t="s">
        <v>935</v>
      </c>
      <c r="F298" s="102"/>
      <c r="G298" s="103" t="s">
        <v>1033</v>
      </c>
      <c r="H298" s="102" t="s">
        <v>940</v>
      </c>
      <c r="I298" s="102" t="s">
        <v>937</v>
      </c>
      <c r="J298" s="115"/>
      <c r="K298" s="105">
        <v>7.3800000000008685</v>
      </c>
      <c r="L298" s="103" t="s">
        <v>138</v>
      </c>
      <c r="M298" s="104">
        <v>4.9889999999999997E-2</v>
      </c>
      <c r="N298" s="104">
        <v>5.4700000000005744E-2</v>
      </c>
      <c r="O298" s="105">
        <v>4637364.0501999995</v>
      </c>
      <c r="P298" s="116">
        <v>96.589179999999999</v>
      </c>
      <c r="Q298" s="105"/>
      <c r="R298" s="105">
        <v>15762.276873485001</v>
      </c>
      <c r="S298" s="106">
        <v>6.1831520669333329E-3</v>
      </c>
      <c r="T298" s="106">
        <f t="shared" si="5"/>
        <v>2.7346411194992663E-3</v>
      </c>
      <c r="U298" s="106">
        <f>R298/'סכום נכסי הקרן'!$C$42</f>
        <v>1.5404012701029969E-4</v>
      </c>
    </row>
    <row r="299" spans="2:21">
      <c r="B299" s="101" t="s">
        <v>1034</v>
      </c>
      <c r="C299" s="102" t="s">
        <v>1035</v>
      </c>
      <c r="D299" s="103" t="s">
        <v>29</v>
      </c>
      <c r="E299" s="103" t="s">
        <v>935</v>
      </c>
      <c r="F299" s="102"/>
      <c r="G299" s="103" t="s">
        <v>963</v>
      </c>
      <c r="H299" s="102" t="s">
        <v>940</v>
      </c>
      <c r="I299" s="102" t="s">
        <v>325</v>
      </c>
      <c r="J299" s="115"/>
      <c r="K299" s="105">
        <v>7.4400000000006408</v>
      </c>
      <c r="L299" s="103" t="s">
        <v>138</v>
      </c>
      <c r="M299" s="104">
        <v>5.0999999999999997E-2</v>
      </c>
      <c r="N299" s="104">
        <v>5.5700000000007403E-2</v>
      </c>
      <c r="O299" s="105">
        <v>1753625.061</v>
      </c>
      <c r="P299" s="116">
        <v>98.611829999999998</v>
      </c>
      <c r="Q299" s="105"/>
      <c r="R299" s="105">
        <v>6085.3427341570014</v>
      </c>
      <c r="S299" s="106">
        <v>2.3381667480000001E-3</v>
      </c>
      <c r="T299" s="106">
        <f t="shared" si="5"/>
        <v>1.0557629840309037E-3</v>
      </c>
      <c r="U299" s="106">
        <f>R299/'סכום נכסי הקרן'!$C$42</f>
        <v>5.9470276736960711E-5</v>
      </c>
    </row>
    <row r="300" spans="2:21">
      <c r="B300" s="101" t="s">
        <v>1036</v>
      </c>
      <c r="C300" s="102" t="s">
        <v>1037</v>
      </c>
      <c r="D300" s="103" t="s">
        <v>29</v>
      </c>
      <c r="E300" s="103" t="s">
        <v>935</v>
      </c>
      <c r="F300" s="102"/>
      <c r="G300" s="103" t="s">
        <v>1038</v>
      </c>
      <c r="H300" s="102" t="s">
        <v>940</v>
      </c>
      <c r="I300" s="102" t="s">
        <v>937</v>
      </c>
      <c r="J300" s="115"/>
      <c r="K300" s="105">
        <v>7.5299999999997693</v>
      </c>
      <c r="L300" s="103" t="s">
        <v>138</v>
      </c>
      <c r="M300" s="104">
        <v>5.5E-2</v>
      </c>
      <c r="N300" s="104">
        <v>6.2999999999998071E-2</v>
      </c>
      <c r="O300" s="105">
        <v>7793889.1600000001</v>
      </c>
      <c r="P300" s="116">
        <v>96.548500000000004</v>
      </c>
      <c r="Q300" s="105"/>
      <c r="R300" s="105">
        <v>26480.063543187</v>
      </c>
      <c r="S300" s="106">
        <v>7.0853537818181822E-3</v>
      </c>
      <c r="T300" s="106">
        <f t="shared" si="5"/>
        <v>4.5940996464771625E-3</v>
      </c>
      <c r="U300" s="106">
        <f>R300/'סכום נכסי הקרן'!$C$42</f>
        <v>2.5878192498286426E-4</v>
      </c>
    </row>
    <row r="301" spans="2:21">
      <c r="B301" s="101" t="s">
        <v>1039</v>
      </c>
      <c r="C301" s="102" t="s">
        <v>1040</v>
      </c>
      <c r="D301" s="103" t="s">
        <v>29</v>
      </c>
      <c r="E301" s="103" t="s">
        <v>935</v>
      </c>
      <c r="F301" s="102"/>
      <c r="G301" s="103" t="s">
        <v>994</v>
      </c>
      <c r="H301" s="102" t="s">
        <v>940</v>
      </c>
      <c r="I301" s="102" t="s">
        <v>937</v>
      </c>
      <c r="J301" s="115"/>
      <c r="K301" s="105">
        <v>4.8499999999998735</v>
      </c>
      <c r="L301" s="103" t="s">
        <v>140</v>
      </c>
      <c r="M301" s="104">
        <v>4.1250000000000002E-2</v>
      </c>
      <c r="N301" s="104">
        <v>5.429999999999862E-2</v>
      </c>
      <c r="O301" s="105">
        <v>4812726.5563000003</v>
      </c>
      <c r="P301" s="116">
        <v>95.250879999999995</v>
      </c>
      <c r="Q301" s="105"/>
      <c r="R301" s="105">
        <v>17204.368390659005</v>
      </c>
      <c r="S301" s="106">
        <v>4.8127265563000007E-3</v>
      </c>
      <c r="T301" s="106">
        <f t="shared" si="5"/>
        <v>2.984833575360701E-3</v>
      </c>
      <c r="U301" s="106">
        <f>R301/'סכום נכסי הקרן'!$C$42</f>
        <v>1.6813326610745885E-4</v>
      </c>
    </row>
    <row r="302" spans="2:21">
      <c r="B302" s="101" t="s">
        <v>1041</v>
      </c>
      <c r="C302" s="102" t="s">
        <v>1042</v>
      </c>
      <c r="D302" s="103" t="s">
        <v>29</v>
      </c>
      <c r="E302" s="103" t="s">
        <v>935</v>
      </c>
      <c r="F302" s="102"/>
      <c r="G302" s="103" t="s">
        <v>1043</v>
      </c>
      <c r="H302" s="102" t="s">
        <v>940</v>
      </c>
      <c r="I302" s="102" t="s">
        <v>937</v>
      </c>
      <c r="J302" s="115"/>
      <c r="K302" s="105">
        <v>6.319999999999613</v>
      </c>
      <c r="L302" s="103" t="s">
        <v>138</v>
      </c>
      <c r="M302" s="104">
        <v>4.6249999999999999E-2</v>
      </c>
      <c r="N302" s="104">
        <v>5.7099999999997493E-2</v>
      </c>
      <c r="O302" s="105">
        <v>2922708.4349999996</v>
      </c>
      <c r="P302" s="116">
        <v>93.414709999999999</v>
      </c>
      <c r="Q302" s="105"/>
      <c r="R302" s="105">
        <v>9607.7130108710007</v>
      </c>
      <c r="S302" s="106">
        <v>2.9227084349999996E-3</v>
      </c>
      <c r="T302" s="106">
        <f t="shared" si="5"/>
        <v>1.6668687699600661E-3</v>
      </c>
      <c r="U302" s="106">
        <f>R302/'סכום נכסי הקרן'!$C$42</f>
        <v>9.3893372407552391E-5</v>
      </c>
    </row>
    <row r="303" spans="2:21">
      <c r="B303" s="101" t="s">
        <v>1044</v>
      </c>
      <c r="C303" s="102" t="s">
        <v>1045</v>
      </c>
      <c r="D303" s="103" t="s">
        <v>29</v>
      </c>
      <c r="E303" s="103" t="s">
        <v>935</v>
      </c>
      <c r="F303" s="102"/>
      <c r="G303" s="103" t="s">
        <v>982</v>
      </c>
      <c r="H303" s="102" t="s">
        <v>940</v>
      </c>
      <c r="I303" s="102" t="s">
        <v>325</v>
      </c>
      <c r="J303" s="115"/>
      <c r="K303" s="105">
        <v>7.1199999999998278</v>
      </c>
      <c r="L303" s="103" t="s">
        <v>138</v>
      </c>
      <c r="M303" s="104">
        <v>0.06</v>
      </c>
      <c r="N303" s="104">
        <v>6.4299999999997845E-2</v>
      </c>
      <c r="O303" s="105">
        <v>4871180.7249999996</v>
      </c>
      <c r="P303" s="116">
        <v>98.417670000000001</v>
      </c>
      <c r="Q303" s="105"/>
      <c r="R303" s="105">
        <v>16870.446372183</v>
      </c>
      <c r="S303" s="106">
        <v>4.059317270833333E-3</v>
      </c>
      <c r="T303" s="106">
        <f t="shared" si="5"/>
        <v>2.9269005184958791E-3</v>
      </c>
      <c r="U303" s="106">
        <f>R303/'סכום נכסי הקרן'!$C$42</f>
        <v>1.6486994377462339E-4</v>
      </c>
    </row>
    <row r="304" spans="2:21">
      <c r="B304" s="101" t="s">
        <v>1046</v>
      </c>
      <c r="C304" s="102" t="s">
        <v>1047</v>
      </c>
      <c r="D304" s="103" t="s">
        <v>29</v>
      </c>
      <c r="E304" s="103" t="s">
        <v>935</v>
      </c>
      <c r="F304" s="102"/>
      <c r="G304" s="103" t="s">
        <v>1023</v>
      </c>
      <c r="H304" s="102" t="s">
        <v>940</v>
      </c>
      <c r="I304" s="102" t="s">
        <v>325</v>
      </c>
      <c r="J304" s="115"/>
      <c r="K304" s="105">
        <v>4.3700000000002746</v>
      </c>
      <c r="L304" s="103" t="s">
        <v>138</v>
      </c>
      <c r="M304" s="104">
        <v>5.6250000000000001E-2</v>
      </c>
      <c r="N304" s="104">
        <v>5.7700000000002458E-2</v>
      </c>
      <c r="O304" s="105">
        <v>3896944.58</v>
      </c>
      <c r="P304" s="116">
        <v>100.75449999999999</v>
      </c>
      <c r="Q304" s="105"/>
      <c r="R304" s="105">
        <v>13816.815187505998</v>
      </c>
      <c r="S304" s="106">
        <v>7.0853537818181822E-3</v>
      </c>
      <c r="T304" s="106">
        <f t="shared" si="5"/>
        <v>2.3971175773365226E-3</v>
      </c>
      <c r="U304" s="106">
        <f>R304/'סכום נכסי הקרן'!$C$42</f>
        <v>1.350276983106115E-4</v>
      </c>
    </row>
    <row r="305" spans="2:21">
      <c r="B305" s="101" t="s">
        <v>1048</v>
      </c>
      <c r="C305" s="102" t="s">
        <v>1049</v>
      </c>
      <c r="D305" s="103" t="s">
        <v>29</v>
      </c>
      <c r="E305" s="103" t="s">
        <v>935</v>
      </c>
      <c r="F305" s="102"/>
      <c r="G305" s="103" t="s">
        <v>994</v>
      </c>
      <c r="H305" s="102" t="s">
        <v>940</v>
      </c>
      <c r="I305" s="102" t="s">
        <v>937</v>
      </c>
      <c r="J305" s="115"/>
      <c r="K305" s="105">
        <v>3.9900000000002307</v>
      </c>
      <c r="L305" s="103" t="s">
        <v>138</v>
      </c>
      <c r="M305" s="104">
        <v>8.1250000000000003E-2</v>
      </c>
      <c r="N305" s="104">
        <v>7.1300000000004748E-2</v>
      </c>
      <c r="O305" s="105">
        <v>3896944.58</v>
      </c>
      <c r="P305" s="116">
        <v>105.302139</v>
      </c>
      <c r="Q305" s="105"/>
      <c r="R305" s="105">
        <v>14440.448727231998</v>
      </c>
      <c r="S305" s="106">
        <v>2.2268254742857144E-3</v>
      </c>
      <c r="T305" s="106">
        <f t="shared" si="5"/>
        <v>2.5053134893181488E-3</v>
      </c>
      <c r="U305" s="106">
        <f>R305/'סכום נכסי הקרן'!$C$42</f>
        <v>1.4112228670277926E-4</v>
      </c>
    </row>
    <row r="306" spans="2:21">
      <c r="B306" s="101" t="s">
        <v>1050</v>
      </c>
      <c r="C306" s="102" t="s">
        <v>1051</v>
      </c>
      <c r="D306" s="103" t="s">
        <v>29</v>
      </c>
      <c r="E306" s="103" t="s">
        <v>935</v>
      </c>
      <c r="F306" s="102"/>
      <c r="G306" s="103" t="s">
        <v>1052</v>
      </c>
      <c r="H306" s="102" t="s">
        <v>940</v>
      </c>
      <c r="I306" s="102" t="s">
        <v>325</v>
      </c>
      <c r="J306" s="115"/>
      <c r="K306" s="105">
        <v>7.5699999999995731</v>
      </c>
      <c r="L306" s="103" t="s">
        <v>138</v>
      </c>
      <c r="M306" s="104">
        <v>4.7E-2</v>
      </c>
      <c r="N306" s="104">
        <v>5.4399999999995764E-2</v>
      </c>
      <c r="O306" s="105">
        <v>1948472.29</v>
      </c>
      <c r="P306" s="116">
        <v>94.660560000000004</v>
      </c>
      <c r="Q306" s="105"/>
      <c r="R306" s="105">
        <v>6490.5656940539984</v>
      </c>
      <c r="S306" s="106">
        <v>6.4949076333333331E-3</v>
      </c>
      <c r="T306" s="106">
        <f t="shared" si="5"/>
        <v>1.1260662389219291E-3</v>
      </c>
      <c r="U306" s="106">
        <f>R306/'סכום נכסי הקרן'!$C$42</f>
        <v>6.3430402340072385E-5</v>
      </c>
    </row>
    <row r="307" spans="2:21">
      <c r="B307" s="101" t="s">
        <v>1053</v>
      </c>
      <c r="C307" s="102" t="s">
        <v>1054</v>
      </c>
      <c r="D307" s="103" t="s">
        <v>29</v>
      </c>
      <c r="E307" s="103" t="s">
        <v>935</v>
      </c>
      <c r="F307" s="102"/>
      <c r="G307" s="103" t="s">
        <v>1028</v>
      </c>
      <c r="H307" s="102" t="s">
        <v>945</v>
      </c>
      <c r="I307" s="102" t="s">
        <v>325</v>
      </c>
      <c r="J307" s="115"/>
      <c r="K307" s="105">
        <v>7.5900000000006145</v>
      </c>
      <c r="L307" s="103" t="s">
        <v>138</v>
      </c>
      <c r="M307" s="104">
        <v>3.3000000000000002E-2</v>
      </c>
      <c r="N307" s="104">
        <v>6.5300000000006145E-2</v>
      </c>
      <c r="O307" s="105">
        <v>5845416.8699999992</v>
      </c>
      <c r="P307" s="116">
        <v>79.194999999999993</v>
      </c>
      <c r="Q307" s="105"/>
      <c r="R307" s="105">
        <v>16290.428895599998</v>
      </c>
      <c r="S307" s="106">
        <v>1.4613542174999998E-3</v>
      </c>
      <c r="T307" s="106">
        <f t="shared" si="5"/>
        <v>2.8262716782449979E-3</v>
      </c>
      <c r="U307" s="106">
        <f>R307/'סכום נכסי הקרן'!$C$42</f>
        <v>1.5920160242532665E-4</v>
      </c>
    </row>
    <row r="308" spans="2:21">
      <c r="B308" s="101" t="s">
        <v>1055</v>
      </c>
      <c r="C308" s="102" t="s">
        <v>1056</v>
      </c>
      <c r="D308" s="103" t="s">
        <v>29</v>
      </c>
      <c r="E308" s="103" t="s">
        <v>935</v>
      </c>
      <c r="F308" s="102"/>
      <c r="G308" s="103" t="s">
        <v>1028</v>
      </c>
      <c r="H308" s="102" t="s">
        <v>945</v>
      </c>
      <c r="I308" s="102" t="s">
        <v>937</v>
      </c>
      <c r="J308" s="115"/>
      <c r="K308" s="105">
        <v>7.3700000000006911</v>
      </c>
      <c r="L308" s="103" t="s">
        <v>138</v>
      </c>
      <c r="M308" s="104">
        <v>5.5E-2</v>
      </c>
      <c r="N308" s="104">
        <v>6.0600000000008009E-2</v>
      </c>
      <c r="O308" s="105">
        <v>1841306.3140499999</v>
      </c>
      <c r="P308" s="116">
        <v>97.490610000000004</v>
      </c>
      <c r="Q308" s="105"/>
      <c r="R308" s="105">
        <v>6316.9596382990003</v>
      </c>
      <c r="S308" s="106">
        <v>2.4550750853999997E-3</v>
      </c>
      <c r="T308" s="106">
        <f t="shared" si="5"/>
        <v>1.0959468429442886E-3</v>
      </c>
      <c r="U308" s="106">
        <f>R308/'סכום נכסי הקרן'!$C$42</f>
        <v>6.1733801075362809E-5</v>
      </c>
    </row>
    <row r="309" spans="2:21">
      <c r="B309" s="101" t="s">
        <v>1057</v>
      </c>
      <c r="C309" s="102" t="s">
        <v>1058</v>
      </c>
      <c r="D309" s="103" t="s">
        <v>29</v>
      </c>
      <c r="E309" s="103" t="s">
        <v>935</v>
      </c>
      <c r="F309" s="102"/>
      <c r="G309" s="103" t="s">
        <v>1028</v>
      </c>
      <c r="H309" s="102" t="s">
        <v>945</v>
      </c>
      <c r="I309" s="102" t="s">
        <v>325</v>
      </c>
      <c r="J309" s="115"/>
      <c r="K309" s="105">
        <v>7.5100000000007912</v>
      </c>
      <c r="L309" s="103" t="s">
        <v>138</v>
      </c>
      <c r="M309" s="104">
        <v>5.4109999999999998E-2</v>
      </c>
      <c r="N309" s="104">
        <v>5.8100000000003843E-2</v>
      </c>
      <c r="O309" s="105">
        <v>3507250.122</v>
      </c>
      <c r="P309" s="116">
        <v>99.544740000000004</v>
      </c>
      <c r="Q309" s="105"/>
      <c r="R309" s="105">
        <v>12285.825479429997</v>
      </c>
      <c r="S309" s="106">
        <v>5.84541687E-3</v>
      </c>
      <c r="T309" s="106">
        <f t="shared" si="5"/>
        <v>2.1315019278438023E-3</v>
      </c>
      <c r="U309" s="106">
        <f>R309/'סכום נכסי הקרן'!$C$42</f>
        <v>1.2006578316495106E-4</v>
      </c>
    </row>
    <row r="310" spans="2:21">
      <c r="B310" s="101" t="s">
        <v>1059</v>
      </c>
      <c r="C310" s="102" t="s">
        <v>1060</v>
      </c>
      <c r="D310" s="103" t="s">
        <v>29</v>
      </c>
      <c r="E310" s="103" t="s">
        <v>935</v>
      </c>
      <c r="F310" s="102"/>
      <c r="G310" s="103" t="s">
        <v>1028</v>
      </c>
      <c r="H310" s="102" t="s">
        <v>945</v>
      </c>
      <c r="I310" s="102" t="s">
        <v>937</v>
      </c>
      <c r="J310" s="115"/>
      <c r="K310" s="105">
        <v>5.9000000000000545</v>
      </c>
      <c r="L310" s="103" t="s">
        <v>138</v>
      </c>
      <c r="M310" s="104">
        <v>4.2500000000000003E-2</v>
      </c>
      <c r="N310" s="104">
        <v>5.9100000000000055E-2</v>
      </c>
      <c r="O310" s="105">
        <v>5845416.8699999992</v>
      </c>
      <c r="P310" s="116">
        <v>91.070530000000005</v>
      </c>
      <c r="Q310" s="105"/>
      <c r="R310" s="105">
        <v>18733.227565090001</v>
      </c>
      <c r="S310" s="106">
        <v>9.7423614499999988E-3</v>
      </c>
      <c r="T310" s="106">
        <f t="shared" si="5"/>
        <v>3.2500795926639313E-3</v>
      </c>
      <c r="U310" s="106">
        <f>R310/'סכום נכסי הקרן'!$C$42</f>
        <v>1.8307436017023197E-4</v>
      </c>
    </row>
    <row r="311" spans="2:21">
      <c r="B311" s="101" t="s">
        <v>1061</v>
      </c>
      <c r="C311" s="102" t="s">
        <v>1062</v>
      </c>
      <c r="D311" s="103" t="s">
        <v>29</v>
      </c>
      <c r="E311" s="103" t="s">
        <v>935</v>
      </c>
      <c r="F311" s="102"/>
      <c r="G311" s="103" t="s">
        <v>973</v>
      </c>
      <c r="H311" s="102" t="s">
        <v>945</v>
      </c>
      <c r="I311" s="102" t="s">
        <v>325</v>
      </c>
      <c r="J311" s="115"/>
      <c r="K311" s="105">
        <v>6.6699999999998685</v>
      </c>
      <c r="L311" s="103" t="s">
        <v>138</v>
      </c>
      <c r="M311" s="104">
        <v>4.1500000000000002E-2</v>
      </c>
      <c r="N311" s="104">
        <v>5.799999999999806E-2</v>
      </c>
      <c r="O311" s="105">
        <v>5845416.8699999992</v>
      </c>
      <c r="P311" s="116">
        <v>89.955749999999995</v>
      </c>
      <c r="Q311" s="105"/>
      <c r="R311" s="105">
        <v>18503.917535232002</v>
      </c>
      <c r="S311" s="106">
        <v>3.1517763913466853E-3</v>
      </c>
      <c r="T311" s="106">
        <f t="shared" si="5"/>
        <v>3.2102959597664431E-3</v>
      </c>
      <c r="U311" s="106">
        <f>R311/'סכום נכסי הקרן'!$C$42</f>
        <v>1.8083338024026504E-4</v>
      </c>
    </row>
    <row r="312" spans="2:21">
      <c r="B312" s="101" t="s">
        <v>1063</v>
      </c>
      <c r="C312" s="102" t="s">
        <v>1064</v>
      </c>
      <c r="D312" s="103" t="s">
        <v>29</v>
      </c>
      <c r="E312" s="103" t="s">
        <v>935</v>
      </c>
      <c r="F312" s="102"/>
      <c r="G312" s="103" t="s">
        <v>1033</v>
      </c>
      <c r="H312" s="102" t="s">
        <v>945</v>
      </c>
      <c r="I312" s="102" t="s">
        <v>937</v>
      </c>
      <c r="J312" s="115"/>
      <c r="K312" s="105">
        <v>3.750000000000052</v>
      </c>
      <c r="L312" s="103" t="s">
        <v>138</v>
      </c>
      <c r="M312" s="104">
        <v>2.6249999999999999E-2</v>
      </c>
      <c r="N312" s="104">
        <v>7.6300000000001658E-2</v>
      </c>
      <c r="O312" s="105">
        <v>4940351.4912949996</v>
      </c>
      <c r="P312" s="116">
        <v>82.94538</v>
      </c>
      <c r="Q312" s="105"/>
      <c r="R312" s="105">
        <v>14420.133814847</v>
      </c>
      <c r="S312" s="106">
        <v>3.9787862756901372E-3</v>
      </c>
      <c r="T312" s="106">
        <f t="shared" si="5"/>
        <v>2.5017889988404756E-3</v>
      </c>
      <c r="U312" s="106">
        <f>R312/'סכום נכסי הקרן'!$C$42</f>
        <v>1.4092375499894576E-4</v>
      </c>
    </row>
    <row r="313" spans="2:21">
      <c r="B313" s="101" t="s">
        <v>1065</v>
      </c>
      <c r="C313" s="102" t="s">
        <v>1066</v>
      </c>
      <c r="D313" s="103" t="s">
        <v>29</v>
      </c>
      <c r="E313" s="103" t="s">
        <v>935</v>
      </c>
      <c r="F313" s="102"/>
      <c r="G313" s="103" t="s">
        <v>1033</v>
      </c>
      <c r="H313" s="102" t="s">
        <v>945</v>
      </c>
      <c r="I313" s="102" t="s">
        <v>937</v>
      </c>
      <c r="J313" s="115"/>
      <c r="K313" s="105">
        <v>2.4900000000007121</v>
      </c>
      <c r="L313" s="103" t="s">
        <v>138</v>
      </c>
      <c r="M313" s="104">
        <v>7.0499999999999993E-2</v>
      </c>
      <c r="N313" s="104">
        <v>7.350000000001583E-2</v>
      </c>
      <c r="O313" s="105">
        <v>1948472.29</v>
      </c>
      <c r="P313" s="116">
        <v>100.91225</v>
      </c>
      <c r="Q313" s="105"/>
      <c r="R313" s="105">
        <v>6919.2239979430005</v>
      </c>
      <c r="S313" s="106">
        <v>2.4355903625000001E-3</v>
      </c>
      <c r="T313" s="106">
        <f t="shared" si="5"/>
        <v>1.200435356622277E-3</v>
      </c>
      <c r="U313" s="106">
        <f>R313/'סכום נכסי הקרן'!$C$42</f>
        <v>6.7619554713493568E-5</v>
      </c>
    </row>
    <row r="314" spans="2:21">
      <c r="B314" s="101" t="s">
        <v>1067</v>
      </c>
      <c r="C314" s="102" t="s">
        <v>1068</v>
      </c>
      <c r="D314" s="103" t="s">
        <v>29</v>
      </c>
      <c r="E314" s="103" t="s">
        <v>935</v>
      </c>
      <c r="F314" s="102"/>
      <c r="G314" s="103" t="s">
        <v>1069</v>
      </c>
      <c r="H314" s="102" t="s">
        <v>945</v>
      </c>
      <c r="I314" s="102" t="s">
        <v>325</v>
      </c>
      <c r="J314" s="115"/>
      <c r="K314" s="105">
        <v>3.9200000000011683</v>
      </c>
      <c r="L314" s="103" t="s">
        <v>138</v>
      </c>
      <c r="M314" s="104">
        <v>5.5E-2</v>
      </c>
      <c r="N314" s="104">
        <v>8.4800000000031892E-2</v>
      </c>
      <c r="O314" s="105">
        <v>1363930.6030000001</v>
      </c>
      <c r="P314" s="116">
        <v>89.949110000000005</v>
      </c>
      <c r="Q314" s="105"/>
      <c r="R314" s="105">
        <v>4317.2621150629993</v>
      </c>
      <c r="S314" s="106">
        <v>1.3639306030000002E-3</v>
      </c>
      <c r="T314" s="106">
        <f t="shared" si="5"/>
        <v>7.4901377499387472E-4</v>
      </c>
      <c r="U314" s="106">
        <f>R314/'סכום נכסי הקרן'!$C$42</f>
        <v>4.2191341382904065E-5</v>
      </c>
    </row>
    <row r="315" spans="2:21">
      <c r="B315" s="101" t="s">
        <v>1070</v>
      </c>
      <c r="C315" s="102" t="s">
        <v>1071</v>
      </c>
      <c r="D315" s="103" t="s">
        <v>29</v>
      </c>
      <c r="E315" s="103" t="s">
        <v>935</v>
      </c>
      <c r="F315" s="102"/>
      <c r="G315" s="103" t="s">
        <v>1069</v>
      </c>
      <c r="H315" s="102" t="s">
        <v>945</v>
      </c>
      <c r="I315" s="102" t="s">
        <v>325</v>
      </c>
      <c r="J315" s="115"/>
      <c r="K315" s="105">
        <v>3.5199999999999356</v>
      </c>
      <c r="L315" s="103" t="s">
        <v>138</v>
      </c>
      <c r="M315" s="104">
        <v>0.06</v>
      </c>
      <c r="N315" s="104">
        <v>8.1199999999999772E-2</v>
      </c>
      <c r="O315" s="105">
        <v>4191163.89579</v>
      </c>
      <c r="P315" s="116">
        <v>94.478669999999994</v>
      </c>
      <c r="Q315" s="105"/>
      <c r="R315" s="105">
        <v>13934.380541969002</v>
      </c>
      <c r="S315" s="106">
        <v>5.5882185277200003E-3</v>
      </c>
      <c r="T315" s="106">
        <f t="shared" si="5"/>
        <v>2.4175143166606399E-3</v>
      </c>
      <c r="U315" s="106">
        <f>R315/'סכום נכסי הקרן'!$C$42</f>
        <v>1.3617663017361894E-4</v>
      </c>
    </row>
    <row r="316" spans="2:21">
      <c r="B316" s="101" t="s">
        <v>1072</v>
      </c>
      <c r="C316" s="102" t="s">
        <v>1073</v>
      </c>
      <c r="D316" s="103" t="s">
        <v>29</v>
      </c>
      <c r="E316" s="103" t="s">
        <v>935</v>
      </c>
      <c r="F316" s="102"/>
      <c r="G316" s="103" t="s">
        <v>1069</v>
      </c>
      <c r="H316" s="102" t="s">
        <v>945</v>
      </c>
      <c r="I316" s="102" t="s">
        <v>325</v>
      </c>
      <c r="J316" s="115"/>
      <c r="K316" s="105">
        <v>5.3500000000001284</v>
      </c>
      <c r="L316" s="103" t="s">
        <v>138</v>
      </c>
      <c r="M316" s="104">
        <v>5.2499999999999998E-2</v>
      </c>
      <c r="N316" s="104">
        <v>5.8399999999999556E-2</v>
      </c>
      <c r="O316" s="105">
        <v>5845416.8699999992</v>
      </c>
      <c r="P316" s="116">
        <v>97.743750000000006</v>
      </c>
      <c r="Q316" s="105"/>
      <c r="R316" s="105">
        <v>20105.910845906998</v>
      </c>
      <c r="S316" s="106">
        <v>3.8969445799999993E-3</v>
      </c>
      <c r="T316" s="106">
        <f t="shared" si="5"/>
        <v>3.4882302211486954E-3</v>
      </c>
      <c r="U316" s="106">
        <f>R316/'סכום נכסי הקרן'!$C$42</f>
        <v>1.9648919285076045E-4</v>
      </c>
    </row>
    <row r="317" spans="2:21">
      <c r="B317" s="101" t="s">
        <v>1074</v>
      </c>
      <c r="C317" s="102" t="s">
        <v>1075</v>
      </c>
      <c r="D317" s="103" t="s">
        <v>29</v>
      </c>
      <c r="E317" s="103" t="s">
        <v>935</v>
      </c>
      <c r="F317" s="102"/>
      <c r="G317" s="103" t="s">
        <v>1043</v>
      </c>
      <c r="H317" s="102" t="s">
        <v>945</v>
      </c>
      <c r="I317" s="102" t="s">
        <v>325</v>
      </c>
      <c r="J317" s="115"/>
      <c r="K317" s="105">
        <v>6.2400000000000082</v>
      </c>
      <c r="L317" s="103" t="s">
        <v>138</v>
      </c>
      <c r="M317" s="104">
        <v>3.2500000000000001E-2</v>
      </c>
      <c r="N317" s="104">
        <v>5.8800000000000512E-2</v>
      </c>
      <c r="O317" s="105">
        <v>5845416.8699999992</v>
      </c>
      <c r="P317" s="116">
        <v>85.83775</v>
      </c>
      <c r="Q317" s="105"/>
      <c r="R317" s="105">
        <v>17656.844030691002</v>
      </c>
      <c r="S317" s="106">
        <v>4.677905272171449E-3</v>
      </c>
      <c r="T317" s="106">
        <f t="shared" si="5"/>
        <v>3.0633348287478122E-3</v>
      </c>
      <c r="U317" s="106">
        <f>R317/'סכום נכסי הקרן'!$C$42</f>
        <v>1.7255517834888396E-4</v>
      </c>
    </row>
    <row r="318" spans="2:21">
      <c r="B318" s="101" t="s">
        <v>1076</v>
      </c>
      <c r="C318" s="102" t="s">
        <v>1077</v>
      </c>
      <c r="D318" s="103" t="s">
        <v>29</v>
      </c>
      <c r="E318" s="103" t="s">
        <v>935</v>
      </c>
      <c r="F318" s="102"/>
      <c r="G318" s="103" t="s">
        <v>1038</v>
      </c>
      <c r="H318" s="102" t="s">
        <v>945</v>
      </c>
      <c r="I318" s="102" t="s">
        <v>325</v>
      </c>
      <c r="J318" s="115"/>
      <c r="K318" s="105">
        <v>6.180000000000522</v>
      </c>
      <c r="L318" s="103" t="s">
        <v>138</v>
      </c>
      <c r="M318" s="104">
        <v>4.8750000000000002E-2</v>
      </c>
      <c r="N318" s="104">
        <v>5.9100000000004475E-2</v>
      </c>
      <c r="O318" s="105">
        <v>4481486.2670000009</v>
      </c>
      <c r="P318" s="116">
        <v>93.971000000000004</v>
      </c>
      <c r="Q318" s="105"/>
      <c r="R318" s="105">
        <v>14819.555761606998</v>
      </c>
      <c r="S318" s="106">
        <v>6.8945942569230787E-3</v>
      </c>
      <c r="T318" s="106">
        <f t="shared" si="5"/>
        <v>2.5710858198776535E-3</v>
      </c>
      <c r="U318" s="106">
        <f>R318/'סכום נכסי הקרן'!$C$42</f>
        <v>1.4482718899540796E-4</v>
      </c>
    </row>
    <row r="319" spans="2:21">
      <c r="B319" s="101" t="s">
        <v>1078</v>
      </c>
      <c r="C319" s="102" t="s">
        <v>1079</v>
      </c>
      <c r="D319" s="103" t="s">
        <v>29</v>
      </c>
      <c r="E319" s="103" t="s">
        <v>935</v>
      </c>
      <c r="F319" s="102"/>
      <c r="G319" s="103" t="s">
        <v>1033</v>
      </c>
      <c r="H319" s="102" t="s">
        <v>945</v>
      </c>
      <c r="I319" s="102" t="s">
        <v>325</v>
      </c>
      <c r="J319" s="115"/>
      <c r="K319" s="105">
        <v>2.0000000000001386</v>
      </c>
      <c r="L319" s="103" t="s">
        <v>138</v>
      </c>
      <c r="M319" s="104">
        <v>4.2500000000000003E-2</v>
      </c>
      <c r="N319" s="104">
        <v>7.2500000000005199E-2</v>
      </c>
      <c r="O319" s="105">
        <v>4286639.0379999997</v>
      </c>
      <c r="P319" s="116">
        <v>95.678560000000004</v>
      </c>
      <c r="Q319" s="105"/>
      <c r="R319" s="105">
        <v>14432.806587042</v>
      </c>
      <c r="S319" s="106">
        <v>9.0245032378947366E-3</v>
      </c>
      <c r="T319" s="106">
        <f t="shared" si="5"/>
        <v>2.5039876332269067E-3</v>
      </c>
      <c r="U319" s="106">
        <f>R319/'סכום נכסי הקרן'!$C$42</f>
        <v>1.4104760229931735E-4</v>
      </c>
    </row>
    <row r="320" spans="2:21">
      <c r="B320" s="101" t="s">
        <v>1080</v>
      </c>
      <c r="C320" s="102" t="s">
        <v>1081</v>
      </c>
      <c r="D320" s="103" t="s">
        <v>29</v>
      </c>
      <c r="E320" s="103" t="s">
        <v>935</v>
      </c>
      <c r="F320" s="102"/>
      <c r="G320" s="103" t="s">
        <v>1033</v>
      </c>
      <c r="H320" s="102" t="s">
        <v>945</v>
      </c>
      <c r="I320" s="102" t="s">
        <v>325</v>
      </c>
      <c r="J320" s="115"/>
      <c r="K320" s="105">
        <v>5.2199999999995201</v>
      </c>
      <c r="L320" s="103" t="s">
        <v>138</v>
      </c>
      <c r="M320" s="104">
        <v>3.125E-2</v>
      </c>
      <c r="N320" s="104">
        <v>7.1799999999994216E-2</v>
      </c>
      <c r="O320" s="105">
        <v>3896944.58</v>
      </c>
      <c r="P320" s="116">
        <v>81.298079999999999</v>
      </c>
      <c r="Q320" s="105"/>
      <c r="R320" s="105">
        <v>11148.689068097001</v>
      </c>
      <c r="S320" s="106">
        <v>5.1959261066666668E-3</v>
      </c>
      <c r="T320" s="106">
        <f t="shared" si="5"/>
        <v>1.9342169788563843E-3</v>
      </c>
      <c r="U320" s="106">
        <f>R320/'סכום נכסי הקרן'!$C$42</f>
        <v>1.0895288122599136E-4</v>
      </c>
    </row>
    <row r="321" spans="2:21">
      <c r="B321" s="101" t="s">
        <v>1082</v>
      </c>
      <c r="C321" s="102" t="s">
        <v>1083</v>
      </c>
      <c r="D321" s="103" t="s">
        <v>29</v>
      </c>
      <c r="E321" s="103" t="s">
        <v>935</v>
      </c>
      <c r="F321" s="102"/>
      <c r="G321" s="103" t="s">
        <v>1023</v>
      </c>
      <c r="H321" s="102" t="s">
        <v>945</v>
      </c>
      <c r="I321" s="102" t="s">
        <v>325</v>
      </c>
      <c r="J321" s="115"/>
      <c r="K321" s="105">
        <v>5.6700000000001989</v>
      </c>
      <c r="L321" s="103" t="s">
        <v>138</v>
      </c>
      <c r="M321" s="104">
        <v>5.4000000000000006E-2</v>
      </c>
      <c r="N321" s="104">
        <v>6.2000000000003143E-2</v>
      </c>
      <c r="O321" s="105">
        <v>8425973.5708759986</v>
      </c>
      <c r="P321" s="116">
        <v>96.451999999999998</v>
      </c>
      <c r="Q321" s="105"/>
      <c r="R321" s="105">
        <v>28598.983481604999</v>
      </c>
      <c r="S321" s="106">
        <v>8.425973570875999E-3</v>
      </c>
      <c r="T321" s="106">
        <f t="shared" si="5"/>
        <v>4.9617169418104332E-3</v>
      </c>
      <c r="U321" s="106">
        <f>R321/'סכום נכסי הקרן'!$C$42</f>
        <v>2.7948951050863472E-4</v>
      </c>
    </row>
    <row r="322" spans="2:21">
      <c r="B322" s="101" t="s">
        <v>1084</v>
      </c>
      <c r="C322" s="102" t="s">
        <v>1085</v>
      </c>
      <c r="D322" s="103" t="s">
        <v>29</v>
      </c>
      <c r="E322" s="103" t="s">
        <v>935</v>
      </c>
      <c r="F322" s="102"/>
      <c r="G322" s="103" t="s">
        <v>963</v>
      </c>
      <c r="H322" s="102" t="s">
        <v>945</v>
      </c>
      <c r="I322" s="102" t="s">
        <v>937</v>
      </c>
      <c r="J322" s="115"/>
      <c r="K322" s="105">
        <v>7.4199999999996766</v>
      </c>
      <c r="L322" s="103" t="s">
        <v>138</v>
      </c>
      <c r="M322" s="104">
        <v>5.4000000000000006E-2</v>
      </c>
      <c r="N322" s="104">
        <v>6.0099999999996025E-2</v>
      </c>
      <c r="O322" s="105">
        <v>5845416.8699999992</v>
      </c>
      <c r="P322" s="116">
        <v>97.149000000000001</v>
      </c>
      <c r="Q322" s="105"/>
      <c r="R322" s="105">
        <v>19983.570639293997</v>
      </c>
      <c r="S322" s="106">
        <v>7.7938891599999985E-3</v>
      </c>
      <c r="T322" s="106">
        <f t="shared" si="5"/>
        <v>3.4670050794856446E-3</v>
      </c>
      <c r="U322" s="106">
        <f>R322/'סכום נכסי הקרן'!$C$42</f>
        <v>1.9529359775264147E-4</v>
      </c>
    </row>
    <row r="323" spans="2:21">
      <c r="B323" s="101" t="s">
        <v>1086</v>
      </c>
      <c r="C323" s="102" t="s">
        <v>1087</v>
      </c>
      <c r="D323" s="103" t="s">
        <v>29</v>
      </c>
      <c r="E323" s="103" t="s">
        <v>935</v>
      </c>
      <c r="F323" s="102"/>
      <c r="G323" s="103" t="s">
        <v>963</v>
      </c>
      <c r="H323" s="102" t="s">
        <v>945</v>
      </c>
      <c r="I323" s="102" t="s">
        <v>937</v>
      </c>
      <c r="J323" s="115"/>
      <c r="K323" s="105">
        <v>7.3700000000003598</v>
      </c>
      <c r="L323" s="103" t="s">
        <v>138</v>
      </c>
      <c r="M323" s="104">
        <v>3.15E-2</v>
      </c>
      <c r="N323" s="104">
        <v>8.5200000000001774E-2</v>
      </c>
      <c r="O323" s="105">
        <v>3896944.58</v>
      </c>
      <c r="P323" s="116">
        <v>67.413250000000005</v>
      </c>
      <c r="Q323" s="105"/>
      <c r="R323" s="105">
        <v>9244.6135551179996</v>
      </c>
      <c r="S323" s="106">
        <v>1.422248239248923E-5</v>
      </c>
      <c r="T323" s="106">
        <f t="shared" si="5"/>
        <v>1.6038736386005683E-3</v>
      </c>
      <c r="U323" s="106">
        <f>R323/'סכום נכסי הקרן'!$C$42</f>
        <v>9.0344907504258468E-5</v>
      </c>
    </row>
    <row r="324" spans="2:21">
      <c r="B324" s="101" t="s">
        <v>1088</v>
      </c>
      <c r="C324" s="102" t="s">
        <v>1089</v>
      </c>
      <c r="D324" s="103" t="s">
        <v>29</v>
      </c>
      <c r="E324" s="103" t="s">
        <v>935</v>
      </c>
      <c r="F324" s="102"/>
      <c r="G324" s="103" t="s">
        <v>1033</v>
      </c>
      <c r="H324" s="102" t="s">
        <v>1090</v>
      </c>
      <c r="I324" s="102" t="s">
        <v>984</v>
      </c>
      <c r="J324" s="115"/>
      <c r="K324" s="105">
        <v>6.4300000000000592</v>
      </c>
      <c r="L324" s="103" t="s">
        <v>138</v>
      </c>
      <c r="M324" s="104">
        <v>3.6240000000000001E-2</v>
      </c>
      <c r="N324" s="104">
        <v>6.8199999999999109E-2</v>
      </c>
      <c r="O324" s="105">
        <v>5747993.2555</v>
      </c>
      <c r="P324" s="116">
        <v>81.469800000000006</v>
      </c>
      <c r="Q324" s="105"/>
      <c r="R324" s="105">
        <v>16479.049826213999</v>
      </c>
      <c r="S324" s="106">
        <v>7.6639910073333329E-3</v>
      </c>
      <c r="T324" s="106">
        <f t="shared" si="5"/>
        <v>2.8589960464942927E-3</v>
      </c>
      <c r="U324" s="106">
        <f>R324/'סכום נכסי הקרן'!$C$42</f>
        <v>1.6104493967550892E-4</v>
      </c>
    </row>
    <row r="325" spans="2:21">
      <c r="B325" s="101" t="s">
        <v>1091</v>
      </c>
      <c r="C325" s="102" t="s">
        <v>1092</v>
      </c>
      <c r="D325" s="103" t="s">
        <v>29</v>
      </c>
      <c r="E325" s="103" t="s">
        <v>935</v>
      </c>
      <c r="F325" s="102"/>
      <c r="G325" s="103" t="s">
        <v>1038</v>
      </c>
      <c r="H325" s="102" t="s">
        <v>945</v>
      </c>
      <c r="I325" s="102" t="s">
        <v>325</v>
      </c>
      <c r="J325" s="115"/>
      <c r="K325" s="105">
        <v>7.3800000000002122</v>
      </c>
      <c r="L325" s="103" t="s">
        <v>138</v>
      </c>
      <c r="M325" s="104">
        <v>5.5999999999999994E-2</v>
      </c>
      <c r="N325" s="104">
        <v>5.9100000000002977E-2</v>
      </c>
      <c r="O325" s="105">
        <v>5747993.2555</v>
      </c>
      <c r="P325" s="116">
        <v>97.837109999999996</v>
      </c>
      <c r="Q325" s="105"/>
      <c r="R325" s="105">
        <v>19789.696660509999</v>
      </c>
      <c r="S325" s="106">
        <v>9.5799887591666664E-3</v>
      </c>
      <c r="T325" s="106">
        <f t="shared" si="5"/>
        <v>3.4333693453439925E-3</v>
      </c>
      <c r="U325" s="106">
        <f>R325/'סכום נכסי הקרן'!$C$42</f>
        <v>1.9339892399734685E-4</v>
      </c>
    </row>
    <row r="326" spans="2:21">
      <c r="B326" s="101" t="s">
        <v>1093</v>
      </c>
      <c r="C326" s="102" t="s">
        <v>1094</v>
      </c>
      <c r="D326" s="103" t="s">
        <v>29</v>
      </c>
      <c r="E326" s="103" t="s">
        <v>935</v>
      </c>
      <c r="F326" s="102"/>
      <c r="G326" s="103" t="s">
        <v>1028</v>
      </c>
      <c r="H326" s="102" t="s">
        <v>945</v>
      </c>
      <c r="I326" s="102" t="s">
        <v>325</v>
      </c>
      <c r="J326" s="115"/>
      <c r="K326" s="105">
        <v>4.8900000000002848</v>
      </c>
      <c r="L326" s="103" t="s">
        <v>138</v>
      </c>
      <c r="M326" s="104">
        <v>4.4999999999999998E-2</v>
      </c>
      <c r="N326" s="104">
        <v>6.780000000000326E-2</v>
      </c>
      <c r="O326" s="105">
        <v>7824480.1749529997</v>
      </c>
      <c r="P326" s="116">
        <v>90.386499999999998</v>
      </c>
      <c r="Q326" s="105"/>
      <c r="R326" s="105">
        <v>24887.331412881991</v>
      </c>
      <c r="S326" s="106">
        <v>1.3040800291588333E-2</v>
      </c>
      <c r="T326" s="106">
        <f t="shared" si="5"/>
        <v>4.3177721329561583E-3</v>
      </c>
      <c r="U326" s="106">
        <f>R326/'סכום נכסי הקרן'!$C$42</f>
        <v>2.432166191825149E-4</v>
      </c>
    </row>
    <row r="327" spans="2:21">
      <c r="B327" s="101" t="s">
        <v>1095</v>
      </c>
      <c r="C327" s="102" t="s">
        <v>1096</v>
      </c>
      <c r="D327" s="103" t="s">
        <v>29</v>
      </c>
      <c r="E327" s="103" t="s">
        <v>935</v>
      </c>
      <c r="F327" s="102"/>
      <c r="G327" s="103" t="s">
        <v>1069</v>
      </c>
      <c r="H327" s="102" t="s">
        <v>945</v>
      </c>
      <c r="I327" s="102" t="s">
        <v>325</v>
      </c>
      <c r="J327" s="115"/>
      <c r="K327" s="105">
        <v>7.3500000000007777</v>
      </c>
      <c r="L327" s="103" t="s">
        <v>138</v>
      </c>
      <c r="M327" s="104">
        <v>0.04</v>
      </c>
      <c r="N327" s="104">
        <v>6.3500000000006648E-2</v>
      </c>
      <c r="O327" s="105">
        <v>2922708.4349999996</v>
      </c>
      <c r="P327" s="116">
        <v>85.640330000000006</v>
      </c>
      <c r="Q327" s="105"/>
      <c r="R327" s="105">
        <v>8808.1176890089992</v>
      </c>
      <c r="S327" s="106">
        <v>2.9227084349999996E-3</v>
      </c>
      <c r="T327" s="106">
        <f t="shared" si="5"/>
        <v>1.5281447604991393E-3</v>
      </c>
      <c r="U327" s="106">
        <f>R327/'סכום נכסי הקרן'!$C$42</f>
        <v>8.6079160924967783E-5</v>
      </c>
    </row>
    <row r="328" spans="2:21">
      <c r="B328" s="101" t="s">
        <v>1097</v>
      </c>
      <c r="C328" s="102" t="s">
        <v>1098</v>
      </c>
      <c r="D328" s="103" t="s">
        <v>29</v>
      </c>
      <c r="E328" s="103" t="s">
        <v>935</v>
      </c>
      <c r="F328" s="102"/>
      <c r="G328" s="103" t="s">
        <v>1069</v>
      </c>
      <c r="H328" s="102" t="s">
        <v>945</v>
      </c>
      <c r="I328" s="102" t="s">
        <v>325</v>
      </c>
      <c r="J328" s="115"/>
      <c r="K328" s="105">
        <v>2.3100000000000005</v>
      </c>
      <c r="L328" s="103" t="s">
        <v>138</v>
      </c>
      <c r="M328" s="104">
        <v>6.5000000000000002E-2</v>
      </c>
      <c r="N328" s="104">
        <v>6.0400000000007031E-2</v>
      </c>
      <c r="O328" s="105">
        <v>389694.45799999998</v>
      </c>
      <c r="P328" s="116">
        <v>103.81216999999999</v>
      </c>
      <c r="Q328" s="105"/>
      <c r="R328" s="105">
        <v>1423.6123637999997</v>
      </c>
      <c r="S328" s="106">
        <v>5.5263581108293768E-4</v>
      </c>
      <c r="T328" s="106">
        <f t="shared" si="5"/>
        <v>2.4698645630466455E-4</v>
      </c>
      <c r="U328" s="106">
        <f>R328/'סכום נכסי הקרן'!$C$42</f>
        <v>1.3912547729831856E-5</v>
      </c>
    </row>
    <row r="329" spans="2:21">
      <c r="B329" s="101" t="s">
        <v>1099</v>
      </c>
      <c r="C329" s="102" t="s">
        <v>1100</v>
      </c>
      <c r="D329" s="103" t="s">
        <v>29</v>
      </c>
      <c r="E329" s="103" t="s">
        <v>935</v>
      </c>
      <c r="F329" s="102"/>
      <c r="G329" s="103" t="s">
        <v>1069</v>
      </c>
      <c r="H329" s="102" t="s">
        <v>945</v>
      </c>
      <c r="I329" s="102" t="s">
        <v>325</v>
      </c>
      <c r="J329" s="115"/>
      <c r="K329" s="105">
        <v>3.4800000000003144</v>
      </c>
      <c r="L329" s="103" t="s">
        <v>138</v>
      </c>
      <c r="M329" s="104">
        <v>6.8750000000000006E-2</v>
      </c>
      <c r="N329" s="104">
        <v>6.5400000000005204E-2</v>
      </c>
      <c r="O329" s="105">
        <v>4871180.7249999996</v>
      </c>
      <c r="P329" s="116">
        <v>103.88704</v>
      </c>
      <c r="Q329" s="105"/>
      <c r="R329" s="105">
        <v>17807.989411155002</v>
      </c>
      <c r="S329" s="106">
        <v>7.1705239617036679E-3</v>
      </c>
      <c r="T329" s="106">
        <f t="shared" si="5"/>
        <v>3.0895574598915725E-3</v>
      </c>
      <c r="U329" s="106">
        <f>R329/'סכום נכסי הקרן'!$C$42</f>
        <v>1.7403227799575415E-4</v>
      </c>
    </row>
    <row r="330" spans="2:21">
      <c r="B330" s="101" t="s">
        <v>1101</v>
      </c>
      <c r="C330" s="102" t="s">
        <v>1102</v>
      </c>
      <c r="D330" s="103" t="s">
        <v>29</v>
      </c>
      <c r="E330" s="103" t="s">
        <v>935</v>
      </c>
      <c r="F330" s="102"/>
      <c r="G330" s="103" t="s">
        <v>973</v>
      </c>
      <c r="H330" s="102" t="s">
        <v>1090</v>
      </c>
      <c r="I330" s="102" t="s">
        <v>984</v>
      </c>
      <c r="J330" s="115"/>
      <c r="K330" s="105">
        <v>7.6799999999996222</v>
      </c>
      <c r="L330" s="103" t="s">
        <v>138</v>
      </c>
      <c r="M330" s="104">
        <v>0.05</v>
      </c>
      <c r="N330" s="104">
        <v>5.7599999999997847E-2</v>
      </c>
      <c r="O330" s="105">
        <v>8768125.3049999997</v>
      </c>
      <c r="P330" s="116">
        <v>96.96611</v>
      </c>
      <c r="Q330" s="105"/>
      <c r="R330" s="105">
        <v>29918.925532015011</v>
      </c>
      <c r="S330" s="106">
        <v>8.7681253049999991E-3</v>
      </c>
      <c r="T330" s="106">
        <f t="shared" si="5"/>
        <v>5.1907173479940946E-3</v>
      </c>
      <c r="U330" s="106">
        <f>R330/'סכום נכסי הקרן'!$C$42</f>
        <v>2.9238891855249555E-4</v>
      </c>
    </row>
    <row r="331" spans="2:21">
      <c r="B331" s="101" t="s">
        <v>1103</v>
      </c>
      <c r="C331" s="102" t="s">
        <v>1104</v>
      </c>
      <c r="D331" s="103" t="s">
        <v>29</v>
      </c>
      <c r="E331" s="103" t="s">
        <v>935</v>
      </c>
      <c r="F331" s="102"/>
      <c r="G331" s="103" t="s">
        <v>1105</v>
      </c>
      <c r="H331" s="102" t="s">
        <v>1090</v>
      </c>
      <c r="I331" s="102" t="s">
        <v>984</v>
      </c>
      <c r="J331" s="115"/>
      <c r="K331" s="105">
        <v>3.6699999999998005</v>
      </c>
      <c r="L331" s="103" t="s">
        <v>138</v>
      </c>
      <c r="M331" s="104">
        <v>4.7E-2</v>
      </c>
      <c r="N331" s="104">
        <v>7.5199999999997255E-2</v>
      </c>
      <c r="O331" s="105">
        <v>3702097.3509999998</v>
      </c>
      <c r="P331" s="116">
        <v>92.068889999999996</v>
      </c>
      <c r="Q331" s="105"/>
      <c r="R331" s="105">
        <v>11994.440756314001</v>
      </c>
      <c r="S331" s="106">
        <v>7.4654110727969342E-3</v>
      </c>
      <c r="T331" s="106">
        <f t="shared" ref="T331:T390" si="6">IFERROR(R331/$R$11,0)</f>
        <v>2.0809487842959099E-3</v>
      </c>
      <c r="U331" s="106">
        <f>R331/'סכום נכסי הקרן'!$C$42</f>
        <v>1.1721816539260031E-4</v>
      </c>
    </row>
    <row r="332" spans="2:21">
      <c r="B332" s="101" t="s">
        <v>1106</v>
      </c>
      <c r="C332" s="102" t="s">
        <v>1107</v>
      </c>
      <c r="D332" s="103" t="s">
        <v>29</v>
      </c>
      <c r="E332" s="103" t="s">
        <v>935</v>
      </c>
      <c r="F332" s="102"/>
      <c r="G332" s="103" t="s">
        <v>1033</v>
      </c>
      <c r="H332" s="102" t="s">
        <v>945</v>
      </c>
      <c r="I332" s="102" t="s">
        <v>325</v>
      </c>
      <c r="J332" s="115"/>
      <c r="K332" s="105">
        <v>3.2799999999990583</v>
      </c>
      <c r="L332" s="103" t="s">
        <v>138</v>
      </c>
      <c r="M332" s="104">
        <v>3.4000000000000002E-2</v>
      </c>
      <c r="N332" s="104">
        <v>7.3299999999989221E-2</v>
      </c>
      <c r="O332" s="105">
        <v>1753625.061</v>
      </c>
      <c r="P332" s="116">
        <v>89.525329999999997</v>
      </c>
      <c r="Q332" s="105"/>
      <c r="R332" s="105">
        <v>5524.6142194150007</v>
      </c>
      <c r="S332" s="106">
        <v>1.7536250609999999E-3</v>
      </c>
      <c r="T332" s="106">
        <f t="shared" si="6"/>
        <v>9.5848063925312184E-4</v>
      </c>
      <c r="U332" s="106">
        <f>R332/'סכום נכסי הקרן'!$C$42</f>
        <v>5.3990440776557529E-5</v>
      </c>
    </row>
    <row r="333" spans="2:21">
      <c r="B333" s="101" t="s">
        <v>1108</v>
      </c>
      <c r="C333" s="102" t="s">
        <v>1109</v>
      </c>
      <c r="D333" s="103" t="s">
        <v>29</v>
      </c>
      <c r="E333" s="103" t="s">
        <v>935</v>
      </c>
      <c r="F333" s="102"/>
      <c r="G333" s="103" t="s">
        <v>1033</v>
      </c>
      <c r="H333" s="102" t="s">
        <v>945</v>
      </c>
      <c r="I333" s="102" t="s">
        <v>325</v>
      </c>
      <c r="J333" s="115"/>
      <c r="K333" s="105">
        <v>2.4100000000001733</v>
      </c>
      <c r="L333" s="103" t="s">
        <v>138</v>
      </c>
      <c r="M333" s="104">
        <v>3.7499999999999999E-2</v>
      </c>
      <c r="N333" s="104">
        <v>6.7000000000003598E-2</v>
      </c>
      <c r="O333" s="105">
        <v>6429958.557</v>
      </c>
      <c r="P333" s="116">
        <v>94.841830000000002</v>
      </c>
      <c r="Q333" s="105"/>
      <c r="R333" s="105">
        <v>21459.884545068999</v>
      </c>
      <c r="S333" s="106">
        <v>1.2859917114000001E-2</v>
      </c>
      <c r="T333" s="106">
        <f t="shared" si="6"/>
        <v>3.7231348724353019E-3</v>
      </c>
      <c r="U333" s="106">
        <f>R333/'סכום נכסי הקרן'!$C$42</f>
        <v>2.0972118225569001E-4</v>
      </c>
    </row>
    <row r="334" spans="2:21">
      <c r="B334" s="101" t="s">
        <v>1110</v>
      </c>
      <c r="C334" s="102" t="s">
        <v>1111</v>
      </c>
      <c r="D334" s="103" t="s">
        <v>29</v>
      </c>
      <c r="E334" s="103" t="s">
        <v>935</v>
      </c>
      <c r="F334" s="102"/>
      <c r="G334" s="103" t="s">
        <v>994</v>
      </c>
      <c r="H334" s="102" t="s">
        <v>1090</v>
      </c>
      <c r="I334" s="102" t="s">
        <v>984</v>
      </c>
      <c r="J334" s="115"/>
      <c r="K334" s="105">
        <v>3.919999999999888</v>
      </c>
      <c r="L334" s="103" t="s">
        <v>138</v>
      </c>
      <c r="M334" s="104">
        <v>6.8750000000000006E-2</v>
      </c>
      <c r="N334" s="104">
        <v>7.9099999999998449E-2</v>
      </c>
      <c r="O334" s="105">
        <v>6196141.8821999999</v>
      </c>
      <c r="P334" s="116">
        <v>95.744</v>
      </c>
      <c r="Q334" s="105"/>
      <c r="R334" s="105">
        <v>20876.235540907997</v>
      </c>
      <c r="S334" s="106">
        <v>1.23922837644E-2</v>
      </c>
      <c r="T334" s="106">
        <f t="shared" si="6"/>
        <v>3.6218759883956267E-3</v>
      </c>
      <c r="U334" s="106">
        <f>R334/'סכום נכסי הקרן'!$C$42</f>
        <v>2.0401735104830698E-4</v>
      </c>
    </row>
    <row r="335" spans="2:21">
      <c r="B335" s="101" t="s">
        <v>1112</v>
      </c>
      <c r="C335" s="102" t="s">
        <v>1113</v>
      </c>
      <c r="D335" s="103" t="s">
        <v>29</v>
      </c>
      <c r="E335" s="103" t="s">
        <v>935</v>
      </c>
      <c r="F335" s="102"/>
      <c r="G335" s="103" t="s">
        <v>982</v>
      </c>
      <c r="H335" s="102" t="s">
        <v>945</v>
      </c>
      <c r="I335" s="102" t="s">
        <v>325</v>
      </c>
      <c r="J335" s="115"/>
      <c r="K335" s="105">
        <v>2.4500000000002125</v>
      </c>
      <c r="L335" s="103" t="s">
        <v>138</v>
      </c>
      <c r="M335" s="104">
        <v>5.7500000000000002E-2</v>
      </c>
      <c r="N335" s="104">
        <v>7.7400000000003258E-2</v>
      </c>
      <c r="O335" s="105">
        <v>1651330.2657750002</v>
      </c>
      <c r="P335" s="116">
        <v>96.940219999999997</v>
      </c>
      <c r="Q335" s="105"/>
      <c r="R335" s="105">
        <v>5633.2265599840011</v>
      </c>
      <c r="S335" s="106">
        <v>2.3590432368214287E-3</v>
      </c>
      <c r="T335" s="106">
        <f t="shared" si="6"/>
        <v>9.7732409537237591E-4</v>
      </c>
      <c r="U335" s="106">
        <f>R335/'סכום נכסי הקרן'!$C$42</f>
        <v>5.5051877450359318E-5</v>
      </c>
    </row>
    <row r="336" spans="2:21">
      <c r="B336" s="101" t="s">
        <v>1114</v>
      </c>
      <c r="C336" s="102" t="s">
        <v>1115</v>
      </c>
      <c r="D336" s="103" t="s">
        <v>29</v>
      </c>
      <c r="E336" s="103" t="s">
        <v>935</v>
      </c>
      <c r="F336" s="102"/>
      <c r="G336" s="103" t="s">
        <v>1116</v>
      </c>
      <c r="H336" s="102" t="s">
        <v>945</v>
      </c>
      <c r="I336" s="102" t="s">
        <v>325</v>
      </c>
      <c r="J336" s="115"/>
      <c r="K336" s="105">
        <v>4.5100000000001073</v>
      </c>
      <c r="L336" s="103" t="s">
        <v>140</v>
      </c>
      <c r="M336" s="104">
        <v>0.04</v>
      </c>
      <c r="N336" s="104">
        <v>6.039999999999883E-2</v>
      </c>
      <c r="O336" s="105">
        <v>4676333.4959999993</v>
      </c>
      <c r="P336" s="116">
        <v>93.602670000000003</v>
      </c>
      <c r="Q336" s="105"/>
      <c r="R336" s="105">
        <v>16427.529722873001</v>
      </c>
      <c r="S336" s="106">
        <v>4.6763334959999993E-3</v>
      </c>
      <c r="T336" s="106">
        <f t="shared" si="6"/>
        <v>2.8500576809137373E-3</v>
      </c>
      <c r="U336" s="106">
        <f>R336/'סכום נכסי הקרן'!$C$42</f>
        <v>1.6054144875691067E-4</v>
      </c>
    </row>
    <row r="337" spans="2:21">
      <c r="B337" s="101" t="s">
        <v>1117</v>
      </c>
      <c r="C337" s="102" t="s">
        <v>1118</v>
      </c>
      <c r="D337" s="103" t="s">
        <v>29</v>
      </c>
      <c r="E337" s="103" t="s">
        <v>935</v>
      </c>
      <c r="F337" s="102"/>
      <c r="G337" s="103" t="s">
        <v>1005</v>
      </c>
      <c r="H337" s="102" t="s">
        <v>945</v>
      </c>
      <c r="I337" s="102" t="s">
        <v>937</v>
      </c>
      <c r="J337" s="115"/>
      <c r="K337" s="105">
        <v>4.5000000000000338</v>
      </c>
      <c r="L337" s="103" t="s">
        <v>140</v>
      </c>
      <c r="M337" s="104">
        <v>4.6249999999999999E-2</v>
      </c>
      <c r="N337" s="104">
        <v>5.0200000000001223E-2</v>
      </c>
      <c r="O337" s="105">
        <v>3994368.1945000007</v>
      </c>
      <c r="P337" s="116">
        <v>99.047790000000006</v>
      </c>
      <c r="Q337" s="105"/>
      <c r="R337" s="105">
        <v>14848.120008808999</v>
      </c>
      <c r="S337" s="106">
        <v>6.6572803241666681E-3</v>
      </c>
      <c r="T337" s="106">
        <f t="shared" si="6"/>
        <v>2.5760415103260009E-3</v>
      </c>
      <c r="U337" s="106">
        <f>R337/'סכום נכסי הקרן'!$C$42</f>
        <v>1.4510633903840406E-4</v>
      </c>
    </row>
    <row r="338" spans="2:21">
      <c r="B338" s="101" t="s">
        <v>1119</v>
      </c>
      <c r="C338" s="102" t="s">
        <v>1120</v>
      </c>
      <c r="D338" s="103" t="s">
        <v>29</v>
      </c>
      <c r="E338" s="103" t="s">
        <v>935</v>
      </c>
      <c r="F338" s="102"/>
      <c r="G338" s="103" t="s">
        <v>1005</v>
      </c>
      <c r="H338" s="102" t="s">
        <v>945</v>
      </c>
      <c r="I338" s="102" t="s">
        <v>325</v>
      </c>
      <c r="J338" s="115"/>
      <c r="K338" s="105">
        <v>7.1099999999993635</v>
      </c>
      <c r="L338" s="103" t="s">
        <v>138</v>
      </c>
      <c r="M338" s="104">
        <v>3.5000000000000003E-2</v>
      </c>
      <c r="N338" s="104">
        <v>5.4999999999995559E-2</v>
      </c>
      <c r="O338" s="105">
        <v>1831563.9526</v>
      </c>
      <c r="P338" s="116">
        <v>87.293170000000003</v>
      </c>
      <c r="Q338" s="105"/>
      <c r="R338" s="105">
        <v>5626.2833835689989</v>
      </c>
      <c r="S338" s="106">
        <v>7.476247273703958E-4</v>
      </c>
      <c r="T338" s="106">
        <f t="shared" si="6"/>
        <v>9.7611950444450408E-4</v>
      </c>
      <c r="U338" s="106">
        <f>R338/'סכום נכסי הקרן'!$C$42</f>
        <v>5.4984023815671488E-5</v>
      </c>
    </row>
    <row r="339" spans="2:21">
      <c r="B339" s="101" t="s">
        <v>1121</v>
      </c>
      <c r="C339" s="102" t="s">
        <v>1122</v>
      </c>
      <c r="D339" s="103" t="s">
        <v>29</v>
      </c>
      <c r="E339" s="103" t="s">
        <v>935</v>
      </c>
      <c r="F339" s="102"/>
      <c r="G339" s="103" t="s">
        <v>1069</v>
      </c>
      <c r="H339" s="102" t="s">
        <v>945</v>
      </c>
      <c r="I339" s="102" t="s">
        <v>937</v>
      </c>
      <c r="J339" s="115"/>
      <c r="K339" s="105">
        <v>3.709999999999976</v>
      </c>
      <c r="L339" s="103" t="s">
        <v>138</v>
      </c>
      <c r="M339" s="104">
        <v>5.2999999999999999E-2</v>
      </c>
      <c r="N339" s="104">
        <v>9.8199999999997872E-2</v>
      </c>
      <c r="O339" s="105">
        <v>5640827.2795500001</v>
      </c>
      <c r="P339" s="116">
        <v>85.748829999999998</v>
      </c>
      <c r="Q339" s="105"/>
      <c r="R339" s="105">
        <v>17021.204466502</v>
      </c>
      <c r="S339" s="106">
        <v>3.7605515197E-3</v>
      </c>
      <c r="T339" s="106">
        <f t="shared" si="6"/>
        <v>2.9530559582924987E-3</v>
      </c>
      <c r="U339" s="106">
        <f>R339/'סכום נכסי הקרן'!$C$42</f>
        <v>1.6634325858714229E-4</v>
      </c>
    </row>
    <row r="340" spans="2:21">
      <c r="B340" s="101" t="s">
        <v>1123</v>
      </c>
      <c r="C340" s="102" t="s">
        <v>1124</v>
      </c>
      <c r="D340" s="103" t="s">
        <v>29</v>
      </c>
      <c r="E340" s="103" t="s">
        <v>935</v>
      </c>
      <c r="F340" s="102"/>
      <c r="G340" s="103" t="s">
        <v>1028</v>
      </c>
      <c r="H340" s="102" t="s">
        <v>945</v>
      </c>
      <c r="I340" s="102" t="s">
        <v>937</v>
      </c>
      <c r="J340" s="115"/>
      <c r="K340" s="105">
        <v>5.7500000000002203</v>
      </c>
      <c r="L340" s="103" t="s">
        <v>138</v>
      </c>
      <c r="M340" s="104">
        <v>0.06</v>
      </c>
      <c r="N340" s="104">
        <v>6.0800000000002845E-2</v>
      </c>
      <c r="O340" s="105">
        <v>1948472.29</v>
      </c>
      <c r="P340" s="116">
        <v>99.509</v>
      </c>
      <c r="Q340" s="105"/>
      <c r="R340" s="105">
        <v>6823.0077192259987</v>
      </c>
      <c r="S340" s="106">
        <v>1.2989815266666667E-3</v>
      </c>
      <c r="T340" s="106">
        <f t="shared" si="6"/>
        <v>1.1837425276448007E-3</v>
      </c>
      <c r="U340" s="106">
        <f>R340/'סכום נכסי הקרן'!$C$42</f>
        <v>6.667926113072081E-5</v>
      </c>
    </row>
    <row r="341" spans="2:21">
      <c r="B341" s="101" t="s">
        <v>1125</v>
      </c>
      <c r="C341" s="102" t="s">
        <v>1126</v>
      </c>
      <c r="D341" s="103" t="s">
        <v>29</v>
      </c>
      <c r="E341" s="103" t="s">
        <v>935</v>
      </c>
      <c r="F341" s="102"/>
      <c r="G341" s="103" t="s">
        <v>1023</v>
      </c>
      <c r="H341" s="102" t="s">
        <v>945</v>
      </c>
      <c r="I341" s="102" t="s">
        <v>937</v>
      </c>
      <c r="J341" s="115"/>
      <c r="K341" s="105">
        <v>4.8099999999994019</v>
      </c>
      <c r="L341" s="103" t="s">
        <v>140</v>
      </c>
      <c r="M341" s="104">
        <v>4.6249999999999999E-2</v>
      </c>
      <c r="N341" s="104">
        <v>7.1499999999993125E-2</v>
      </c>
      <c r="O341" s="105">
        <v>3721582.0739000007</v>
      </c>
      <c r="P341" s="116">
        <v>90.670519999999996</v>
      </c>
      <c r="Q341" s="105"/>
      <c r="R341" s="105">
        <v>12664.040025818</v>
      </c>
      <c r="S341" s="106">
        <v>2.4810547159333338E-3</v>
      </c>
      <c r="T341" s="106">
        <f t="shared" si="6"/>
        <v>2.1971194181878047E-3</v>
      </c>
      <c r="U341" s="106">
        <f>R341/'סכום נכסי הקרן'!$C$42</f>
        <v>1.2376196343321896E-4</v>
      </c>
    </row>
    <row r="342" spans="2:21">
      <c r="B342" s="101" t="s">
        <v>1127</v>
      </c>
      <c r="C342" s="102" t="s">
        <v>1128</v>
      </c>
      <c r="D342" s="103" t="s">
        <v>29</v>
      </c>
      <c r="E342" s="103" t="s">
        <v>935</v>
      </c>
      <c r="F342" s="102"/>
      <c r="G342" s="103" t="s">
        <v>1129</v>
      </c>
      <c r="H342" s="102" t="s">
        <v>945</v>
      </c>
      <c r="I342" s="102" t="s">
        <v>325</v>
      </c>
      <c r="J342" s="115"/>
      <c r="K342" s="105">
        <v>7.3999999999997712</v>
      </c>
      <c r="L342" s="103" t="s">
        <v>138</v>
      </c>
      <c r="M342" s="104">
        <v>4.2790000000000002E-2</v>
      </c>
      <c r="N342" s="104">
        <v>6.8599999999998731E-2</v>
      </c>
      <c r="O342" s="105">
        <v>7793889.1600000001</v>
      </c>
      <c r="P342" s="116">
        <v>83.531040000000004</v>
      </c>
      <c r="Q342" s="105"/>
      <c r="R342" s="105">
        <v>22909.804827108004</v>
      </c>
      <c r="S342" s="106">
        <v>1.5587778320000001E-3</v>
      </c>
      <c r="T342" s="106">
        <f t="shared" si="6"/>
        <v>3.9746855624203069E-3</v>
      </c>
      <c r="U342" s="106">
        <f>R342/'סכום נכסי הקרן'!$C$42</f>
        <v>2.2389082958473841E-4</v>
      </c>
    </row>
    <row r="343" spans="2:21">
      <c r="B343" s="101" t="s">
        <v>1130</v>
      </c>
      <c r="C343" s="102" t="s">
        <v>1131</v>
      </c>
      <c r="D343" s="103" t="s">
        <v>29</v>
      </c>
      <c r="E343" s="103" t="s">
        <v>935</v>
      </c>
      <c r="F343" s="102"/>
      <c r="G343" s="103" t="s">
        <v>1116</v>
      </c>
      <c r="H343" s="102" t="s">
        <v>1132</v>
      </c>
      <c r="I343" s="102" t="s">
        <v>325</v>
      </c>
      <c r="J343" s="115"/>
      <c r="K343" s="105">
        <v>4.8800000000000017</v>
      </c>
      <c r="L343" s="103" t="s">
        <v>138</v>
      </c>
      <c r="M343" s="104">
        <v>4.1250000000000002E-2</v>
      </c>
      <c r="N343" s="104">
        <v>6.6300000000000262E-2</v>
      </c>
      <c r="O343" s="105">
        <v>6975530.7982000001</v>
      </c>
      <c r="P343" s="116">
        <v>88.584879999999998</v>
      </c>
      <c r="Q343" s="105"/>
      <c r="R343" s="105">
        <v>21744.834374149992</v>
      </c>
      <c r="S343" s="106">
        <v>1.7438826995499999E-2</v>
      </c>
      <c r="T343" s="106">
        <f t="shared" si="6"/>
        <v>3.7725716083747644E-3</v>
      </c>
      <c r="U343" s="106">
        <f>R343/'סכום נכסי הקרן'!$C$42</f>
        <v>2.125059136885604E-4</v>
      </c>
    </row>
    <row r="344" spans="2:21">
      <c r="B344" s="101" t="s">
        <v>1133</v>
      </c>
      <c r="C344" s="102" t="s">
        <v>1134</v>
      </c>
      <c r="D344" s="103" t="s">
        <v>29</v>
      </c>
      <c r="E344" s="103" t="s">
        <v>935</v>
      </c>
      <c r="F344" s="102"/>
      <c r="G344" s="103" t="s">
        <v>1135</v>
      </c>
      <c r="H344" s="102" t="s">
        <v>1132</v>
      </c>
      <c r="I344" s="102" t="s">
        <v>937</v>
      </c>
      <c r="J344" s="115"/>
      <c r="K344" s="105">
        <v>3.4599999999997744</v>
      </c>
      <c r="L344" s="103" t="s">
        <v>138</v>
      </c>
      <c r="M344" s="104">
        <v>6.8750000000000006E-2</v>
      </c>
      <c r="N344" s="104">
        <v>5.9599999999993027E-2</v>
      </c>
      <c r="O344" s="105">
        <v>1753625.061</v>
      </c>
      <c r="P344" s="116">
        <v>103.19240000000001</v>
      </c>
      <c r="Q344" s="105"/>
      <c r="R344" s="105">
        <v>6368.0099747139993</v>
      </c>
      <c r="S344" s="106">
        <v>2.3381667480000001E-3</v>
      </c>
      <c r="T344" s="106">
        <f t="shared" si="6"/>
        <v>1.1048037073583103E-3</v>
      </c>
      <c r="U344" s="106">
        <f>R344/'סכום נכסי הקרן'!$C$42</f>
        <v>6.2232701099033467E-5</v>
      </c>
    </row>
    <row r="345" spans="2:21">
      <c r="B345" s="101" t="s">
        <v>1136</v>
      </c>
      <c r="C345" s="102" t="s">
        <v>1137</v>
      </c>
      <c r="D345" s="103" t="s">
        <v>29</v>
      </c>
      <c r="E345" s="103" t="s">
        <v>935</v>
      </c>
      <c r="F345" s="102"/>
      <c r="G345" s="103" t="s">
        <v>1138</v>
      </c>
      <c r="H345" s="102" t="s">
        <v>1132</v>
      </c>
      <c r="I345" s="102" t="s">
        <v>937</v>
      </c>
      <c r="J345" s="115"/>
      <c r="K345" s="105">
        <v>4.5299999999999567</v>
      </c>
      <c r="L345" s="103" t="s">
        <v>140</v>
      </c>
      <c r="M345" s="104">
        <v>3.125E-2</v>
      </c>
      <c r="N345" s="104">
        <v>6.8100000000000355E-2</v>
      </c>
      <c r="O345" s="105">
        <v>5845416.8699999992</v>
      </c>
      <c r="P345" s="116">
        <v>84.832520000000002</v>
      </c>
      <c r="Q345" s="105"/>
      <c r="R345" s="105">
        <v>18610.430693076996</v>
      </c>
      <c r="S345" s="106">
        <v>7.7938891599999985E-3</v>
      </c>
      <c r="T345" s="106">
        <f t="shared" si="6"/>
        <v>3.2287752228544186E-3</v>
      </c>
      <c r="U345" s="106">
        <f>R345/'סכום נכסי הקרן'!$C$42</f>
        <v>1.8187430221457135E-4</v>
      </c>
    </row>
    <row r="346" spans="2:21">
      <c r="B346" s="101" t="s">
        <v>1139</v>
      </c>
      <c r="C346" s="102" t="s">
        <v>1140</v>
      </c>
      <c r="D346" s="103" t="s">
        <v>29</v>
      </c>
      <c r="E346" s="103" t="s">
        <v>935</v>
      </c>
      <c r="F346" s="102"/>
      <c r="G346" s="103" t="s">
        <v>994</v>
      </c>
      <c r="H346" s="102" t="s">
        <v>1141</v>
      </c>
      <c r="I346" s="102" t="s">
        <v>984</v>
      </c>
      <c r="J346" s="115"/>
      <c r="K346" s="105">
        <v>5.5000000000001039</v>
      </c>
      <c r="L346" s="103" t="s">
        <v>140</v>
      </c>
      <c r="M346" s="104">
        <v>6.8750000000000006E-2</v>
      </c>
      <c r="N346" s="104">
        <v>7.0200000000000873E-2</v>
      </c>
      <c r="O346" s="105">
        <v>6352019.6654000012</v>
      </c>
      <c r="P346" s="116">
        <v>100.99954200000001</v>
      </c>
      <c r="Q346" s="105"/>
      <c r="R346" s="105">
        <v>24077.411917695001</v>
      </c>
      <c r="S346" s="106">
        <v>6.3520196654000011E-3</v>
      </c>
      <c r="T346" s="106">
        <f t="shared" si="6"/>
        <v>4.1772569540388165E-3</v>
      </c>
      <c r="U346" s="106">
        <f>R346/'סכום נכסי הקרן'!$C$42</f>
        <v>2.3530151257018334E-4</v>
      </c>
    </row>
    <row r="347" spans="2:21">
      <c r="B347" s="101" t="s">
        <v>1142</v>
      </c>
      <c r="C347" s="102" t="s">
        <v>1143</v>
      </c>
      <c r="D347" s="103" t="s">
        <v>29</v>
      </c>
      <c r="E347" s="103" t="s">
        <v>935</v>
      </c>
      <c r="F347" s="102"/>
      <c r="G347" s="103" t="s">
        <v>994</v>
      </c>
      <c r="H347" s="102" t="s">
        <v>1141</v>
      </c>
      <c r="I347" s="102" t="s">
        <v>984</v>
      </c>
      <c r="J347" s="115"/>
      <c r="K347" s="105">
        <v>5.1499999999998094</v>
      </c>
      <c r="L347" s="103" t="s">
        <v>138</v>
      </c>
      <c r="M347" s="104">
        <v>7.7499999999999999E-2</v>
      </c>
      <c r="N347" s="104">
        <v>7.8099999999996075E-2</v>
      </c>
      <c r="O347" s="105">
        <v>4023010.7371630003</v>
      </c>
      <c r="P347" s="116">
        <v>102.04971999999999</v>
      </c>
      <c r="Q347" s="105"/>
      <c r="R347" s="105">
        <v>14447.153443764999</v>
      </c>
      <c r="S347" s="106">
        <v>2.0115053685815002E-3</v>
      </c>
      <c r="T347" s="106">
        <f t="shared" si="6"/>
        <v>2.5064767091799041E-3</v>
      </c>
      <c r="U347" s="106">
        <f>R347/'סכום נכסי הקרן'!$C$42</f>
        <v>1.4118780993870522E-4</v>
      </c>
    </row>
    <row r="348" spans="2:21">
      <c r="B348" s="101" t="s">
        <v>1144</v>
      </c>
      <c r="C348" s="102" t="s">
        <v>1145</v>
      </c>
      <c r="D348" s="103" t="s">
        <v>29</v>
      </c>
      <c r="E348" s="103" t="s">
        <v>935</v>
      </c>
      <c r="F348" s="102"/>
      <c r="G348" s="103" t="s">
        <v>1038</v>
      </c>
      <c r="H348" s="102" t="s">
        <v>1141</v>
      </c>
      <c r="I348" s="102" t="s">
        <v>984</v>
      </c>
      <c r="J348" s="115"/>
      <c r="K348" s="105">
        <v>5.4599999999995816</v>
      </c>
      <c r="L348" s="103" t="s">
        <v>138</v>
      </c>
      <c r="M348" s="104">
        <v>3.2500000000000001E-2</v>
      </c>
      <c r="N348" s="104">
        <v>6.1799999999990245E-2</v>
      </c>
      <c r="O348" s="105">
        <v>2863864.5718420004</v>
      </c>
      <c r="P348" s="116">
        <v>85.942750000000004</v>
      </c>
      <c r="Q348" s="105"/>
      <c r="R348" s="105">
        <v>8661.2582928969987</v>
      </c>
      <c r="S348" s="106">
        <v>4.0912351026314289E-3</v>
      </c>
      <c r="T348" s="106">
        <f t="shared" si="6"/>
        <v>1.5026657166645342E-3</v>
      </c>
      <c r="U348" s="106">
        <f>R348/'סכום נכסי הקרן'!$C$42</f>
        <v>8.4643946951039754E-5</v>
      </c>
    </row>
    <row r="349" spans="2:21">
      <c r="B349" s="101" t="s">
        <v>1146</v>
      </c>
      <c r="C349" s="102" t="s">
        <v>1147</v>
      </c>
      <c r="D349" s="103" t="s">
        <v>29</v>
      </c>
      <c r="E349" s="103" t="s">
        <v>935</v>
      </c>
      <c r="F349" s="102"/>
      <c r="G349" s="103" t="s">
        <v>1038</v>
      </c>
      <c r="H349" s="102" t="s">
        <v>1141</v>
      </c>
      <c r="I349" s="102" t="s">
        <v>984</v>
      </c>
      <c r="J349" s="115"/>
      <c r="K349" s="105">
        <v>4.6699999999997992</v>
      </c>
      <c r="L349" s="103" t="s">
        <v>138</v>
      </c>
      <c r="M349" s="104">
        <v>4.2500000000000003E-2</v>
      </c>
      <c r="N349" s="104">
        <v>5.9999999999999047E-2</v>
      </c>
      <c r="O349" s="105">
        <v>3190233.6804169999</v>
      </c>
      <c r="P349" s="116">
        <v>92.913690000000003</v>
      </c>
      <c r="Q349" s="105"/>
      <c r="R349" s="105">
        <v>10430.893023229999</v>
      </c>
      <c r="S349" s="106">
        <v>5.3170561340283333E-3</v>
      </c>
      <c r="T349" s="106">
        <f t="shared" si="6"/>
        <v>1.8096845527695656E-3</v>
      </c>
      <c r="U349" s="106">
        <f>R349/'סכום נכסי הקרן'!$C$42</f>
        <v>1.0193807018020891E-4</v>
      </c>
    </row>
    <row r="350" spans="2:21">
      <c r="B350" s="101" t="s">
        <v>1148</v>
      </c>
      <c r="C350" s="102" t="s">
        <v>1149</v>
      </c>
      <c r="D350" s="103" t="s">
        <v>29</v>
      </c>
      <c r="E350" s="103" t="s">
        <v>935</v>
      </c>
      <c r="F350" s="102"/>
      <c r="G350" s="103" t="s">
        <v>1069</v>
      </c>
      <c r="H350" s="102" t="s">
        <v>1141</v>
      </c>
      <c r="I350" s="102" t="s">
        <v>984</v>
      </c>
      <c r="J350" s="115"/>
      <c r="K350" s="105">
        <v>7.6299999999999191</v>
      </c>
      <c r="L350" s="103" t="s">
        <v>138</v>
      </c>
      <c r="M350" s="104">
        <v>3.2500000000000001E-2</v>
      </c>
      <c r="N350" s="104">
        <v>6.1599999999999835E-2</v>
      </c>
      <c r="O350" s="105">
        <v>974236.14500000002</v>
      </c>
      <c r="P350" s="116">
        <v>80.911169999999998</v>
      </c>
      <c r="Q350" s="105"/>
      <c r="R350" s="105">
        <v>2773.9074563940003</v>
      </c>
      <c r="S350" s="106">
        <v>8.1518601650560751E-4</v>
      </c>
      <c r="T350" s="106">
        <f t="shared" si="6"/>
        <v>4.8125289593796384E-4</v>
      </c>
      <c r="U350" s="106">
        <f>R350/'סכום נכסי הקרן'!$C$42</f>
        <v>2.7108587187459783E-5</v>
      </c>
    </row>
    <row r="351" spans="2:21">
      <c r="B351" s="101" t="s">
        <v>1150</v>
      </c>
      <c r="C351" s="102" t="s">
        <v>1151</v>
      </c>
      <c r="D351" s="103" t="s">
        <v>29</v>
      </c>
      <c r="E351" s="103" t="s">
        <v>935</v>
      </c>
      <c r="F351" s="102"/>
      <c r="G351" s="103" t="s">
        <v>1069</v>
      </c>
      <c r="H351" s="102" t="s">
        <v>1141</v>
      </c>
      <c r="I351" s="102" t="s">
        <v>984</v>
      </c>
      <c r="J351" s="115"/>
      <c r="K351" s="105">
        <v>5.7600000000000158</v>
      </c>
      <c r="L351" s="103" t="s">
        <v>138</v>
      </c>
      <c r="M351" s="104">
        <v>4.4999999999999998E-2</v>
      </c>
      <c r="N351" s="104">
        <v>6.2599999999999281E-2</v>
      </c>
      <c r="O351" s="105">
        <v>5280359.9058999997</v>
      </c>
      <c r="P351" s="116">
        <v>91.3005</v>
      </c>
      <c r="Q351" s="105"/>
      <c r="R351" s="105">
        <v>16965.081389646999</v>
      </c>
      <c r="S351" s="106">
        <v>3.5204746355757049E-3</v>
      </c>
      <c r="T351" s="106">
        <f t="shared" si="6"/>
        <v>2.9433190100741436E-3</v>
      </c>
      <c r="U351" s="106">
        <f>R351/'סכום נכסי הקרן'!$C$42</f>
        <v>1.6579478415312853E-4</v>
      </c>
    </row>
    <row r="352" spans="2:21">
      <c r="B352" s="101" t="s">
        <v>1152</v>
      </c>
      <c r="C352" s="102" t="s">
        <v>1153</v>
      </c>
      <c r="D352" s="103" t="s">
        <v>29</v>
      </c>
      <c r="E352" s="103" t="s">
        <v>935</v>
      </c>
      <c r="F352" s="102"/>
      <c r="G352" s="103" t="s">
        <v>1033</v>
      </c>
      <c r="H352" s="102" t="s">
        <v>1132</v>
      </c>
      <c r="I352" s="102" t="s">
        <v>325</v>
      </c>
      <c r="J352" s="115"/>
      <c r="K352" s="105">
        <v>0.58000000004321428</v>
      </c>
      <c r="L352" s="103" t="s">
        <v>138</v>
      </c>
      <c r="M352" s="104">
        <v>6.5000000000000002E-2</v>
      </c>
      <c r="N352" s="104">
        <v>0.11509999999690292</v>
      </c>
      <c r="O352" s="105">
        <v>9157.8197629999995</v>
      </c>
      <c r="P352" s="116">
        <v>99.091939999999994</v>
      </c>
      <c r="Q352" s="105"/>
      <c r="R352" s="105">
        <v>31.933732539000005</v>
      </c>
      <c r="S352" s="106">
        <v>3.6631279051999998E-6</v>
      </c>
      <c r="T352" s="106">
        <f t="shared" si="6"/>
        <v>5.5402718021748125E-6</v>
      </c>
      <c r="U352" s="106">
        <f>R352/'סכום נכסי הקרן'!$C$42</f>
        <v>3.1207903881546935E-7</v>
      </c>
    </row>
    <row r="353" spans="2:21">
      <c r="B353" s="101" t="s">
        <v>1154</v>
      </c>
      <c r="C353" s="102" t="s">
        <v>1155</v>
      </c>
      <c r="D353" s="103" t="s">
        <v>29</v>
      </c>
      <c r="E353" s="103" t="s">
        <v>935</v>
      </c>
      <c r="F353" s="102"/>
      <c r="G353" s="103" t="s">
        <v>1156</v>
      </c>
      <c r="H353" s="102" t="s">
        <v>1132</v>
      </c>
      <c r="I353" s="102" t="s">
        <v>325</v>
      </c>
      <c r="J353" s="115"/>
      <c r="K353" s="105">
        <v>4.7200000000000566</v>
      </c>
      <c r="L353" s="103" t="s">
        <v>138</v>
      </c>
      <c r="M353" s="104">
        <v>5.8749999999999997E-2</v>
      </c>
      <c r="N353" s="104">
        <v>5.8100000000000464E-2</v>
      </c>
      <c r="O353" s="105">
        <v>3896944.58</v>
      </c>
      <c r="P353" s="116">
        <v>102.45359999999999</v>
      </c>
      <c r="Q353" s="105"/>
      <c r="R353" s="105">
        <v>14049.818299135002</v>
      </c>
      <c r="S353" s="106">
        <v>3.8969445800000001E-3</v>
      </c>
      <c r="T353" s="106">
        <f t="shared" si="6"/>
        <v>2.4375419332304232E-3</v>
      </c>
      <c r="U353" s="106">
        <f>R353/'סכום נכסי הקרן'!$C$42</f>
        <v>1.3730476964981018E-4</v>
      </c>
    </row>
    <row r="354" spans="2:21">
      <c r="B354" s="101" t="s">
        <v>1157</v>
      </c>
      <c r="C354" s="102" t="s">
        <v>1158</v>
      </c>
      <c r="D354" s="103" t="s">
        <v>29</v>
      </c>
      <c r="E354" s="103" t="s">
        <v>935</v>
      </c>
      <c r="F354" s="102"/>
      <c r="G354" s="103" t="s">
        <v>1052</v>
      </c>
      <c r="H354" s="102" t="s">
        <v>1132</v>
      </c>
      <c r="I354" s="102" t="s">
        <v>325</v>
      </c>
      <c r="J354" s="115"/>
      <c r="K354" s="105">
        <v>5.5099999999998337</v>
      </c>
      <c r="L354" s="103" t="s">
        <v>138</v>
      </c>
      <c r="M354" s="104">
        <v>3.7499999999999999E-2</v>
      </c>
      <c r="N354" s="104">
        <v>6.0299999999999451E-2</v>
      </c>
      <c r="O354" s="105">
        <v>5845416.8699999992</v>
      </c>
      <c r="P354" s="116">
        <v>88.655079999999998</v>
      </c>
      <c r="Q354" s="105"/>
      <c r="R354" s="105">
        <v>18236.370116200003</v>
      </c>
      <c r="S354" s="106">
        <v>9.7423614499999988E-3</v>
      </c>
      <c r="T354" s="106">
        <f t="shared" si="6"/>
        <v>3.1638784161987649E-3</v>
      </c>
      <c r="U354" s="106">
        <f>R354/'סכום נכסי הקרן'!$C$42</f>
        <v>1.7821871747677209E-4</v>
      </c>
    </row>
    <row r="355" spans="2:21">
      <c r="B355" s="101" t="s">
        <v>1159</v>
      </c>
      <c r="C355" s="102" t="s">
        <v>1160</v>
      </c>
      <c r="D355" s="103" t="s">
        <v>29</v>
      </c>
      <c r="E355" s="103" t="s">
        <v>935</v>
      </c>
      <c r="F355" s="102"/>
      <c r="G355" s="103" t="s">
        <v>1033</v>
      </c>
      <c r="H355" s="102" t="s">
        <v>1132</v>
      </c>
      <c r="I355" s="102" t="s">
        <v>937</v>
      </c>
      <c r="J355" s="115"/>
      <c r="K355" s="105">
        <v>8.6699999999954311</v>
      </c>
      <c r="L355" s="103" t="s">
        <v>138</v>
      </c>
      <c r="M355" s="104">
        <v>3.2500000000000001E-2</v>
      </c>
      <c r="N355" s="104">
        <v>6.1099999999973259E-2</v>
      </c>
      <c r="O355" s="105">
        <v>1558777.8319999999</v>
      </c>
      <c r="P355" s="116">
        <v>78.210750000000004</v>
      </c>
      <c r="Q355" s="105"/>
      <c r="R355" s="105">
        <v>4290.1249211770009</v>
      </c>
      <c r="S355" s="106">
        <v>2.226825474285714E-3</v>
      </c>
      <c r="T355" s="106">
        <f t="shared" si="6"/>
        <v>7.4430566798217067E-4</v>
      </c>
      <c r="U355" s="106">
        <f>R355/'סכום נכסי הקרן'!$C$42</f>
        <v>4.1926137515058414E-5</v>
      </c>
    </row>
    <row r="356" spans="2:21">
      <c r="B356" s="101" t="s">
        <v>1161</v>
      </c>
      <c r="C356" s="102" t="s">
        <v>1162</v>
      </c>
      <c r="D356" s="103" t="s">
        <v>29</v>
      </c>
      <c r="E356" s="103" t="s">
        <v>935</v>
      </c>
      <c r="F356" s="102"/>
      <c r="G356" s="103" t="s">
        <v>1033</v>
      </c>
      <c r="H356" s="102" t="s">
        <v>1132</v>
      </c>
      <c r="I356" s="102" t="s">
        <v>937</v>
      </c>
      <c r="J356" s="115"/>
      <c r="K356" s="105">
        <v>6.5500000000000442</v>
      </c>
      <c r="L356" s="103" t="s">
        <v>138</v>
      </c>
      <c r="M356" s="104">
        <v>3.6249999999999998E-2</v>
      </c>
      <c r="N356" s="104">
        <v>6.3799999999999468E-2</v>
      </c>
      <c r="O356" s="105">
        <v>7793889.1600000001</v>
      </c>
      <c r="P356" s="116">
        <v>84.228260000000006</v>
      </c>
      <c r="Q356" s="105"/>
      <c r="R356" s="105">
        <v>23101.029848069</v>
      </c>
      <c r="S356" s="106">
        <v>8.6598768444444453E-3</v>
      </c>
      <c r="T356" s="106">
        <f t="shared" si="6"/>
        <v>4.0078617215243712E-3</v>
      </c>
      <c r="U356" s="106">
        <f>R356/'סכום נכסי הקרן'!$C$42</f>
        <v>2.2575961584910925E-4</v>
      </c>
    </row>
    <row r="357" spans="2:21">
      <c r="B357" s="101" t="s">
        <v>1163</v>
      </c>
      <c r="C357" s="102" t="s">
        <v>1164</v>
      </c>
      <c r="D357" s="103" t="s">
        <v>29</v>
      </c>
      <c r="E357" s="103" t="s">
        <v>935</v>
      </c>
      <c r="F357" s="102"/>
      <c r="G357" s="103" t="s">
        <v>994</v>
      </c>
      <c r="H357" s="102" t="s">
        <v>1132</v>
      </c>
      <c r="I357" s="102" t="s">
        <v>937</v>
      </c>
      <c r="J357" s="115"/>
      <c r="K357" s="105">
        <v>4.3699999999999921</v>
      </c>
      <c r="L357" s="103" t="s">
        <v>141</v>
      </c>
      <c r="M357" s="104">
        <v>7.4160000000000004E-2</v>
      </c>
      <c r="N357" s="104">
        <v>7.2099999999999179E-2</v>
      </c>
      <c r="O357" s="105">
        <v>4676333.4959999993</v>
      </c>
      <c r="P357" s="116">
        <v>101.17834000000001</v>
      </c>
      <c r="Q357" s="105"/>
      <c r="R357" s="105">
        <v>20049.935884122002</v>
      </c>
      <c r="S357" s="106">
        <v>7.1943592246153836E-3</v>
      </c>
      <c r="T357" s="106">
        <f t="shared" si="6"/>
        <v>3.4785189698245201E-3</v>
      </c>
      <c r="U357" s="106">
        <f>R357/'סכום נכסי הקרן'!$C$42</f>
        <v>1.9594216590205471E-4</v>
      </c>
    </row>
    <row r="358" spans="2:21">
      <c r="B358" s="101" t="s">
        <v>1165</v>
      </c>
      <c r="C358" s="102" t="s">
        <v>1166</v>
      </c>
      <c r="D358" s="103" t="s">
        <v>29</v>
      </c>
      <c r="E358" s="103" t="s">
        <v>935</v>
      </c>
      <c r="F358" s="102"/>
      <c r="G358" s="103" t="s">
        <v>1129</v>
      </c>
      <c r="H358" s="102" t="s">
        <v>1132</v>
      </c>
      <c r="I358" s="102" t="s">
        <v>937</v>
      </c>
      <c r="J358" s="115"/>
      <c r="K358" s="105">
        <v>7.1399999999994854</v>
      </c>
      <c r="L358" s="103" t="s">
        <v>138</v>
      </c>
      <c r="M358" s="104">
        <v>5.1249999999999997E-2</v>
      </c>
      <c r="N358" s="104">
        <v>6.4599999999996549E-2</v>
      </c>
      <c r="O358" s="105">
        <v>4189215.423500001</v>
      </c>
      <c r="P358" s="116">
        <v>91.796880000000002</v>
      </c>
      <c r="Q358" s="105"/>
      <c r="R358" s="105">
        <v>13532.556771871003</v>
      </c>
      <c r="S358" s="106">
        <v>8.3784308470000023E-3</v>
      </c>
      <c r="T358" s="106">
        <f t="shared" si="6"/>
        <v>2.3478007966329173E-3</v>
      </c>
      <c r="U358" s="106">
        <f>R358/'סכום נכסי הקרן'!$C$42</f>
        <v>1.3224972385935573E-4</v>
      </c>
    </row>
    <row r="359" spans="2:21">
      <c r="B359" s="101" t="s">
        <v>1167</v>
      </c>
      <c r="C359" s="102" t="s">
        <v>1168</v>
      </c>
      <c r="D359" s="103" t="s">
        <v>29</v>
      </c>
      <c r="E359" s="103" t="s">
        <v>935</v>
      </c>
      <c r="F359" s="102"/>
      <c r="G359" s="103" t="s">
        <v>1129</v>
      </c>
      <c r="H359" s="102" t="s">
        <v>1132</v>
      </c>
      <c r="I359" s="102" t="s">
        <v>325</v>
      </c>
      <c r="J359" s="115"/>
      <c r="K359" s="105">
        <v>3.6500000000001718</v>
      </c>
      <c r="L359" s="103" t="s">
        <v>138</v>
      </c>
      <c r="M359" s="104">
        <v>6.3750000000000001E-2</v>
      </c>
      <c r="N359" s="104">
        <v>0.12050000000000934</v>
      </c>
      <c r="O359" s="105">
        <v>5747993.2555</v>
      </c>
      <c r="P359" s="116">
        <v>82.265749999999997</v>
      </c>
      <c r="Q359" s="105"/>
      <c r="R359" s="105">
        <v>16640.048130290998</v>
      </c>
      <c r="S359" s="106">
        <v>5.7479932555000003E-3</v>
      </c>
      <c r="T359" s="106">
        <f t="shared" si="6"/>
        <v>2.8869280886752815E-3</v>
      </c>
      <c r="U359" s="106">
        <f>R359/'סכום נכסי הקרן'!$C$42</f>
        <v>1.6261832906636412E-4</v>
      </c>
    </row>
    <row r="360" spans="2:21">
      <c r="B360" s="101" t="s">
        <v>1169</v>
      </c>
      <c r="C360" s="102" t="s">
        <v>1170</v>
      </c>
      <c r="D360" s="103" t="s">
        <v>29</v>
      </c>
      <c r="E360" s="103" t="s">
        <v>935</v>
      </c>
      <c r="F360" s="102"/>
      <c r="G360" s="103" t="s">
        <v>1005</v>
      </c>
      <c r="H360" s="102" t="s">
        <v>1132</v>
      </c>
      <c r="I360" s="102" t="s">
        <v>325</v>
      </c>
      <c r="J360" s="115"/>
      <c r="K360" s="105">
        <v>6.769999999999758</v>
      </c>
      <c r="L360" s="103" t="s">
        <v>138</v>
      </c>
      <c r="M360" s="104">
        <v>4.1250000000000002E-2</v>
      </c>
      <c r="N360" s="104">
        <v>8.3599999999994151E-2</v>
      </c>
      <c r="O360" s="105">
        <v>2922708.4349999996</v>
      </c>
      <c r="P360" s="116">
        <v>74.630920000000003</v>
      </c>
      <c r="Q360" s="105"/>
      <c r="R360" s="105">
        <v>7675.7979752180008</v>
      </c>
      <c r="S360" s="106">
        <v>2.9227084349999996E-3</v>
      </c>
      <c r="T360" s="106">
        <f t="shared" si="6"/>
        <v>1.3316954737237396E-3</v>
      </c>
      <c r="U360" s="106">
        <f>R360/'סכום נכסי הקרן'!$C$42</f>
        <v>7.5013331163910742E-5</v>
      </c>
    </row>
    <row r="361" spans="2:21">
      <c r="B361" s="101" t="s">
        <v>1171</v>
      </c>
      <c r="C361" s="102" t="s">
        <v>1172</v>
      </c>
      <c r="D361" s="103" t="s">
        <v>29</v>
      </c>
      <c r="E361" s="103" t="s">
        <v>935</v>
      </c>
      <c r="F361" s="102"/>
      <c r="G361" s="103" t="s">
        <v>1005</v>
      </c>
      <c r="H361" s="102" t="s">
        <v>1132</v>
      </c>
      <c r="I361" s="102" t="s">
        <v>325</v>
      </c>
      <c r="J361" s="115"/>
      <c r="K361" s="105">
        <v>1.4499999999999105</v>
      </c>
      <c r="L361" s="103" t="s">
        <v>138</v>
      </c>
      <c r="M361" s="104">
        <v>6.25E-2</v>
      </c>
      <c r="N361" s="104">
        <v>9.2099999999997226E-2</v>
      </c>
      <c r="O361" s="105">
        <v>6429958.557</v>
      </c>
      <c r="P361" s="116">
        <v>96.500420000000005</v>
      </c>
      <c r="Q361" s="105"/>
      <c r="R361" s="105">
        <v>21835.172595191001</v>
      </c>
      <c r="S361" s="106">
        <v>4.9461219669230767E-3</v>
      </c>
      <c r="T361" s="106">
        <f t="shared" si="6"/>
        <v>3.7882446368276983E-3</v>
      </c>
      <c r="U361" s="106">
        <f>R361/'סכום נכסי הקרן'!$C$42</f>
        <v>2.1338876273091229E-4</v>
      </c>
    </row>
    <row r="362" spans="2:21">
      <c r="B362" s="101" t="s">
        <v>1173</v>
      </c>
      <c r="C362" s="102" t="s">
        <v>1174</v>
      </c>
      <c r="D362" s="103" t="s">
        <v>29</v>
      </c>
      <c r="E362" s="103" t="s">
        <v>935</v>
      </c>
      <c r="F362" s="102"/>
      <c r="G362" s="103" t="s">
        <v>1028</v>
      </c>
      <c r="H362" s="102" t="s">
        <v>1175</v>
      </c>
      <c r="I362" s="102" t="s">
        <v>325</v>
      </c>
      <c r="J362" s="115"/>
      <c r="K362" s="105">
        <v>2.2900000000001679</v>
      </c>
      <c r="L362" s="103" t="s">
        <v>138</v>
      </c>
      <c r="M362" s="104">
        <v>6.5000000000000002E-2</v>
      </c>
      <c r="N362" s="104">
        <v>8.6100000000005852E-2</v>
      </c>
      <c r="O362" s="105">
        <v>1948472.29</v>
      </c>
      <c r="P362" s="116">
        <v>94.882829999999998</v>
      </c>
      <c r="Q362" s="105"/>
      <c r="R362" s="105">
        <v>6505.8065507789988</v>
      </c>
      <c r="S362" s="106">
        <v>3.8969445800000001E-3</v>
      </c>
      <c r="T362" s="106">
        <f t="shared" si="6"/>
        <v>1.1287104174141046E-3</v>
      </c>
      <c r="U362" s="106">
        <f>R362/'סכום נכסי הקרן'!$C$42</f>
        <v>6.3579346780301966E-5</v>
      </c>
    </row>
    <row r="363" spans="2:21">
      <c r="B363" s="101" t="s">
        <v>1176</v>
      </c>
      <c r="C363" s="102" t="s">
        <v>1177</v>
      </c>
      <c r="D363" s="103" t="s">
        <v>29</v>
      </c>
      <c r="E363" s="103" t="s">
        <v>935</v>
      </c>
      <c r="F363" s="102"/>
      <c r="G363" s="103" t="s">
        <v>1028</v>
      </c>
      <c r="H363" s="102" t="s">
        <v>1178</v>
      </c>
      <c r="I363" s="102" t="s">
        <v>984</v>
      </c>
      <c r="J363" s="115"/>
      <c r="K363" s="105">
        <v>6.7800000000008263</v>
      </c>
      <c r="L363" s="103" t="s">
        <v>138</v>
      </c>
      <c r="M363" s="104">
        <v>3.7499999999999999E-2</v>
      </c>
      <c r="N363" s="104">
        <v>6.570000000000932E-2</v>
      </c>
      <c r="O363" s="105">
        <v>6235111.3279999997</v>
      </c>
      <c r="P363" s="116">
        <v>83.1905</v>
      </c>
      <c r="Q363" s="105"/>
      <c r="R363" s="105">
        <v>18253.124398114</v>
      </c>
      <c r="S363" s="106">
        <v>6.2351113279999993E-3</v>
      </c>
      <c r="T363" s="106">
        <f t="shared" si="6"/>
        <v>3.1667851630233159E-3</v>
      </c>
      <c r="U363" s="106">
        <f>R363/'סכום נכסי הקרן'!$C$42</f>
        <v>1.7838245217923377E-4</v>
      </c>
    </row>
    <row r="364" spans="2:21">
      <c r="B364" s="101" t="s">
        <v>1179</v>
      </c>
      <c r="C364" s="102" t="s">
        <v>1180</v>
      </c>
      <c r="D364" s="103" t="s">
        <v>29</v>
      </c>
      <c r="E364" s="103" t="s">
        <v>935</v>
      </c>
      <c r="F364" s="102"/>
      <c r="G364" s="103" t="s">
        <v>1028</v>
      </c>
      <c r="H364" s="102" t="s">
        <v>1178</v>
      </c>
      <c r="I364" s="102" t="s">
        <v>984</v>
      </c>
      <c r="J364" s="115"/>
      <c r="K364" s="105">
        <v>5.3599999999986565</v>
      </c>
      <c r="L364" s="103" t="s">
        <v>138</v>
      </c>
      <c r="M364" s="104">
        <v>5.8749999999999997E-2</v>
      </c>
      <c r="N364" s="104">
        <v>7.2599999999992337E-2</v>
      </c>
      <c r="O364" s="105">
        <v>584541.68699999992</v>
      </c>
      <c r="P364" s="116">
        <v>92.651259999999994</v>
      </c>
      <c r="Q364" s="105"/>
      <c r="R364" s="105">
        <v>1905.8385355209998</v>
      </c>
      <c r="S364" s="106">
        <v>1.1690833739999998E-3</v>
      </c>
      <c r="T364" s="106">
        <f t="shared" si="6"/>
        <v>3.3064921192503305E-4</v>
      </c>
      <c r="U364" s="106">
        <f>R364/'סכום נכסי הקרן'!$C$42</f>
        <v>1.862520322597718E-5</v>
      </c>
    </row>
    <row r="365" spans="2:21">
      <c r="B365" s="101" t="s">
        <v>1181</v>
      </c>
      <c r="C365" s="102" t="s">
        <v>1182</v>
      </c>
      <c r="D365" s="103" t="s">
        <v>29</v>
      </c>
      <c r="E365" s="103" t="s">
        <v>935</v>
      </c>
      <c r="F365" s="102"/>
      <c r="G365" s="103" t="s">
        <v>1018</v>
      </c>
      <c r="H365" s="102" t="s">
        <v>1178</v>
      </c>
      <c r="I365" s="102" t="s">
        <v>984</v>
      </c>
      <c r="J365" s="115"/>
      <c r="K365" s="105">
        <v>4.3599999999998413</v>
      </c>
      <c r="L365" s="103" t="s">
        <v>140</v>
      </c>
      <c r="M365" s="104">
        <v>2.6249999999999999E-2</v>
      </c>
      <c r="N365" s="104">
        <v>0.11320000000000302</v>
      </c>
      <c r="O365" s="105">
        <v>3516992.4834499992</v>
      </c>
      <c r="P365" s="116">
        <v>68.589439999999996</v>
      </c>
      <c r="Q365" s="105"/>
      <c r="R365" s="105">
        <v>9053.3070704790007</v>
      </c>
      <c r="S365" s="106">
        <v>1.1723308278166663E-2</v>
      </c>
      <c r="T365" s="106">
        <f t="shared" si="6"/>
        <v>1.5706833461371298E-3</v>
      </c>
      <c r="U365" s="106">
        <f>R365/'סכום נכסי הקרן'!$C$42</f>
        <v>8.8475325119161718E-5</v>
      </c>
    </row>
    <row r="366" spans="2:21">
      <c r="B366" s="101" t="s">
        <v>1183</v>
      </c>
      <c r="C366" s="102" t="s">
        <v>1184</v>
      </c>
      <c r="D366" s="103" t="s">
        <v>29</v>
      </c>
      <c r="E366" s="103" t="s">
        <v>935</v>
      </c>
      <c r="F366" s="102"/>
      <c r="G366" s="103" t="s">
        <v>1138</v>
      </c>
      <c r="H366" s="102" t="s">
        <v>1175</v>
      </c>
      <c r="I366" s="102" t="s">
        <v>937</v>
      </c>
      <c r="J366" s="115"/>
      <c r="K366" s="105">
        <v>6.8799999999996908</v>
      </c>
      <c r="L366" s="103" t="s">
        <v>138</v>
      </c>
      <c r="M366" s="104">
        <v>0.04</v>
      </c>
      <c r="N366" s="104">
        <v>6.039999999999654E-2</v>
      </c>
      <c r="O366" s="105">
        <v>7452906.5092500011</v>
      </c>
      <c r="P366" s="116">
        <v>87.64967</v>
      </c>
      <c r="Q366" s="105"/>
      <c r="R366" s="105">
        <v>22987.683499223996</v>
      </c>
      <c r="S366" s="106">
        <v>1.4905813018500002E-2</v>
      </c>
      <c r="T366" s="106">
        <f t="shared" si="6"/>
        <v>3.9881969491831325E-3</v>
      </c>
      <c r="U366" s="106">
        <f>R366/'סכום נכסי הקרן'!$C$42</f>
        <v>2.2465191509544411E-4</v>
      </c>
    </row>
    <row r="367" spans="2:21">
      <c r="B367" s="101" t="s">
        <v>1185</v>
      </c>
      <c r="C367" s="102" t="s">
        <v>1186</v>
      </c>
      <c r="D367" s="103" t="s">
        <v>29</v>
      </c>
      <c r="E367" s="103" t="s">
        <v>935</v>
      </c>
      <c r="F367" s="102"/>
      <c r="G367" s="103" t="s">
        <v>1023</v>
      </c>
      <c r="H367" s="102" t="s">
        <v>1178</v>
      </c>
      <c r="I367" s="102" t="s">
        <v>984</v>
      </c>
      <c r="J367" s="115"/>
      <c r="K367" s="105">
        <v>7.1500000000003912</v>
      </c>
      <c r="L367" s="103" t="s">
        <v>138</v>
      </c>
      <c r="M367" s="104">
        <v>6.0999999999999999E-2</v>
      </c>
      <c r="N367" s="104">
        <v>7.1100000000002911E-2</v>
      </c>
      <c r="O367" s="105">
        <v>4871180.7249999996</v>
      </c>
      <c r="P367" s="116">
        <v>94.85172</v>
      </c>
      <c r="Q367" s="105"/>
      <c r="R367" s="105">
        <v>16259.183416084003</v>
      </c>
      <c r="S367" s="106">
        <v>2.7835318428571427E-3</v>
      </c>
      <c r="T367" s="106">
        <f t="shared" si="6"/>
        <v>2.8208508133681321E-3</v>
      </c>
      <c r="U367" s="106">
        <f>R367/'סכום נכסי הקרן'!$C$42</f>
        <v>1.5889624948223514E-4</v>
      </c>
    </row>
    <row r="368" spans="2:21">
      <c r="B368" s="101" t="s">
        <v>1187</v>
      </c>
      <c r="C368" s="102" t="s">
        <v>1188</v>
      </c>
      <c r="D368" s="103" t="s">
        <v>29</v>
      </c>
      <c r="E368" s="103" t="s">
        <v>935</v>
      </c>
      <c r="F368" s="102"/>
      <c r="G368" s="103" t="s">
        <v>1023</v>
      </c>
      <c r="H368" s="102" t="s">
        <v>1178</v>
      </c>
      <c r="I368" s="102" t="s">
        <v>984</v>
      </c>
      <c r="J368" s="115"/>
      <c r="K368" s="105">
        <v>4.0600000000001693</v>
      </c>
      <c r="L368" s="103" t="s">
        <v>138</v>
      </c>
      <c r="M368" s="104">
        <v>7.3499999999999996E-2</v>
      </c>
      <c r="N368" s="104">
        <v>6.7500000000000671E-2</v>
      </c>
      <c r="O368" s="105">
        <v>3117555.6639999999</v>
      </c>
      <c r="P368" s="116">
        <v>102.98233</v>
      </c>
      <c r="Q368" s="105"/>
      <c r="R368" s="105">
        <v>11297.860577934996</v>
      </c>
      <c r="S368" s="106">
        <v>2.0783704426666667E-3</v>
      </c>
      <c r="T368" s="106">
        <f t="shared" si="6"/>
        <v>1.9600971577122058E-3</v>
      </c>
      <c r="U368" s="106">
        <f>R368/'סכום נכסי הקרן'!$C$42</f>
        <v>1.104106908118905E-4</v>
      </c>
    </row>
    <row r="369" spans="2:21">
      <c r="B369" s="101" t="s">
        <v>1189</v>
      </c>
      <c r="C369" s="102" t="s">
        <v>1190</v>
      </c>
      <c r="D369" s="103" t="s">
        <v>29</v>
      </c>
      <c r="E369" s="103" t="s">
        <v>935</v>
      </c>
      <c r="F369" s="102"/>
      <c r="G369" s="103" t="s">
        <v>1023</v>
      </c>
      <c r="H369" s="102" t="s">
        <v>1175</v>
      </c>
      <c r="I369" s="102" t="s">
        <v>937</v>
      </c>
      <c r="J369" s="115"/>
      <c r="K369" s="105">
        <v>6.0900000000005319</v>
      </c>
      <c r="L369" s="103" t="s">
        <v>138</v>
      </c>
      <c r="M369" s="104">
        <v>3.7499999999999999E-2</v>
      </c>
      <c r="N369" s="104">
        <v>6.1900000000006471E-2</v>
      </c>
      <c r="O369" s="105">
        <v>4676333.4959999993</v>
      </c>
      <c r="P369" s="116">
        <v>86.998080000000002</v>
      </c>
      <c r="Q369" s="105"/>
      <c r="R369" s="105">
        <v>14316.419881004</v>
      </c>
      <c r="S369" s="106">
        <v>1.1690833739999998E-2</v>
      </c>
      <c r="T369" s="106">
        <f t="shared" si="6"/>
        <v>2.4837953808861308E-3</v>
      </c>
      <c r="U369" s="106">
        <f>R369/'סכום נכסי הקרן'!$C$42</f>
        <v>1.3991018902303093E-4</v>
      </c>
    </row>
    <row r="370" spans="2:21">
      <c r="B370" s="101" t="s">
        <v>1191</v>
      </c>
      <c r="C370" s="102" t="s">
        <v>1192</v>
      </c>
      <c r="D370" s="103" t="s">
        <v>29</v>
      </c>
      <c r="E370" s="103" t="s">
        <v>935</v>
      </c>
      <c r="F370" s="102"/>
      <c r="G370" s="103" t="s">
        <v>1069</v>
      </c>
      <c r="H370" s="102" t="s">
        <v>1178</v>
      </c>
      <c r="I370" s="102" t="s">
        <v>984</v>
      </c>
      <c r="J370" s="115"/>
      <c r="K370" s="105">
        <v>4.7800000000003324</v>
      </c>
      <c r="L370" s="103" t="s">
        <v>138</v>
      </c>
      <c r="M370" s="104">
        <v>5.1249999999999997E-2</v>
      </c>
      <c r="N370" s="104">
        <v>6.5700000000003686E-2</v>
      </c>
      <c r="O370" s="105">
        <v>6949616.1167430012</v>
      </c>
      <c r="P370" s="116">
        <v>93.320539999999994</v>
      </c>
      <c r="Q370" s="105"/>
      <c r="R370" s="105">
        <v>22822.190885979999</v>
      </c>
      <c r="S370" s="106">
        <v>1.2635665666805457E-2</v>
      </c>
      <c r="T370" s="106">
        <f t="shared" si="6"/>
        <v>3.9594851768432037E-3</v>
      </c>
      <c r="U370" s="106">
        <f>R370/'סכום נכסי הקרן'!$C$42</f>
        <v>2.2303460413409086E-4</v>
      </c>
    </row>
    <row r="371" spans="2:21">
      <c r="B371" s="101" t="s">
        <v>1193</v>
      </c>
      <c r="C371" s="102" t="s">
        <v>1194</v>
      </c>
      <c r="D371" s="103" t="s">
        <v>29</v>
      </c>
      <c r="E371" s="103" t="s">
        <v>935</v>
      </c>
      <c r="F371" s="102"/>
      <c r="G371" s="103" t="s">
        <v>1043</v>
      </c>
      <c r="H371" s="102" t="s">
        <v>1178</v>
      </c>
      <c r="I371" s="102" t="s">
        <v>984</v>
      </c>
      <c r="J371" s="115"/>
      <c r="K371" s="105">
        <v>6.9699999999997351</v>
      </c>
      <c r="L371" s="103" t="s">
        <v>138</v>
      </c>
      <c r="M371" s="104">
        <v>0.04</v>
      </c>
      <c r="N371" s="104">
        <v>6.5399999999996142E-2</v>
      </c>
      <c r="O371" s="105">
        <v>6137687.7135000015</v>
      </c>
      <c r="P371" s="116">
        <v>83.735560000000007</v>
      </c>
      <c r="Q371" s="105"/>
      <c r="R371" s="105">
        <v>18085.643279274002</v>
      </c>
      <c r="S371" s="106">
        <v>5.5797161031818192E-3</v>
      </c>
      <c r="T371" s="106">
        <f t="shared" si="6"/>
        <v>3.1377283993339251E-3</v>
      </c>
      <c r="U371" s="106">
        <f>R371/'סכום נכסי הקרן'!$C$42</f>
        <v>1.7674570813362329E-4</v>
      </c>
    </row>
    <row r="372" spans="2:21">
      <c r="B372" s="101" t="s">
        <v>1195</v>
      </c>
      <c r="C372" s="102" t="s">
        <v>1196</v>
      </c>
      <c r="D372" s="103" t="s">
        <v>29</v>
      </c>
      <c r="E372" s="103" t="s">
        <v>935</v>
      </c>
      <c r="F372" s="102"/>
      <c r="G372" s="103" t="s">
        <v>1038</v>
      </c>
      <c r="H372" s="102" t="s">
        <v>1178</v>
      </c>
      <c r="I372" s="102" t="s">
        <v>984</v>
      </c>
      <c r="J372" s="115"/>
      <c r="K372" s="105">
        <v>5.5900000000000727</v>
      </c>
      <c r="L372" s="103" t="s">
        <v>138</v>
      </c>
      <c r="M372" s="104">
        <v>4.0910000000000002E-2</v>
      </c>
      <c r="N372" s="104">
        <v>7.3600000000000998E-2</v>
      </c>
      <c r="O372" s="105">
        <v>3622209.9871100001</v>
      </c>
      <c r="P372" s="116">
        <v>83.028549999999996</v>
      </c>
      <c r="Q372" s="105"/>
      <c r="R372" s="105">
        <v>10583.281758935998</v>
      </c>
      <c r="S372" s="106">
        <v>7.24441997422E-3</v>
      </c>
      <c r="T372" s="106">
        <f t="shared" si="6"/>
        <v>1.8361228970617627E-3</v>
      </c>
      <c r="U372" s="106">
        <f>R372/'סכום נכסי הקרן'!$C$42</f>
        <v>1.0342732077461882E-4</v>
      </c>
    </row>
    <row r="373" spans="2:21">
      <c r="B373" s="101" t="s">
        <v>1197</v>
      </c>
      <c r="C373" s="102" t="s">
        <v>1198</v>
      </c>
      <c r="D373" s="103" t="s">
        <v>29</v>
      </c>
      <c r="E373" s="103" t="s">
        <v>935</v>
      </c>
      <c r="F373" s="102"/>
      <c r="G373" s="103" t="s">
        <v>1005</v>
      </c>
      <c r="H373" s="102" t="s">
        <v>1178</v>
      </c>
      <c r="I373" s="102" t="s">
        <v>984</v>
      </c>
      <c r="J373" s="115"/>
      <c r="K373" s="105">
        <v>4.8099999999995724</v>
      </c>
      <c r="L373" s="103" t="s">
        <v>140</v>
      </c>
      <c r="M373" s="104">
        <v>7.1249999999999994E-2</v>
      </c>
      <c r="N373" s="104">
        <v>6.6199999999994111E-2</v>
      </c>
      <c r="O373" s="105">
        <v>5845416.8699999992</v>
      </c>
      <c r="P373" s="116">
        <v>102.60978</v>
      </c>
      <c r="Q373" s="105"/>
      <c r="R373" s="105">
        <v>22510.379304902002</v>
      </c>
      <c r="S373" s="106">
        <v>7.7938891599999985E-3</v>
      </c>
      <c r="T373" s="106">
        <f t="shared" si="6"/>
        <v>3.905388121069088E-3</v>
      </c>
      <c r="U373" s="106">
        <f>R373/'סכום נכסי הקרן'!$C$42</f>
        <v>2.1998736064648698E-4</v>
      </c>
    </row>
    <row r="374" spans="2:21">
      <c r="B374" s="101" t="s">
        <v>1199</v>
      </c>
      <c r="C374" s="102" t="s">
        <v>1200</v>
      </c>
      <c r="D374" s="103" t="s">
        <v>29</v>
      </c>
      <c r="E374" s="103" t="s">
        <v>935</v>
      </c>
      <c r="F374" s="102"/>
      <c r="G374" s="103" t="s">
        <v>1028</v>
      </c>
      <c r="H374" s="102" t="s">
        <v>1178</v>
      </c>
      <c r="I374" s="102" t="s">
        <v>984</v>
      </c>
      <c r="J374" s="115"/>
      <c r="K374" s="105">
        <v>6.3500000000009704</v>
      </c>
      <c r="L374" s="103" t="s">
        <v>138</v>
      </c>
      <c r="M374" s="104">
        <v>0.04</v>
      </c>
      <c r="N374" s="104">
        <v>6.3300000000009723E-2</v>
      </c>
      <c r="O374" s="105">
        <v>4871180.7249999996</v>
      </c>
      <c r="P374" s="116">
        <v>87.019329999999997</v>
      </c>
      <c r="Q374" s="105"/>
      <c r="R374" s="105">
        <v>14916.579982153</v>
      </c>
      <c r="S374" s="106">
        <v>6.4949076333333331E-3</v>
      </c>
      <c r="T374" s="106">
        <f t="shared" si="6"/>
        <v>2.5879188209232571E-3</v>
      </c>
      <c r="U374" s="106">
        <f>R374/'סכום נכסי הקרן'!$C$42</f>
        <v>1.4577537835763917E-4</v>
      </c>
    </row>
    <row r="375" spans="2:21">
      <c r="B375" s="101" t="s">
        <v>1201</v>
      </c>
      <c r="C375" s="102" t="s">
        <v>1202</v>
      </c>
      <c r="D375" s="103" t="s">
        <v>29</v>
      </c>
      <c r="E375" s="103" t="s">
        <v>935</v>
      </c>
      <c r="F375" s="102"/>
      <c r="G375" s="103" t="s">
        <v>1203</v>
      </c>
      <c r="H375" s="102" t="s">
        <v>953</v>
      </c>
      <c r="I375" s="102" t="s">
        <v>937</v>
      </c>
      <c r="J375" s="115"/>
      <c r="K375" s="105">
        <v>4.7500000000004974</v>
      </c>
      <c r="L375" s="103" t="s">
        <v>138</v>
      </c>
      <c r="M375" s="104">
        <v>4.6249999999999999E-2</v>
      </c>
      <c r="N375" s="104">
        <v>6.6100000000007333E-2</v>
      </c>
      <c r="O375" s="105">
        <v>4871765.2666870002</v>
      </c>
      <c r="P375" s="116">
        <v>91.143129999999999</v>
      </c>
      <c r="Q375" s="105"/>
      <c r="R375" s="105">
        <v>15625.342180754997</v>
      </c>
      <c r="S375" s="106">
        <v>8.8577550303399998E-3</v>
      </c>
      <c r="T375" s="106">
        <f t="shared" si="6"/>
        <v>2.7108839399730398E-3</v>
      </c>
      <c r="U375" s="106">
        <f>R375/'סכום נכסי הקרן'!$C$42</f>
        <v>1.5270190426306898E-4</v>
      </c>
    </row>
    <row r="376" spans="2:21">
      <c r="B376" s="101" t="s">
        <v>1204</v>
      </c>
      <c r="C376" s="102" t="s">
        <v>1205</v>
      </c>
      <c r="D376" s="103" t="s">
        <v>29</v>
      </c>
      <c r="E376" s="103" t="s">
        <v>935</v>
      </c>
      <c r="F376" s="102"/>
      <c r="G376" s="103" t="s">
        <v>1203</v>
      </c>
      <c r="H376" s="102" t="s">
        <v>953</v>
      </c>
      <c r="I376" s="102" t="s">
        <v>937</v>
      </c>
      <c r="J376" s="115"/>
      <c r="K376" s="105">
        <v>5.719999999999998</v>
      </c>
      <c r="L376" s="103" t="s">
        <v>138</v>
      </c>
      <c r="M376" s="104">
        <v>0.04</v>
      </c>
      <c r="N376" s="104">
        <v>6.2100000000000113E-2</v>
      </c>
      <c r="O376" s="105">
        <v>7258059.2802499998</v>
      </c>
      <c r="P376" s="116">
        <v>89.431889999999996</v>
      </c>
      <c r="Q376" s="105"/>
      <c r="R376" s="105">
        <v>22841.897658731999</v>
      </c>
      <c r="S376" s="106">
        <v>1.45161185605E-2</v>
      </c>
      <c r="T376" s="106">
        <f t="shared" si="6"/>
        <v>3.9629041594897337E-3</v>
      </c>
      <c r="U376" s="106">
        <f>R376/'סכום נכסי הקרן'!$C$42</f>
        <v>2.232271926669562E-4</v>
      </c>
    </row>
    <row r="377" spans="2:21">
      <c r="B377" s="101" t="s">
        <v>1206</v>
      </c>
      <c r="C377" s="102" t="s">
        <v>1207</v>
      </c>
      <c r="D377" s="103" t="s">
        <v>29</v>
      </c>
      <c r="E377" s="103" t="s">
        <v>935</v>
      </c>
      <c r="F377" s="102"/>
      <c r="G377" s="103" t="s">
        <v>994</v>
      </c>
      <c r="H377" s="102" t="s">
        <v>953</v>
      </c>
      <c r="I377" s="102" t="s">
        <v>937</v>
      </c>
      <c r="J377" s="115"/>
      <c r="K377" s="105">
        <v>4.2700000000002687</v>
      </c>
      <c r="L377" s="103" t="s">
        <v>141</v>
      </c>
      <c r="M377" s="104">
        <v>8.5000000000000006E-2</v>
      </c>
      <c r="N377" s="104">
        <v>8.3100000000006294E-2</v>
      </c>
      <c r="O377" s="105">
        <v>3896944.58</v>
      </c>
      <c r="P377" s="116">
        <v>100.37944</v>
      </c>
      <c r="Q377" s="105"/>
      <c r="R377" s="105">
        <v>16576.352641276</v>
      </c>
      <c r="S377" s="106">
        <v>5.1959261066666668E-3</v>
      </c>
      <c r="T377" s="106">
        <f t="shared" si="6"/>
        <v>2.8758773816749475E-3</v>
      </c>
      <c r="U377" s="106">
        <f>R377/'סכום נכסי הקרן'!$C$42</f>
        <v>1.6199585166055491E-4</v>
      </c>
    </row>
    <row r="378" spans="2:21">
      <c r="B378" s="101" t="s">
        <v>1208</v>
      </c>
      <c r="C378" s="102" t="s">
        <v>1209</v>
      </c>
      <c r="D378" s="103" t="s">
        <v>29</v>
      </c>
      <c r="E378" s="103" t="s">
        <v>935</v>
      </c>
      <c r="F378" s="102"/>
      <c r="G378" s="103" t="s">
        <v>1129</v>
      </c>
      <c r="H378" s="102" t="s">
        <v>1210</v>
      </c>
      <c r="I378" s="102" t="s">
        <v>984</v>
      </c>
      <c r="J378" s="115"/>
      <c r="K378" s="105">
        <v>6.3200000000004239</v>
      </c>
      <c r="L378" s="103" t="s">
        <v>138</v>
      </c>
      <c r="M378" s="104">
        <v>4.1250000000000002E-2</v>
      </c>
      <c r="N378" s="104">
        <v>7.1800000000004804E-2</v>
      </c>
      <c r="O378" s="105">
        <v>6240177.3559539998</v>
      </c>
      <c r="P378" s="116">
        <v>83.384289999999993</v>
      </c>
      <c r="Q378" s="105"/>
      <c r="R378" s="105">
        <v>18310.510129828996</v>
      </c>
      <c r="S378" s="106">
        <v>1.2480354711908E-2</v>
      </c>
      <c r="T378" s="106">
        <f t="shared" si="6"/>
        <v>3.1767411727343471E-3</v>
      </c>
      <c r="U378" s="106">
        <f>R378/'סכום נכסי הקרן'!$C$42</f>
        <v>1.7894326617031564E-4</v>
      </c>
    </row>
    <row r="379" spans="2:21">
      <c r="B379" s="101" t="s">
        <v>1211</v>
      </c>
      <c r="C379" s="102" t="s">
        <v>1212</v>
      </c>
      <c r="D379" s="103" t="s">
        <v>29</v>
      </c>
      <c r="E379" s="103" t="s">
        <v>935</v>
      </c>
      <c r="F379" s="102"/>
      <c r="G379" s="103" t="s">
        <v>1129</v>
      </c>
      <c r="H379" s="102" t="s">
        <v>1210</v>
      </c>
      <c r="I379" s="102" t="s">
        <v>984</v>
      </c>
      <c r="J379" s="115"/>
      <c r="K379" s="105">
        <v>4.8699999999996928</v>
      </c>
      <c r="L379" s="103" t="s">
        <v>138</v>
      </c>
      <c r="M379" s="104">
        <v>0.04</v>
      </c>
      <c r="N379" s="104">
        <v>6.7899999999997129E-2</v>
      </c>
      <c r="O379" s="105">
        <v>2922708.4349999996</v>
      </c>
      <c r="P379" s="116">
        <v>88.543329999999997</v>
      </c>
      <c r="Q379" s="105"/>
      <c r="R379" s="105">
        <v>9106.6915578400003</v>
      </c>
      <c r="S379" s="106">
        <v>1.4613542174999998E-3</v>
      </c>
      <c r="T379" s="106">
        <f t="shared" si="6"/>
        <v>1.5799451688707701E-3</v>
      </c>
      <c r="U379" s="106">
        <f>R379/'סכום נכסי הקרן'!$C$42</f>
        <v>8.8997036118116529E-5</v>
      </c>
    </row>
    <row r="380" spans="2:21">
      <c r="B380" s="101" t="s">
        <v>1213</v>
      </c>
      <c r="C380" s="102" t="s">
        <v>1214</v>
      </c>
      <c r="D380" s="103" t="s">
        <v>29</v>
      </c>
      <c r="E380" s="103" t="s">
        <v>935</v>
      </c>
      <c r="F380" s="102"/>
      <c r="G380" s="103" t="s">
        <v>1000</v>
      </c>
      <c r="H380" s="102" t="s">
        <v>953</v>
      </c>
      <c r="I380" s="102" t="s">
        <v>937</v>
      </c>
      <c r="J380" s="115"/>
      <c r="K380" s="105">
        <v>3.0500000000000624</v>
      </c>
      <c r="L380" s="103" t="s">
        <v>138</v>
      </c>
      <c r="M380" s="104">
        <v>4.3749999999999997E-2</v>
      </c>
      <c r="N380" s="104">
        <v>6.7399999999999877E-2</v>
      </c>
      <c r="O380" s="105">
        <v>2922708.4349999996</v>
      </c>
      <c r="P380" s="116">
        <v>93.542460000000005</v>
      </c>
      <c r="Q380" s="105"/>
      <c r="R380" s="105">
        <v>9620.8521128879984</v>
      </c>
      <c r="S380" s="106">
        <v>1.4613542174999998E-3</v>
      </c>
      <c r="T380" s="106">
        <f t="shared" si="6"/>
        <v>1.6691483092003277E-3</v>
      </c>
      <c r="U380" s="106">
        <f>R380/'סכום נכסי הקרן'!$C$42</f>
        <v>9.4021777013038302E-5</v>
      </c>
    </row>
    <row r="381" spans="2:21">
      <c r="B381" s="101" t="s">
        <v>1215</v>
      </c>
      <c r="C381" s="102" t="s">
        <v>1216</v>
      </c>
      <c r="D381" s="103" t="s">
        <v>29</v>
      </c>
      <c r="E381" s="103" t="s">
        <v>935</v>
      </c>
      <c r="F381" s="102"/>
      <c r="G381" s="103" t="s">
        <v>1018</v>
      </c>
      <c r="H381" s="102" t="s">
        <v>1217</v>
      </c>
      <c r="I381" s="102" t="s">
        <v>984</v>
      </c>
      <c r="J381" s="115"/>
      <c r="K381" s="105">
        <v>3.4800000000006355</v>
      </c>
      <c r="L381" s="103" t="s">
        <v>140</v>
      </c>
      <c r="M381" s="104">
        <v>3.6249999999999998E-2</v>
      </c>
      <c r="N381" s="104">
        <v>0.33840000000004627</v>
      </c>
      <c r="O381" s="105">
        <v>6040264.0989999985</v>
      </c>
      <c r="P381" s="116">
        <v>39.178100000000001</v>
      </c>
      <c r="Q381" s="105"/>
      <c r="R381" s="105">
        <v>8881.326112707</v>
      </c>
      <c r="S381" s="106">
        <v>1.7257897425714281E-2</v>
      </c>
      <c r="T381" s="106">
        <f t="shared" si="6"/>
        <v>1.540845892914536E-3</v>
      </c>
      <c r="U381" s="106">
        <f>R381/'סכום נכסי הקרן'!$C$42</f>
        <v>8.6794605462275337E-5</v>
      </c>
    </row>
    <row r="382" spans="2:21">
      <c r="B382" s="101" t="s">
        <v>1218</v>
      </c>
      <c r="C382" s="102" t="s">
        <v>1219</v>
      </c>
      <c r="D382" s="103" t="s">
        <v>29</v>
      </c>
      <c r="E382" s="103" t="s">
        <v>935</v>
      </c>
      <c r="F382" s="102"/>
      <c r="G382" s="103" t="s">
        <v>994</v>
      </c>
      <c r="H382" s="102" t="s">
        <v>1220</v>
      </c>
      <c r="I382" s="102" t="s">
        <v>937</v>
      </c>
      <c r="J382" s="115"/>
      <c r="K382" s="105">
        <v>4.1900000000000412</v>
      </c>
      <c r="L382" s="103" t="s">
        <v>141</v>
      </c>
      <c r="M382" s="104">
        <v>8.8749999999999996E-2</v>
      </c>
      <c r="N382" s="104">
        <v>9.160000000000329E-2</v>
      </c>
      <c r="O382" s="105">
        <v>4929634.8936999999</v>
      </c>
      <c r="P382" s="116">
        <v>98.671440000000004</v>
      </c>
      <c r="Q382" s="105"/>
      <c r="R382" s="105">
        <v>20612.287945863998</v>
      </c>
      <c r="S382" s="106">
        <v>3.9437079149599995E-3</v>
      </c>
      <c r="T382" s="106">
        <f t="shared" si="6"/>
        <v>3.5760829882730072E-3</v>
      </c>
      <c r="U382" s="106">
        <f>R382/'סכום נכסי הקרן'!$C$42</f>
        <v>2.0143786831297732E-4</v>
      </c>
    </row>
    <row r="383" spans="2:21">
      <c r="B383" s="101" t="s">
        <v>1221</v>
      </c>
      <c r="C383" s="102" t="s">
        <v>1222</v>
      </c>
      <c r="D383" s="103" t="s">
        <v>29</v>
      </c>
      <c r="E383" s="103" t="s">
        <v>935</v>
      </c>
      <c r="F383" s="102"/>
      <c r="G383" s="103" t="s">
        <v>1129</v>
      </c>
      <c r="H383" s="102" t="s">
        <v>1217</v>
      </c>
      <c r="I383" s="102" t="s">
        <v>984</v>
      </c>
      <c r="J383" s="115"/>
      <c r="K383" s="105">
        <v>6.2700000000014011</v>
      </c>
      <c r="L383" s="103" t="s">
        <v>138</v>
      </c>
      <c r="M383" s="104">
        <v>4.4999999999999998E-2</v>
      </c>
      <c r="N383" s="104">
        <v>7.4200000000017113E-2</v>
      </c>
      <c r="O383" s="105">
        <v>1363930.6030000001</v>
      </c>
      <c r="P383" s="116">
        <v>84.063500000000005</v>
      </c>
      <c r="Q383" s="105"/>
      <c r="R383" s="105">
        <v>4034.7720978049997</v>
      </c>
      <c r="S383" s="106">
        <v>4.9597476472727276E-4</v>
      </c>
      <c r="T383" s="106">
        <f t="shared" si="6"/>
        <v>7.0000379862800578E-4</v>
      </c>
      <c r="U383" s="106">
        <f>R383/'סכום נכסי הקרן'!$C$42</f>
        <v>3.9430648972357482E-5</v>
      </c>
    </row>
    <row r="384" spans="2:21">
      <c r="B384" s="101" t="s">
        <v>1223</v>
      </c>
      <c r="C384" s="102" t="s">
        <v>1224</v>
      </c>
      <c r="D384" s="103" t="s">
        <v>29</v>
      </c>
      <c r="E384" s="103" t="s">
        <v>935</v>
      </c>
      <c r="F384" s="102"/>
      <c r="G384" s="103" t="s">
        <v>1129</v>
      </c>
      <c r="H384" s="102" t="s">
        <v>1217</v>
      </c>
      <c r="I384" s="102" t="s">
        <v>984</v>
      </c>
      <c r="J384" s="115"/>
      <c r="K384" s="105">
        <v>5.9400000000004223</v>
      </c>
      <c r="L384" s="103" t="s">
        <v>138</v>
      </c>
      <c r="M384" s="104">
        <v>4.7500000000000001E-2</v>
      </c>
      <c r="N384" s="104">
        <v>7.4900000000006808E-2</v>
      </c>
      <c r="O384" s="105">
        <v>6235111.3279999997</v>
      </c>
      <c r="P384" s="116">
        <v>85.58014</v>
      </c>
      <c r="Q384" s="105"/>
      <c r="R384" s="105">
        <v>18777.443588181999</v>
      </c>
      <c r="S384" s="106">
        <v>2.0442987960655737E-3</v>
      </c>
      <c r="T384" s="106">
        <f t="shared" si="6"/>
        <v>3.2577507531097614E-3</v>
      </c>
      <c r="U384" s="106">
        <f>R384/'סכום נכסי הקרן'!$C$42</f>
        <v>1.8350647044640907E-4</v>
      </c>
    </row>
    <row r="385" spans="2:21">
      <c r="B385" s="101" t="s">
        <v>1225</v>
      </c>
      <c r="C385" s="102" t="s">
        <v>1226</v>
      </c>
      <c r="D385" s="103" t="s">
        <v>29</v>
      </c>
      <c r="E385" s="103" t="s">
        <v>935</v>
      </c>
      <c r="F385" s="102"/>
      <c r="G385" s="103" t="s">
        <v>1023</v>
      </c>
      <c r="H385" s="102" t="s">
        <v>1217</v>
      </c>
      <c r="I385" s="102" t="s">
        <v>984</v>
      </c>
      <c r="J385" s="115"/>
      <c r="K385" s="105">
        <v>5.7799999999991307</v>
      </c>
      <c r="L385" s="103" t="s">
        <v>140</v>
      </c>
      <c r="M385" s="104">
        <v>0.03</v>
      </c>
      <c r="N385" s="104">
        <v>7.4899999999980121E-2</v>
      </c>
      <c r="O385" s="105">
        <v>1363930.6030000001</v>
      </c>
      <c r="P385" s="116">
        <v>77.914720000000003</v>
      </c>
      <c r="Q385" s="105"/>
      <c r="R385" s="105">
        <v>3988.3231410570002</v>
      </c>
      <c r="S385" s="106">
        <v>4.196709547692308E-3</v>
      </c>
      <c r="T385" s="106">
        <f t="shared" si="6"/>
        <v>6.919452403308479E-4</v>
      </c>
      <c r="U385" s="106">
        <f>R385/'סכום נכסי הקרן'!$C$42</f>
        <v>3.8976716887901223E-5</v>
      </c>
    </row>
    <row r="386" spans="2:21">
      <c r="B386" s="101" t="s">
        <v>1227</v>
      </c>
      <c r="C386" s="102" t="s">
        <v>1228</v>
      </c>
      <c r="D386" s="103" t="s">
        <v>29</v>
      </c>
      <c r="E386" s="103" t="s">
        <v>935</v>
      </c>
      <c r="F386" s="102"/>
      <c r="G386" s="103" t="s">
        <v>1023</v>
      </c>
      <c r="H386" s="102" t="s">
        <v>1217</v>
      </c>
      <c r="I386" s="102" t="s">
        <v>984</v>
      </c>
      <c r="J386" s="115"/>
      <c r="K386" s="105">
        <v>6.3700000000005819</v>
      </c>
      <c r="L386" s="103" t="s">
        <v>138</v>
      </c>
      <c r="M386" s="104">
        <v>4.2500000000000003E-2</v>
      </c>
      <c r="N386" s="104">
        <v>7.5000000000006214E-2</v>
      </c>
      <c r="O386" s="105">
        <v>3896944.58</v>
      </c>
      <c r="P386" s="116">
        <v>81.966859999999997</v>
      </c>
      <c r="Q386" s="105"/>
      <c r="R386" s="105">
        <v>11240.400888058</v>
      </c>
      <c r="S386" s="106">
        <v>9.7423614500000005E-3</v>
      </c>
      <c r="T386" s="106">
        <f t="shared" si="6"/>
        <v>1.9501283167945823E-3</v>
      </c>
      <c r="U386" s="106">
        <f>R386/'סכום נכסי הקרן'!$C$42</f>
        <v>1.0984915404929791E-4</v>
      </c>
    </row>
    <row r="387" spans="2:21">
      <c r="B387" s="101" t="s">
        <v>1229</v>
      </c>
      <c r="C387" s="102" t="s">
        <v>1230</v>
      </c>
      <c r="D387" s="103" t="s">
        <v>29</v>
      </c>
      <c r="E387" s="103" t="s">
        <v>935</v>
      </c>
      <c r="F387" s="102"/>
      <c r="G387" s="103" t="s">
        <v>1116</v>
      </c>
      <c r="H387" s="102" t="s">
        <v>1220</v>
      </c>
      <c r="I387" s="102" t="s">
        <v>937</v>
      </c>
      <c r="J387" s="115"/>
      <c r="K387" s="105">
        <v>2.7599999999999869</v>
      </c>
      <c r="L387" s="103" t="s">
        <v>141</v>
      </c>
      <c r="M387" s="104">
        <v>0.06</v>
      </c>
      <c r="N387" s="104">
        <v>9.7200000000002618E-2</v>
      </c>
      <c r="O387" s="105">
        <v>4617879.3272999991</v>
      </c>
      <c r="P387" s="116">
        <v>91.829329999999999</v>
      </c>
      <c r="Q387" s="105"/>
      <c r="R387" s="105">
        <v>17969.830111898998</v>
      </c>
      <c r="S387" s="106">
        <v>3.6943034618399993E-3</v>
      </c>
      <c r="T387" s="106">
        <f t="shared" si="6"/>
        <v>3.1176356518060667E-3</v>
      </c>
      <c r="U387" s="106">
        <f>R387/'סכום נכסי הקרן'!$C$42</f>
        <v>1.7561389988313375E-4</v>
      </c>
    </row>
    <row r="388" spans="2:21">
      <c r="B388" s="101" t="s">
        <v>1231</v>
      </c>
      <c r="C388" s="102" t="s">
        <v>1232</v>
      </c>
      <c r="D388" s="103" t="s">
        <v>29</v>
      </c>
      <c r="E388" s="103" t="s">
        <v>935</v>
      </c>
      <c r="F388" s="102"/>
      <c r="G388" s="103" t="s">
        <v>1116</v>
      </c>
      <c r="H388" s="102" t="s">
        <v>1220</v>
      </c>
      <c r="I388" s="102" t="s">
        <v>937</v>
      </c>
      <c r="J388" s="115"/>
      <c r="K388" s="105">
        <v>2.7599999999996268</v>
      </c>
      <c r="L388" s="103" t="s">
        <v>140</v>
      </c>
      <c r="M388" s="104">
        <v>0.05</v>
      </c>
      <c r="N388" s="104">
        <v>8.2699999999995041E-2</v>
      </c>
      <c r="O388" s="105">
        <v>1948472.29</v>
      </c>
      <c r="P388" s="116">
        <v>95.466629999999995</v>
      </c>
      <c r="Q388" s="105"/>
      <c r="R388" s="105">
        <v>6981.1085495350007</v>
      </c>
      <c r="S388" s="106">
        <v>1.9484722900000001E-3</v>
      </c>
      <c r="T388" s="106">
        <f t="shared" si="6"/>
        <v>1.211171879067834E-3</v>
      </c>
      <c r="U388" s="106">
        <f>R388/'סכום נכסי הקרן'!$C$42</f>
        <v>6.8224334356924583E-5</v>
      </c>
    </row>
    <row r="389" spans="2:21">
      <c r="B389" s="101" t="s">
        <v>1233</v>
      </c>
      <c r="C389" s="102" t="s">
        <v>1234</v>
      </c>
      <c r="D389" s="103" t="s">
        <v>29</v>
      </c>
      <c r="E389" s="103" t="s">
        <v>935</v>
      </c>
      <c r="F389" s="102"/>
      <c r="G389" s="103" t="s">
        <v>1138</v>
      </c>
      <c r="H389" s="102" t="s">
        <v>1217</v>
      </c>
      <c r="I389" s="102" t="s">
        <v>984</v>
      </c>
      <c r="J389" s="115"/>
      <c r="K389" s="105">
        <v>6.6900000000000608</v>
      </c>
      <c r="L389" s="103" t="s">
        <v>138</v>
      </c>
      <c r="M389" s="104">
        <v>5.1249999999999997E-2</v>
      </c>
      <c r="N389" s="104">
        <v>7.2200000000001693E-2</v>
      </c>
      <c r="O389" s="105">
        <v>5845416.8699999992</v>
      </c>
      <c r="P389" s="116">
        <v>87.559169999999995</v>
      </c>
      <c r="Q389" s="105"/>
      <c r="R389" s="105">
        <v>18010.939816168</v>
      </c>
      <c r="S389" s="106">
        <v>2.9227084349999996E-3</v>
      </c>
      <c r="T389" s="106">
        <f t="shared" si="6"/>
        <v>3.1247678883862765E-3</v>
      </c>
      <c r="U389" s="106">
        <f>R389/'סכום נכסי הקרן'!$C$42</f>
        <v>1.7601565301294999E-4</v>
      </c>
    </row>
    <row r="390" spans="2:21">
      <c r="B390" s="101" t="s">
        <v>1235</v>
      </c>
      <c r="C390" s="102" t="s">
        <v>1236</v>
      </c>
      <c r="D390" s="103" t="s">
        <v>29</v>
      </c>
      <c r="E390" s="103" t="s">
        <v>935</v>
      </c>
      <c r="F390" s="102"/>
      <c r="G390" s="103" t="s">
        <v>722</v>
      </c>
      <c r="H390" s="102" t="s">
        <v>705</v>
      </c>
      <c r="I390" s="102"/>
      <c r="J390" s="115"/>
      <c r="K390" s="105">
        <v>4.2800000000001255</v>
      </c>
      <c r="L390" s="103" t="s">
        <v>138</v>
      </c>
      <c r="M390" s="104">
        <v>2.5000000000000001E-2</v>
      </c>
      <c r="N390" s="104">
        <v>-1.0899999999999656E-2</v>
      </c>
      <c r="O390" s="105">
        <v>9778323.9015000015</v>
      </c>
      <c r="P390" s="116">
        <v>117.39283</v>
      </c>
      <c r="Q390" s="105"/>
      <c r="R390" s="105">
        <v>40394.782162282005</v>
      </c>
      <c r="S390" s="106">
        <v>2.2674374264347829E-2</v>
      </c>
      <c r="T390" s="106">
        <f t="shared" si="6"/>
        <v>7.0082027616209649E-3</v>
      </c>
      <c r="U390" s="106">
        <f>R390/'סכום נכסי הקרן'!$C$42</f>
        <v>3.9476640492837296E-4</v>
      </c>
    </row>
    <row r="391" spans="2:21">
      <c r="B391" s="108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</row>
    <row r="392" spans="2:21">
      <c r="B392" s="108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</row>
    <row r="393" spans="2:21">
      <c r="B393" s="108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</row>
    <row r="394" spans="2:21">
      <c r="B394" s="156" t="s">
        <v>229</v>
      </c>
      <c r="C394" s="119"/>
      <c r="D394" s="119"/>
      <c r="E394" s="119"/>
      <c r="F394" s="119"/>
      <c r="G394" s="119"/>
      <c r="H394" s="119"/>
      <c r="I394" s="119"/>
      <c r="J394" s="119"/>
      <c r="K394" s="11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</row>
    <row r="395" spans="2:21">
      <c r="B395" s="156" t="s">
        <v>118</v>
      </c>
      <c r="C395" s="119"/>
      <c r="D395" s="119"/>
      <c r="E395" s="119"/>
      <c r="F395" s="119"/>
      <c r="G395" s="119"/>
      <c r="H395" s="119"/>
      <c r="I395" s="119"/>
      <c r="J395" s="119"/>
      <c r="K395" s="11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</row>
    <row r="396" spans="2:21">
      <c r="B396" s="156" t="s">
        <v>212</v>
      </c>
      <c r="C396" s="119"/>
      <c r="D396" s="119"/>
      <c r="E396" s="119"/>
      <c r="F396" s="119"/>
      <c r="G396" s="119"/>
      <c r="H396" s="119"/>
      <c r="I396" s="119"/>
      <c r="J396" s="119"/>
      <c r="K396" s="11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</row>
    <row r="397" spans="2:21">
      <c r="B397" s="156" t="s">
        <v>220</v>
      </c>
      <c r="C397" s="119"/>
      <c r="D397" s="119"/>
      <c r="E397" s="119"/>
      <c r="F397" s="119"/>
      <c r="G397" s="119"/>
      <c r="H397" s="119"/>
      <c r="I397" s="119"/>
      <c r="J397" s="119"/>
      <c r="K397" s="11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</row>
    <row r="398" spans="2:21">
      <c r="B398" s="170" t="s">
        <v>225</v>
      </c>
      <c r="C398" s="170"/>
      <c r="D398" s="170"/>
      <c r="E398" s="170"/>
      <c r="F398" s="170"/>
      <c r="G398" s="170"/>
      <c r="H398" s="170"/>
      <c r="I398" s="170"/>
      <c r="J398" s="170"/>
      <c r="K398" s="170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</row>
    <row r="399" spans="2:21">
      <c r="B399" s="108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</row>
    <row r="400" spans="2:21">
      <c r="B400" s="108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</row>
    <row r="401" spans="2:21">
      <c r="B401" s="108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</row>
    <row r="402" spans="2:21">
      <c r="B402" s="108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</row>
    <row r="403" spans="2:21">
      <c r="B403" s="108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</row>
    <row r="404" spans="2:21">
      <c r="B404" s="108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</row>
    <row r="405" spans="2:21">
      <c r="B405" s="108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</row>
    <row r="406" spans="2:21">
      <c r="B406" s="108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</row>
    <row r="407" spans="2:21">
      <c r="B407" s="108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</row>
    <row r="408" spans="2:21">
      <c r="B408" s="108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</row>
    <row r="409" spans="2:21">
      <c r="B409" s="108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</row>
    <row r="410" spans="2:21">
      <c r="B410" s="108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</row>
    <row r="411" spans="2:21">
      <c r="B411" s="108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</row>
    <row r="412" spans="2:21">
      <c r="B412" s="108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</row>
    <row r="413" spans="2:21">
      <c r="B413" s="108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</row>
    <row r="414" spans="2:21">
      <c r="B414" s="108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</row>
    <row r="415" spans="2:21">
      <c r="B415" s="108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</row>
    <row r="416" spans="2:21">
      <c r="B416" s="108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</row>
    <row r="417" spans="2:21">
      <c r="B417" s="108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</row>
    <row r="418" spans="2:21">
      <c r="B418" s="108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</row>
    <row r="419" spans="2:21">
      <c r="B419" s="108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</row>
    <row r="420" spans="2:21">
      <c r="B420" s="108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</row>
    <row r="421" spans="2:21">
      <c r="B421" s="108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</row>
    <row r="422" spans="2:21">
      <c r="B422" s="108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</row>
    <row r="423" spans="2:21">
      <c r="B423" s="108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</row>
    <row r="424" spans="2:21">
      <c r="B424" s="108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</row>
    <row r="425" spans="2:21">
      <c r="B425" s="108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</row>
    <row r="426" spans="2:21">
      <c r="B426" s="108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</row>
    <row r="427" spans="2:21">
      <c r="B427" s="108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</row>
    <row r="428" spans="2:21">
      <c r="B428" s="108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</row>
    <row r="429" spans="2:21">
      <c r="B429" s="108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</row>
    <row r="430" spans="2:21">
      <c r="B430" s="108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</row>
    <row r="431" spans="2:21">
      <c r="B431" s="108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</row>
    <row r="432" spans="2:21">
      <c r="B432" s="108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</row>
    <row r="433" spans="2:21">
      <c r="B433" s="108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</row>
    <row r="434" spans="2:21">
      <c r="B434" s="108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</row>
    <row r="435" spans="2:21">
      <c r="B435" s="108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</row>
    <row r="436" spans="2:21">
      <c r="B436" s="108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</row>
    <row r="437" spans="2:21">
      <c r="B437" s="108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</row>
    <row r="438" spans="2:21">
      <c r="B438" s="108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</row>
    <row r="439" spans="2:21">
      <c r="B439" s="108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</row>
    <row r="440" spans="2:21">
      <c r="B440" s="108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</row>
    <row r="441" spans="2:21">
      <c r="B441" s="108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</row>
    <row r="442" spans="2:21">
      <c r="B442" s="108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</row>
    <row r="443" spans="2:21">
      <c r="B443" s="108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</row>
    <row r="444" spans="2:21">
      <c r="B444" s="108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</row>
    <row r="445" spans="2:21">
      <c r="B445" s="108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</row>
    <row r="446" spans="2:21">
      <c r="B446" s="108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</row>
    <row r="447" spans="2:21">
      <c r="B447" s="108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</row>
    <row r="448" spans="2:21">
      <c r="B448" s="108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</row>
    <row r="449" spans="2:21">
      <c r="B449" s="108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</row>
    <row r="450" spans="2:21">
      <c r="B450" s="108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</row>
    <row r="451" spans="2:21">
      <c r="B451" s="108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</row>
    <row r="452" spans="2:21">
      <c r="B452" s="108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</row>
    <row r="453" spans="2:21">
      <c r="B453" s="108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</row>
    <row r="454" spans="2:21">
      <c r="B454" s="108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</row>
    <row r="455" spans="2:21">
      <c r="B455" s="108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</row>
    <row r="456" spans="2:21">
      <c r="B456" s="108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</row>
    <row r="457" spans="2:21">
      <c r="B457" s="108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</row>
    <row r="458" spans="2:21">
      <c r="B458" s="108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</row>
    <row r="459" spans="2:21">
      <c r="B459" s="108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</row>
    <row r="460" spans="2:21">
      <c r="B460" s="108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</row>
    <row r="461" spans="2:21">
      <c r="B461" s="108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</row>
    <row r="462" spans="2:21">
      <c r="B462" s="108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</row>
    <row r="463" spans="2:21">
      <c r="B463" s="108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</row>
    <row r="464" spans="2:21">
      <c r="B464" s="108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</row>
    <row r="465" spans="2:21">
      <c r="B465" s="108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</row>
    <row r="466" spans="2:21">
      <c r="B466" s="108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</row>
    <row r="467" spans="2:21">
      <c r="B467" s="108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</row>
    <row r="468" spans="2:21">
      <c r="B468" s="108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</row>
    <row r="469" spans="2:21">
      <c r="B469" s="108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</row>
    <row r="470" spans="2:21">
      <c r="B470" s="108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</row>
    <row r="471" spans="2:21">
      <c r="B471" s="108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</row>
    <row r="472" spans="2:21">
      <c r="B472" s="108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</row>
    <row r="473" spans="2:21">
      <c r="B473" s="108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</row>
    <row r="474" spans="2:21">
      <c r="B474" s="108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</row>
    <row r="475" spans="2:21">
      <c r="B475" s="108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</row>
    <row r="476" spans="2:21">
      <c r="B476" s="108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</row>
    <row r="477" spans="2:21">
      <c r="B477" s="108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</row>
    <row r="478" spans="2:21">
      <c r="B478" s="108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</row>
    <row r="479" spans="2:21">
      <c r="B479" s="108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</row>
    <row r="480" spans="2:21">
      <c r="B480" s="108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</row>
    <row r="481" spans="2:21">
      <c r="B481" s="108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</row>
    <row r="482" spans="2:21">
      <c r="B482" s="108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</row>
    <row r="483" spans="2:21">
      <c r="B483" s="108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</row>
    <row r="484" spans="2:21">
      <c r="B484" s="108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</row>
    <row r="485" spans="2:21">
      <c r="B485" s="108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</row>
    <row r="486" spans="2:21">
      <c r="B486" s="108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</row>
    <row r="487" spans="2:21">
      <c r="B487" s="108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</row>
    <row r="488" spans="2:21">
      <c r="B488" s="108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</row>
    <row r="489" spans="2:21">
      <c r="B489" s="108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</row>
    <row r="490" spans="2:21">
      <c r="B490" s="108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</row>
    <row r="491" spans="2:21">
      <c r="B491" s="108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</row>
    <row r="492" spans="2:21">
      <c r="B492" s="108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</row>
    <row r="493" spans="2:21">
      <c r="B493" s="108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</row>
    <row r="494" spans="2:21">
      <c r="B494" s="108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</row>
    <row r="495" spans="2:21">
      <c r="B495" s="108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</row>
    <row r="496" spans="2:21">
      <c r="B496" s="108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</row>
    <row r="497" spans="2:21">
      <c r="B497" s="108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</row>
    <row r="498" spans="2:21">
      <c r="B498" s="108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</row>
    <row r="499" spans="2:21">
      <c r="B499" s="108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</row>
    <row r="500" spans="2:21">
      <c r="B500" s="108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</row>
    <row r="501" spans="2:21">
      <c r="B501" s="108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</row>
    <row r="502" spans="2:21">
      <c r="B502" s="108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</row>
    <row r="503" spans="2:21">
      <c r="B503" s="108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</row>
    <row r="504" spans="2:21">
      <c r="B504" s="108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</row>
    <row r="505" spans="2:21">
      <c r="B505" s="108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</row>
    <row r="506" spans="2:21">
      <c r="B506" s="108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</row>
    <row r="507" spans="2:21">
      <c r="B507" s="108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</row>
    <row r="508" spans="2:21">
      <c r="B508" s="108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</row>
    <row r="509" spans="2:21">
      <c r="B509" s="108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</row>
    <row r="510" spans="2:21">
      <c r="B510" s="108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</row>
    <row r="511" spans="2:21">
      <c r="B511" s="108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</row>
    <row r="512" spans="2:21">
      <c r="B512" s="108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</row>
    <row r="513" spans="2:21">
      <c r="B513" s="108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</row>
    <row r="514" spans="2:21">
      <c r="B514" s="108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</row>
    <row r="515" spans="2:21">
      <c r="B515" s="108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</row>
    <row r="516" spans="2:21">
      <c r="B516" s="108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</row>
    <row r="517" spans="2:21">
      <c r="B517" s="108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</row>
    <row r="518" spans="2:21">
      <c r="B518" s="108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</row>
    <row r="519" spans="2:21">
      <c r="B519" s="108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</row>
    <row r="520" spans="2:21">
      <c r="B520" s="108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</row>
    <row r="521" spans="2:21">
      <c r="B521" s="108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</row>
    <row r="522" spans="2:21">
      <c r="B522" s="108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</row>
    <row r="523" spans="2:21">
      <c r="B523" s="108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</row>
    <row r="524" spans="2:21">
      <c r="B524" s="108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</row>
    <row r="525" spans="2:21">
      <c r="B525" s="108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</row>
    <row r="526" spans="2:21">
      <c r="B526" s="108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</row>
    <row r="527" spans="2:21">
      <c r="B527" s="108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</row>
    <row r="528" spans="2:21">
      <c r="B528" s="108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</row>
    <row r="529" spans="2:21">
      <c r="B529" s="108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</row>
    <row r="530" spans="2:21">
      <c r="B530" s="108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</row>
    <row r="531" spans="2:21">
      <c r="B531" s="108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</row>
    <row r="532" spans="2:21">
      <c r="B532" s="108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</row>
    <row r="533" spans="2:21">
      <c r="B533" s="108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</row>
    <row r="534" spans="2:21">
      <c r="B534" s="108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</row>
    <row r="535" spans="2:21">
      <c r="B535" s="108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</row>
    <row r="536" spans="2:21">
      <c r="B536" s="108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</row>
    <row r="537" spans="2:21">
      <c r="B537" s="108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</row>
    <row r="538" spans="2:21">
      <c r="B538" s="108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</row>
    <row r="539" spans="2:21">
      <c r="B539" s="108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</row>
    <row r="540" spans="2:21">
      <c r="B540" s="108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</row>
    <row r="541" spans="2:21">
      <c r="B541" s="108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</row>
    <row r="542" spans="2:21">
      <c r="B542" s="108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</row>
    <row r="543" spans="2:21">
      <c r="B543" s="108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</row>
    <row r="544" spans="2:21">
      <c r="B544" s="108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</row>
    <row r="545" spans="2:21">
      <c r="B545" s="108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</row>
    <row r="546" spans="2:21">
      <c r="B546" s="108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</row>
    <row r="547" spans="2:21">
      <c r="B547" s="108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</row>
    <row r="548" spans="2:21">
      <c r="B548" s="108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</row>
    <row r="549" spans="2:21">
      <c r="B549" s="108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</row>
    <row r="550" spans="2:21">
      <c r="B550" s="108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</row>
    <row r="551" spans="2:21">
      <c r="B551" s="108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</row>
    <row r="552" spans="2:21">
      <c r="B552" s="108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</row>
    <row r="553" spans="2:21">
      <c r="B553" s="108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</row>
    <row r="554" spans="2:21">
      <c r="B554" s="108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</row>
    <row r="555" spans="2:21">
      <c r="B555" s="108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</row>
    <row r="556" spans="2:21">
      <c r="B556" s="108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</row>
    <row r="557" spans="2:21">
      <c r="B557" s="108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</row>
    <row r="558" spans="2:21">
      <c r="B558" s="108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</row>
    <row r="559" spans="2:21">
      <c r="B559" s="108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</row>
    <row r="560" spans="2:21">
      <c r="B560" s="108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</row>
    <row r="561" spans="2:21">
      <c r="B561" s="108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</row>
    <row r="562" spans="2:21">
      <c r="B562" s="108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</row>
    <row r="563" spans="2:21">
      <c r="B563" s="108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</row>
    <row r="564" spans="2:21">
      <c r="B564" s="108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</row>
    <row r="565" spans="2:21">
      <c r="B565" s="108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</row>
    <row r="566" spans="2:21">
      <c r="B566" s="108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</row>
    <row r="567" spans="2:21">
      <c r="B567" s="108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</row>
    <row r="568" spans="2:21">
      <c r="B568" s="108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</row>
    <row r="569" spans="2:21">
      <c r="B569" s="108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</row>
    <row r="570" spans="2:21">
      <c r="B570" s="108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</row>
    <row r="571" spans="2:21">
      <c r="B571" s="108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</row>
    <row r="572" spans="2:21">
      <c r="B572" s="108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</row>
    <row r="573" spans="2:21">
      <c r="B573" s="108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</row>
    <row r="574" spans="2:21">
      <c r="B574" s="108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</row>
    <row r="575" spans="2:21">
      <c r="B575" s="108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</row>
    <row r="576" spans="2:21">
      <c r="B576" s="108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</row>
    <row r="577" spans="2:21">
      <c r="B577" s="108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</row>
    <row r="578" spans="2:21">
      <c r="B578" s="108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</row>
    <row r="579" spans="2:21">
      <c r="B579" s="108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</row>
    <row r="580" spans="2:21">
      <c r="B580" s="108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</row>
    <row r="581" spans="2:21">
      <c r="B581" s="108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</row>
    <row r="582" spans="2:21">
      <c r="B582" s="108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</row>
    <row r="583" spans="2:21">
      <c r="B583" s="108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</row>
    <row r="584" spans="2:21">
      <c r="B584" s="108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</row>
    <row r="585" spans="2:21">
      <c r="B585" s="108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</row>
    <row r="586" spans="2:21">
      <c r="B586" s="108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</row>
    <row r="587" spans="2:21">
      <c r="B587" s="108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</row>
    <row r="588" spans="2:21">
      <c r="B588" s="108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</row>
    <row r="589" spans="2:21">
      <c r="B589" s="108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</row>
    <row r="590" spans="2:21">
      <c r="B590" s="108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</row>
    <row r="591" spans="2:21">
      <c r="B591" s="108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</row>
    <row r="592" spans="2:21">
      <c r="B592" s="108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</row>
    <row r="593" spans="2:21">
      <c r="B593" s="108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</row>
    <row r="594" spans="2:21">
      <c r="B594" s="108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</row>
    <row r="595" spans="2:21">
      <c r="B595" s="108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</row>
    <row r="596" spans="2:21">
      <c r="B596" s="108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</row>
    <row r="597" spans="2:21">
      <c r="B597" s="108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</row>
    <row r="598" spans="2:21">
      <c r="B598" s="108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</row>
    <row r="599" spans="2:21">
      <c r="B599" s="108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</row>
    <row r="600" spans="2:21">
      <c r="B600" s="108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</row>
    <row r="601" spans="2:21">
      <c r="B601" s="108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</row>
    <row r="602" spans="2:21">
      <c r="B602" s="108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</row>
    <row r="603" spans="2:21">
      <c r="B603" s="108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</row>
    <row r="604" spans="2:21">
      <c r="B604" s="108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</row>
    <row r="605" spans="2:21">
      <c r="B605" s="108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</row>
    <row r="606" spans="2:21">
      <c r="B606" s="108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</row>
    <row r="607" spans="2:21">
      <c r="B607" s="108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</row>
    <row r="608" spans="2:21">
      <c r="B608" s="108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</row>
    <row r="609" spans="2:21">
      <c r="B609" s="108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</row>
    <row r="610" spans="2:21">
      <c r="B610" s="108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</row>
    <row r="611" spans="2:21">
      <c r="B611" s="108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</row>
    <row r="612" spans="2:21">
      <c r="B612" s="108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</row>
    <row r="613" spans="2:21">
      <c r="B613" s="108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</row>
    <row r="614" spans="2:21">
      <c r="B614" s="108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</row>
    <row r="615" spans="2:21">
      <c r="B615" s="108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</row>
    <row r="616" spans="2:21">
      <c r="B616" s="108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</row>
    <row r="617" spans="2:21">
      <c r="B617" s="108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</row>
    <row r="618" spans="2:21">
      <c r="B618" s="108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</row>
    <row r="619" spans="2:21">
      <c r="B619" s="108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</row>
    <row r="620" spans="2:21">
      <c r="B620" s="108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</row>
    <row r="621" spans="2:21">
      <c r="B621" s="108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</row>
    <row r="622" spans="2:21">
      <c r="B622" s="108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</row>
    <row r="623" spans="2:21">
      <c r="B623" s="108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</row>
    <row r="624" spans="2:21">
      <c r="B624" s="108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</row>
    <row r="625" spans="2:21">
      <c r="B625" s="108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</row>
    <row r="626" spans="2:21">
      <c r="B626" s="108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</row>
    <row r="627" spans="2:21">
      <c r="B627" s="108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</row>
    <row r="628" spans="2:21">
      <c r="B628" s="108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</row>
    <row r="629" spans="2:21">
      <c r="B629" s="108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</row>
    <row r="630" spans="2:21">
      <c r="B630" s="108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</row>
    <row r="631" spans="2:21">
      <c r="B631" s="108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</row>
    <row r="632" spans="2:21">
      <c r="B632" s="108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</row>
    <row r="633" spans="2:21">
      <c r="B633" s="108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</row>
    <row r="634" spans="2:21">
      <c r="B634" s="108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</row>
    <row r="635" spans="2:21">
      <c r="B635" s="108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</row>
    <row r="636" spans="2:21">
      <c r="B636" s="108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</row>
    <row r="637" spans="2:21">
      <c r="B637" s="108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</row>
    <row r="638" spans="2:21">
      <c r="B638" s="108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</row>
    <row r="639" spans="2:21">
      <c r="B639" s="108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</row>
    <row r="640" spans="2:21">
      <c r="B640" s="108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</row>
    <row r="641" spans="2:21">
      <c r="B641" s="108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</row>
    <row r="642" spans="2:21">
      <c r="B642" s="108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</row>
    <row r="643" spans="2:21">
      <c r="B643" s="108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</row>
    <row r="644" spans="2:21">
      <c r="B644" s="108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</row>
    <row r="645" spans="2:21">
      <c r="B645" s="108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</row>
    <row r="646" spans="2:21">
      <c r="B646" s="108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</row>
    <row r="647" spans="2:21">
      <c r="B647" s="108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</row>
    <row r="648" spans="2:21">
      <c r="B648" s="108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</row>
    <row r="649" spans="2:21">
      <c r="B649" s="108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</row>
    <row r="650" spans="2:21">
      <c r="B650" s="108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</row>
    <row r="651" spans="2:21">
      <c r="B651" s="108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</row>
    <row r="652" spans="2:21">
      <c r="B652" s="108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</row>
    <row r="653" spans="2:21">
      <c r="B653" s="108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</row>
    <row r="654" spans="2:21">
      <c r="B654" s="108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</row>
    <row r="655" spans="2:21">
      <c r="B655" s="108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</row>
    <row r="656" spans="2:21">
      <c r="B656" s="108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</row>
    <row r="657" spans="2:21">
      <c r="B657" s="108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</row>
    <row r="658" spans="2:21">
      <c r="B658" s="108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</row>
    <row r="659" spans="2:21">
      <c r="B659" s="108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</row>
    <row r="660" spans="2:21">
      <c r="B660" s="108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</row>
    <row r="661" spans="2:21">
      <c r="B661" s="108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</row>
    <row r="662" spans="2:21">
      <c r="B662" s="108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</row>
    <row r="663" spans="2:21">
      <c r="B663" s="108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</row>
    <row r="664" spans="2:21">
      <c r="B664" s="108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</row>
    <row r="665" spans="2:21">
      <c r="B665" s="108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</row>
    <row r="666" spans="2:21">
      <c r="B666" s="108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</row>
    <row r="667" spans="2:21">
      <c r="B667" s="108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</row>
    <row r="668" spans="2:21">
      <c r="B668" s="108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</row>
    <row r="669" spans="2:21">
      <c r="B669" s="108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</row>
    <row r="670" spans="2:21">
      <c r="B670" s="108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</row>
    <row r="671" spans="2:21">
      <c r="B671" s="108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</row>
    <row r="672" spans="2:21">
      <c r="B672" s="108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</row>
    <row r="673" spans="2:21">
      <c r="B673" s="108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</row>
    <row r="674" spans="2:21">
      <c r="B674" s="108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</row>
    <row r="675" spans="2:21">
      <c r="B675" s="108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</row>
    <row r="676" spans="2:21">
      <c r="B676" s="108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</row>
    <row r="677" spans="2:21">
      <c r="B677" s="108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</row>
    <row r="678" spans="2:21">
      <c r="B678" s="108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</row>
    <row r="679" spans="2:21">
      <c r="B679" s="108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</row>
    <row r="680" spans="2:21">
      <c r="B680" s="108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</row>
    <row r="681" spans="2:21">
      <c r="B681" s="108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</row>
    <row r="682" spans="2:21">
      <c r="B682" s="108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</row>
    <row r="683" spans="2:21">
      <c r="B683" s="108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</row>
    <row r="684" spans="2:21">
      <c r="B684" s="108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</row>
    <row r="685" spans="2:21">
      <c r="B685" s="108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</row>
    <row r="686" spans="2:21">
      <c r="B686" s="108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</row>
    <row r="687" spans="2:21">
      <c r="B687" s="108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</row>
    <row r="688" spans="2:21">
      <c r="B688" s="108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</row>
    <row r="689" spans="2:21">
      <c r="B689" s="108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</row>
    <row r="690" spans="2:21">
      <c r="B690" s="108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</row>
    <row r="691" spans="2:21">
      <c r="B691" s="108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</row>
    <row r="692" spans="2:21">
      <c r="B692" s="108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</row>
    <row r="693" spans="2:21">
      <c r="B693" s="108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</row>
    <row r="694" spans="2:21">
      <c r="B694" s="108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</row>
    <row r="695" spans="2:21">
      <c r="B695" s="108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</row>
    <row r="696" spans="2:21">
      <c r="B696" s="108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</row>
    <row r="697" spans="2:21">
      <c r="B697" s="108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</row>
    <row r="698" spans="2:21">
      <c r="B698" s="108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</row>
    <row r="699" spans="2:21">
      <c r="B699" s="108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</row>
    <row r="700" spans="2:21">
      <c r="B700" s="108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</row>
    <row r="701" spans="2:21">
      <c r="B701" s="108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</row>
    <row r="702" spans="2:21">
      <c r="B702" s="108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</row>
    <row r="703" spans="2:21">
      <c r="B703" s="108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</row>
    <row r="704" spans="2:21">
      <c r="B704" s="108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</row>
    <row r="705" spans="2:21">
      <c r="B705" s="108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</row>
    <row r="706" spans="2:21">
      <c r="B706" s="108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</row>
    <row r="707" spans="2:21">
      <c r="B707" s="108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</row>
    <row r="708" spans="2:21">
      <c r="B708" s="108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</row>
    <row r="709" spans="2:21">
      <c r="B709" s="108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</row>
    <row r="710" spans="2:21">
      <c r="B710" s="108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</row>
    <row r="711" spans="2:21">
      <c r="B711" s="108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</row>
    <row r="712" spans="2:21">
      <c r="B712" s="108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</row>
    <row r="713" spans="2:21">
      <c r="B713" s="108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</row>
    <row r="714" spans="2:21">
      <c r="B714" s="108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</row>
    <row r="715" spans="2:21">
      <c r="B715" s="108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</row>
    <row r="716" spans="2:21">
      <c r="B716" s="108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</row>
    <row r="717" spans="2:21">
      <c r="B717" s="108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</row>
    <row r="718" spans="2:21">
      <c r="B718" s="108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</row>
    <row r="719" spans="2:21">
      <c r="B719" s="108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</row>
    <row r="720" spans="2:21">
      <c r="B720" s="108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</row>
    <row r="721" spans="2:21">
      <c r="B721" s="108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</row>
    <row r="722" spans="2:21">
      <c r="B722" s="108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</row>
    <row r="723" spans="2:21">
      <c r="B723" s="108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</row>
    <row r="724" spans="2:21">
      <c r="B724" s="108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</row>
    <row r="725" spans="2:21">
      <c r="B725" s="108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</row>
    <row r="726" spans="2:21">
      <c r="B726" s="108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</row>
    <row r="727" spans="2:21">
      <c r="B727" s="108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</row>
    <row r="728" spans="2:21">
      <c r="B728" s="108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</row>
    <row r="729" spans="2:21">
      <c r="B729" s="108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</row>
    <row r="730" spans="2:21">
      <c r="B730" s="108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</row>
    <row r="731" spans="2:21">
      <c r="B731" s="108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</row>
    <row r="732" spans="2:21">
      <c r="B732" s="108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</row>
    <row r="733" spans="2:21">
      <c r="B733" s="108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</row>
    <row r="734" spans="2:21">
      <c r="C734" s="1"/>
      <c r="D734" s="1"/>
      <c r="E734" s="1"/>
      <c r="F734" s="1"/>
    </row>
    <row r="735" spans="2:21">
      <c r="C735" s="1"/>
      <c r="D735" s="1"/>
      <c r="E735" s="1"/>
      <c r="F735" s="1"/>
    </row>
    <row r="736" spans="2:21">
      <c r="C736" s="1"/>
      <c r="D736" s="1"/>
      <c r="E736" s="1"/>
      <c r="F736" s="1"/>
    </row>
    <row r="737" spans="3:6">
      <c r="C737" s="1"/>
      <c r="D737" s="1"/>
      <c r="E737" s="1"/>
      <c r="F737" s="1"/>
    </row>
    <row r="738" spans="3:6">
      <c r="C738" s="1"/>
      <c r="D738" s="1"/>
      <c r="E738" s="1"/>
      <c r="F738" s="1"/>
    </row>
    <row r="739" spans="3:6">
      <c r="C739" s="1"/>
      <c r="D739" s="1"/>
      <c r="E739" s="1"/>
      <c r="F739" s="1"/>
    </row>
    <row r="740" spans="3:6">
      <c r="C740" s="1"/>
      <c r="D740" s="1"/>
      <c r="E740" s="1"/>
      <c r="F740" s="1"/>
    </row>
    <row r="741" spans="3:6">
      <c r="C741" s="1"/>
      <c r="D741" s="1"/>
      <c r="E741" s="1"/>
      <c r="F741" s="1"/>
    </row>
    <row r="742" spans="3:6">
      <c r="C742" s="1"/>
      <c r="D742" s="1"/>
      <c r="E742" s="1"/>
      <c r="F742" s="1"/>
    </row>
    <row r="743" spans="3:6">
      <c r="C743" s="1"/>
      <c r="D743" s="1"/>
      <c r="E743" s="1"/>
      <c r="F743" s="1"/>
    </row>
    <row r="744" spans="3:6">
      <c r="C744" s="1"/>
      <c r="D744" s="1"/>
      <c r="E744" s="1"/>
      <c r="F744" s="1"/>
    </row>
    <row r="745" spans="3:6">
      <c r="C745" s="1"/>
      <c r="D745" s="1"/>
      <c r="E745" s="1"/>
      <c r="F745" s="1"/>
    </row>
    <row r="746" spans="3:6">
      <c r="C746" s="1"/>
      <c r="D746" s="1"/>
      <c r="E746" s="1"/>
      <c r="F746" s="1"/>
    </row>
    <row r="747" spans="3:6">
      <c r="C747" s="1"/>
      <c r="D747" s="1"/>
      <c r="E747" s="1"/>
      <c r="F747" s="1"/>
    </row>
    <row r="748" spans="3:6">
      <c r="C748" s="1"/>
      <c r="D748" s="1"/>
      <c r="E748" s="1"/>
      <c r="F748" s="1"/>
    </row>
    <row r="749" spans="3:6">
      <c r="C749" s="1"/>
      <c r="D749" s="1"/>
      <c r="E749" s="1"/>
      <c r="F749" s="1"/>
    </row>
    <row r="750" spans="3:6">
      <c r="C750" s="1"/>
      <c r="D750" s="1"/>
      <c r="E750" s="1"/>
      <c r="F750" s="1"/>
    </row>
    <row r="751" spans="3:6">
      <c r="C751" s="1"/>
      <c r="D751" s="1"/>
      <c r="E751" s="1"/>
      <c r="F751" s="1"/>
    </row>
    <row r="752" spans="3:6">
      <c r="C752" s="1"/>
      <c r="D752" s="1"/>
      <c r="E752" s="1"/>
      <c r="F752" s="1"/>
    </row>
    <row r="753" spans="3:6">
      <c r="C753" s="1"/>
      <c r="D753" s="1"/>
      <c r="E753" s="1"/>
      <c r="F753" s="1"/>
    </row>
    <row r="754" spans="3:6">
      <c r="C754" s="1"/>
      <c r="D754" s="1"/>
      <c r="E754" s="1"/>
      <c r="F754" s="1"/>
    </row>
    <row r="755" spans="3:6">
      <c r="C755" s="1"/>
      <c r="D755" s="1"/>
      <c r="E755" s="1"/>
      <c r="F755" s="1"/>
    </row>
    <row r="756" spans="3:6">
      <c r="C756" s="1"/>
      <c r="D756" s="1"/>
      <c r="E756" s="1"/>
      <c r="F756" s="1"/>
    </row>
    <row r="757" spans="3:6">
      <c r="C757" s="1"/>
      <c r="D757" s="1"/>
      <c r="E757" s="1"/>
      <c r="F757" s="1"/>
    </row>
    <row r="758" spans="3:6">
      <c r="C758" s="1"/>
      <c r="D758" s="1"/>
      <c r="E758" s="1"/>
      <c r="F758" s="1"/>
    </row>
    <row r="759" spans="3:6">
      <c r="C759" s="1"/>
      <c r="D759" s="1"/>
      <c r="E759" s="1"/>
      <c r="F759" s="1"/>
    </row>
    <row r="760" spans="3:6">
      <c r="C760" s="1"/>
      <c r="D760" s="1"/>
      <c r="E760" s="1"/>
      <c r="F760" s="1"/>
    </row>
    <row r="761" spans="3:6">
      <c r="C761" s="1"/>
      <c r="D761" s="1"/>
      <c r="E761" s="1"/>
      <c r="F761" s="1"/>
    </row>
    <row r="762" spans="3:6">
      <c r="C762" s="1"/>
      <c r="D762" s="1"/>
      <c r="E762" s="1"/>
      <c r="F762" s="1"/>
    </row>
    <row r="763" spans="3:6">
      <c r="C763" s="1"/>
      <c r="D763" s="1"/>
      <c r="E763" s="1"/>
      <c r="F763" s="1"/>
    </row>
    <row r="764" spans="3:6">
      <c r="C764" s="1"/>
      <c r="D764" s="1"/>
      <c r="E764" s="1"/>
      <c r="F764" s="1"/>
    </row>
    <row r="765" spans="3:6">
      <c r="C765" s="1"/>
      <c r="D765" s="1"/>
      <c r="E765" s="1"/>
      <c r="F765" s="1"/>
    </row>
    <row r="766" spans="3:6">
      <c r="C766" s="1"/>
      <c r="D766" s="1"/>
      <c r="E766" s="1"/>
      <c r="F766" s="1"/>
    </row>
    <row r="767" spans="3:6">
      <c r="C767" s="1"/>
      <c r="D767" s="1"/>
      <c r="E767" s="1"/>
      <c r="F767" s="1"/>
    </row>
    <row r="768" spans="3:6">
      <c r="C768" s="1"/>
      <c r="D768" s="1"/>
      <c r="E768" s="1"/>
      <c r="F768" s="1"/>
    </row>
    <row r="769" spans="3:6">
      <c r="C769" s="1"/>
      <c r="D769" s="1"/>
      <c r="E769" s="1"/>
      <c r="F769" s="1"/>
    </row>
    <row r="770" spans="3:6">
      <c r="C770" s="1"/>
      <c r="D770" s="1"/>
      <c r="E770" s="1"/>
      <c r="F770" s="1"/>
    </row>
    <row r="771" spans="3:6">
      <c r="C771" s="1"/>
      <c r="D771" s="1"/>
      <c r="E771" s="1"/>
      <c r="F771" s="1"/>
    </row>
    <row r="772" spans="3:6">
      <c r="C772" s="1"/>
      <c r="D772" s="1"/>
      <c r="E772" s="1"/>
      <c r="F772" s="1"/>
    </row>
    <row r="773" spans="3:6">
      <c r="C773" s="1"/>
      <c r="D773" s="1"/>
      <c r="E773" s="1"/>
      <c r="F773" s="1"/>
    </row>
    <row r="774" spans="3:6">
      <c r="C774" s="1"/>
      <c r="D774" s="1"/>
      <c r="E774" s="1"/>
      <c r="F774" s="1"/>
    </row>
    <row r="775" spans="3:6">
      <c r="C775" s="1"/>
      <c r="D775" s="1"/>
      <c r="E775" s="1"/>
      <c r="F775" s="1"/>
    </row>
    <row r="776" spans="3:6">
      <c r="C776" s="1"/>
      <c r="D776" s="1"/>
      <c r="E776" s="1"/>
      <c r="F776" s="1"/>
    </row>
    <row r="777" spans="3:6">
      <c r="C777" s="1"/>
      <c r="D777" s="1"/>
      <c r="E777" s="1"/>
      <c r="F777" s="1"/>
    </row>
    <row r="778" spans="3:6">
      <c r="C778" s="1"/>
      <c r="D778" s="1"/>
      <c r="E778" s="1"/>
      <c r="F778" s="1"/>
    </row>
    <row r="779" spans="3:6">
      <c r="C779" s="1"/>
      <c r="D779" s="1"/>
      <c r="E779" s="1"/>
      <c r="F779" s="1"/>
    </row>
    <row r="780" spans="3:6">
      <c r="C780" s="1"/>
      <c r="D780" s="1"/>
      <c r="E780" s="1"/>
      <c r="F780" s="1"/>
    </row>
    <row r="781" spans="3:6">
      <c r="C781" s="1"/>
      <c r="D781" s="1"/>
      <c r="E781" s="1"/>
      <c r="F781" s="1"/>
    </row>
    <row r="782" spans="3:6">
      <c r="C782" s="1"/>
      <c r="D782" s="1"/>
      <c r="E782" s="1"/>
      <c r="F782" s="1"/>
    </row>
    <row r="783" spans="3:6">
      <c r="C783" s="1"/>
      <c r="D783" s="1"/>
      <c r="E783" s="1"/>
      <c r="F783" s="1"/>
    </row>
    <row r="784" spans="3:6">
      <c r="C784" s="1"/>
      <c r="D784" s="1"/>
      <c r="E784" s="1"/>
      <c r="F784" s="1"/>
    </row>
    <row r="785" spans="2:6">
      <c r="C785" s="1"/>
      <c r="D785" s="1"/>
      <c r="E785" s="1"/>
      <c r="F785" s="1"/>
    </row>
    <row r="786" spans="2:6">
      <c r="C786" s="1"/>
      <c r="D786" s="1"/>
      <c r="E786" s="1"/>
      <c r="F786" s="1"/>
    </row>
    <row r="787" spans="2:6">
      <c r="C787" s="1"/>
      <c r="D787" s="1"/>
      <c r="E787" s="1"/>
      <c r="F787" s="1"/>
    </row>
    <row r="788" spans="2:6">
      <c r="C788" s="1"/>
      <c r="D788" s="1"/>
      <c r="E788" s="1"/>
      <c r="F788" s="1"/>
    </row>
    <row r="789" spans="2:6">
      <c r="C789" s="1"/>
      <c r="D789" s="1"/>
      <c r="E789" s="1"/>
      <c r="F789" s="1"/>
    </row>
    <row r="790" spans="2:6">
      <c r="C790" s="1"/>
      <c r="D790" s="1"/>
      <c r="E790" s="1"/>
      <c r="F790" s="1"/>
    </row>
    <row r="791" spans="2:6">
      <c r="C791" s="1"/>
      <c r="D791" s="1"/>
      <c r="E791" s="1"/>
      <c r="F791" s="1"/>
    </row>
    <row r="792" spans="2:6">
      <c r="C792" s="1"/>
      <c r="D792" s="1"/>
      <c r="E792" s="1"/>
      <c r="F792" s="1"/>
    </row>
    <row r="793" spans="2:6">
      <c r="C793" s="1"/>
      <c r="D793" s="1"/>
      <c r="E793" s="1"/>
      <c r="F793" s="1"/>
    </row>
    <row r="794" spans="2:6">
      <c r="C794" s="1"/>
      <c r="D794" s="1"/>
      <c r="E794" s="1"/>
      <c r="F794" s="1"/>
    </row>
    <row r="795" spans="2:6">
      <c r="B795" s="1"/>
      <c r="C795" s="1"/>
      <c r="D795" s="1"/>
      <c r="E795" s="1"/>
      <c r="F795" s="1"/>
    </row>
    <row r="796" spans="2:6">
      <c r="B796" s="1"/>
      <c r="C796" s="1"/>
      <c r="D796" s="1"/>
      <c r="E796" s="1"/>
      <c r="F796" s="1"/>
    </row>
    <row r="797" spans="2:6">
      <c r="B797" s="3"/>
      <c r="C797" s="1"/>
      <c r="D797" s="1"/>
      <c r="E797" s="1"/>
      <c r="F797" s="1"/>
    </row>
    <row r="798" spans="2:6">
      <c r="C798" s="1"/>
      <c r="D798" s="1"/>
      <c r="E798" s="1"/>
      <c r="F798" s="1"/>
    </row>
    <row r="799" spans="2:6">
      <c r="C799" s="1"/>
      <c r="D799" s="1"/>
      <c r="E799" s="1"/>
      <c r="F799" s="1"/>
    </row>
    <row r="800" spans="2:6">
      <c r="C800" s="1"/>
      <c r="D800" s="1"/>
      <c r="E800" s="1"/>
      <c r="F800" s="1"/>
    </row>
    <row r="801" spans="3:6">
      <c r="C801" s="1"/>
      <c r="D801" s="1"/>
      <c r="E801" s="1"/>
      <c r="F801" s="1"/>
    </row>
    <row r="802" spans="3:6">
      <c r="C802" s="1"/>
      <c r="D802" s="1"/>
      <c r="E802" s="1"/>
      <c r="F802" s="1"/>
    </row>
    <row r="803" spans="3:6">
      <c r="C803" s="1"/>
      <c r="D803" s="1"/>
      <c r="E803" s="1"/>
      <c r="F803" s="1"/>
    </row>
    <row r="804" spans="3:6">
      <c r="C804" s="1"/>
      <c r="D804" s="1"/>
      <c r="E804" s="1"/>
      <c r="F804" s="1"/>
    </row>
    <row r="805" spans="3:6">
      <c r="C805" s="1"/>
      <c r="D805" s="1"/>
      <c r="E805" s="1"/>
      <c r="F805" s="1"/>
    </row>
    <row r="806" spans="3:6">
      <c r="C806" s="1"/>
      <c r="D806" s="1"/>
      <c r="E806" s="1"/>
      <c r="F806" s="1"/>
    </row>
    <row r="807" spans="3:6">
      <c r="C807" s="1"/>
      <c r="D807" s="1"/>
      <c r="E807" s="1"/>
      <c r="F807" s="1"/>
    </row>
    <row r="808" spans="3:6">
      <c r="C808" s="1"/>
      <c r="D808" s="1"/>
      <c r="E808" s="1"/>
      <c r="F808" s="1"/>
    </row>
    <row r="809" spans="3:6">
      <c r="C809" s="1"/>
      <c r="D809" s="1"/>
      <c r="E809" s="1"/>
      <c r="F809" s="1"/>
    </row>
    <row r="810" spans="3:6">
      <c r="C810" s="1"/>
      <c r="D810" s="1"/>
      <c r="E810" s="1"/>
      <c r="F810" s="1"/>
    </row>
    <row r="811" spans="3:6">
      <c r="C811" s="1"/>
      <c r="D811" s="1"/>
      <c r="E811" s="1"/>
      <c r="F811" s="1"/>
    </row>
    <row r="812" spans="3:6">
      <c r="C812" s="1"/>
      <c r="D812" s="1"/>
      <c r="E812" s="1"/>
      <c r="F812" s="1"/>
    </row>
    <row r="813" spans="3:6">
      <c r="C813" s="1"/>
      <c r="D813" s="1"/>
      <c r="E813" s="1"/>
      <c r="F813" s="1"/>
    </row>
    <row r="814" spans="3:6">
      <c r="C814" s="1"/>
      <c r="D814" s="1"/>
      <c r="E814" s="1"/>
      <c r="F814" s="1"/>
    </row>
    <row r="815" spans="3:6">
      <c r="C815" s="1"/>
      <c r="D815" s="1"/>
      <c r="E815" s="1"/>
      <c r="F815" s="1"/>
    </row>
    <row r="816" spans="3:6">
      <c r="C816" s="1"/>
      <c r="D816" s="1"/>
      <c r="E816" s="1"/>
      <c r="F816" s="1"/>
    </row>
    <row r="817" spans="3:6">
      <c r="C817" s="1"/>
      <c r="D817" s="1"/>
      <c r="E817" s="1"/>
      <c r="F817" s="1"/>
    </row>
    <row r="818" spans="3:6">
      <c r="C818" s="1"/>
      <c r="D818" s="1"/>
      <c r="E818" s="1"/>
      <c r="F818" s="1"/>
    </row>
    <row r="819" spans="3:6">
      <c r="C819" s="1"/>
      <c r="D819" s="1"/>
      <c r="E819" s="1"/>
      <c r="F819" s="1"/>
    </row>
    <row r="820" spans="3:6">
      <c r="C820" s="1"/>
      <c r="D820" s="1"/>
      <c r="E820" s="1"/>
      <c r="F820" s="1"/>
    </row>
    <row r="821" spans="3:6">
      <c r="C821" s="1"/>
      <c r="D821" s="1"/>
      <c r="E821" s="1"/>
      <c r="F821" s="1"/>
    </row>
    <row r="822" spans="3:6">
      <c r="C822" s="1"/>
      <c r="D822" s="1"/>
      <c r="E822" s="1"/>
      <c r="F822" s="1"/>
    </row>
    <row r="823" spans="3:6">
      <c r="C823" s="1"/>
      <c r="D823" s="1"/>
      <c r="E823" s="1"/>
      <c r="F823" s="1"/>
    </row>
    <row r="824" spans="3:6">
      <c r="C824" s="1"/>
      <c r="D824" s="1"/>
      <c r="E824" s="1"/>
      <c r="F824" s="1"/>
    </row>
    <row r="825" spans="3:6">
      <c r="C825" s="1"/>
      <c r="D825" s="1"/>
      <c r="E825" s="1"/>
      <c r="F825" s="1"/>
    </row>
    <row r="826" spans="3:6">
      <c r="C826" s="1"/>
      <c r="D826" s="1"/>
      <c r="E826" s="1"/>
      <c r="F826" s="1"/>
    </row>
    <row r="827" spans="3:6">
      <c r="C827" s="1"/>
      <c r="D827" s="1"/>
      <c r="E827" s="1"/>
      <c r="F827" s="1"/>
    </row>
    <row r="828" spans="3:6">
      <c r="C828" s="1"/>
      <c r="D828" s="1"/>
      <c r="E828" s="1"/>
      <c r="F828" s="1"/>
    </row>
    <row r="829" spans="3:6">
      <c r="C829" s="1"/>
      <c r="D829" s="1"/>
      <c r="E829" s="1"/>
      <c r="F829" s="1"/>
    </row>
  </sheetData>
  <sheetProtection sheet="1" objects="1" scenarios="1"/>
  <mergeCells count="3">
    <mergeCell ref="B6:U6"/>
    <mergeCell ref="B7:U7"/>
    <mergeCell ref="B398:K398"/>
  </mergeCells>
  <phoneticPr fontId="7" type="noConversion"/>
  <conditionalFormatting sqref="B12:B390">
    <cfRule type="cellIs" dxfId="12" priority="2" operator="equal">
      <formula>"NR3"</formula>
    </cfRule>
  </conditionalFormatting>
  <conditionalFormatting sqref="B12:B368">
    <cfRule type="containsText" dxfId="11" priority="1" operator="containsText" text="הפרשה ">
      <formula>NOT(ISERROR(SEARCH("הפרשה ",B12)))</formula>
    </cfRule>
  </conditionalFormatting>
  <dataValidations count="3">
    <dataValidation allowBlank="1" showInputMessage="1" showErrorMessage="1" sqref="B398 H2 B34 Q9 B36 B396"/>
    <dataValidation type="list" allowBlank="1" showInputMessage="1" showErrorMessage="1" sqref="G12:G35 G37:G554">
      <formula1>#REF!</formula1>
    </dataValidation>
    <dataValidation type="list" allowBlank="1" showInputMessage="1" showErrorMessage="1" sqref="E12:E35 E37:E821 L12:L827 G555:G827 I12:I35 I37:I827">
      <formula1>#REF!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>
    <tabColor indexed="44"/>
    <pageSetUpPr fitToPage="1"/>
  </sheetPr>
  <dimension ref="B1:O500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41.7109375" style="2" bestFit="1" customWidth="1"/>
    <col min="3" max="3" width="30.140625" style="2" customWidth="1"/>
    <col min="4" max="4" width="9.7109375" style="2" bestFit="1" customWidth="1"/>
    <col min="5" max="5" width="8" style="2" bestFit="1" customWidth="1"/>
    <col min="6" max="6" width="27.28515625" style="2" customWidth="1"/>
    <col min="7" max="7" width="44.7109375" style="2" bestFit="1" customWidth="1"/>
    <col min="8" max="8" width="12.28515625" style="1" bestFit="1" customWidth="1"/>
    <col min="9" max="9" width="20.140625" style="1" customWidth="1"/>
    <col min="10" max="10" width="13.7109375" style="1" customWidth="1"/>
    <col min="11" max="11" width="9.7109375" style="1" bestFit="1" customWidth="1"/>
    <col min="12" max="12" width="19" style="1" customWidth="1"/>
    <col min="13" max="13" width="12.42578125" style="1" customWidth="1"/>
    <col min="14" max="14" width="15.28515625" style="1" customWidth="1"/>
    <col min="15" max="15" width="10.42578125" style="1" bestFit="1" customWidth="1"/>
    <col min="16" max="16384" width="9.140625" style="1"/>
  </cols>
  <sheetData>
    <row r="1" spans="2:15">
      <c r="B1" s="45" t="s">
        <v>152</v>
      </c>
      <c r="C1" s="45" t="s" vm="1">
        <v>239</v>
      </c>
    </row>
    <row r="2" spans="2:15">
      <c r="B2" s="45" t="s">
        <v>151</v>
      </c>
      <c r="C2" s="45" t="s">
        <v>240</v>
      </c>
    </row>
    <row r="3" spans="2:15">
      <c r="B3" s="45" t="s">
        <v>153</v>
      </c>
      <c r="C3" s="45" t="s">
        <v>241</v>
      </c>
    </row>
    <row r="4" spans="2:15">
      <c r="B4" s="45" t="s">
        <v>154</v>
      </c>
      <c r="C4" s="45" t="s">
        <v>242</v>
      </c>
    </row>
    <row r="6" spans="2:15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3"/>
    </row>
    <row r="7" spans="2:15" ht="26.25" customHeight="1">
      <c r="B7" s="161" t="s">
        <v>98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3"/>
    </row>
    <row r="8" spans="2:15" s="3" customFormat="1" ht="63">
      <c r="B8" s="21" t="s">
        <v>121</v>
      </c>
      <c r="C8" s="29" t="s">
        <v>49</v>
      </c>
      <c r="D8" s="29" t="s">
        <v>125</v>
      </c>
      <c r="E8" s="29" t="s">
        <v>197</v>
      </c>
      <c r="F8" s="29" t="s">
        <v>123</v>
      </c>
      <c r="G8" s="29" t="s">
        <v>71</v>
      </c>
      <c r="H8" s="29" t="s">
        <v>109</v>
      </c>
      <c r="I8" s="12" t="s">
        <v>214</v>
      </c>
      <c r="J8" s="12" t="s">
        <v>213</v>
      </c>
      <c r="K8" s="29" t="s">
        <v>228</v>
      </c>
      <c r="L8" s="12" t="s">
        <v>66</v>
      </c>
      <c r="M8" s="12" t="s">
        <v>63</v>
      </c>
      <c r="N8" s="12" t="s">
        <v>155</v>
      </c>
      <c r="O8" s="13" t="s">
        <v>157</v>
      </c>
    </row>
    <row r="9" spans="2:15" s="3" customFormat="1" ht="24" customHeight="1">
      <c r="B9" s="14"/>
      <c r="C9" s="15"/>
      <c r="D9" s="15"/>
      <c r="E9" s="15"/>
      <c r="F9" s="15"/>
      <c r="G9" s="15"/>
      <c r="H9" s="15"/>
      <c r="I9" s="15" t="s">
        <v>221</v>
      </c>
      <c r="J9" s="15"/>
      <c r="K9" s="15" t="s">
        <v>217</v>
      </c>
      <c r="L9" s="15" t="s">
        <v>217</v>
      </c>
      <c r="M9" s="15" t="s">
        <v>19</v>
      </c>
      <c r="N9" s="15" t="s">
        <v>19</v>
      </c>
      <c r="O9" s="16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89" t="s">
        <v>31</v>
      </c>
      <c r="C11" s="89"/>
      <c r="D11" s="90"/>
      <c r="E11" s="90"/>
      <c r="F11" s="89"/>
      <c r="G11" s="90"/>
      <c r="H11" s="90"/>
      <c r="I11" s="92"/>
      <c r="J11" s="112"/>
      <c r="K11" s="92">
        <v>4898.0920376439999</v>
      </c>
      <c r="L11" s="92">
        <f>L12+L180</f>
        <v>15198131.251208462</v>
      </c>
      <c r="M11" s="93"/>
      <c r="N11" s="93">
        <f>IFERROR(L11/$L$11,0)</f>
        <v>1</v>
      </c>
      <c r="O11" s="93">
        <f>L11/'סכום נכסי הקרן'!$C$42</f>
        <v>0.14852689665625318</v>
      </c>
    </row>
    <row r="12" spans="2:15">
      <c r="B12" s="94" t="s">
        <v>207</v>
      </c>
      <c r="C12" s="95"/>
      <c r="D12" s="96"/>
      <c r="E12" s="96"/>
      <c r="F12" s="95"/>
      <c r="G12" s="96"/>
      <c r="H12" s="96"/>
      <c r="I12" s="98"/>
      <c r="J12" s="114"/>
      <c r="K12" s="98">
        <v>4608.5370648839998</v>
      </c>
      <c r="L12" s="98">
        <f>L13+L46+L110</f>
        <v>12218326.774375064</v>
      </c>
      <c r="M12" s="99"/>
      <c r="N12" s="99">
        <f t="shared" ref="N12:N75" si="0">IFERROR(L12/$L$11,0)</f>
        <v>0.80393612691057248</v>
      </c>
      <c r="O12" s="99">
        <f>L12/'סכום נכסי הקרן'!$C$42</f>
        <v>0.11940613803987504</v>
      </c>
    </row>
    <row r="13" spans="2:15">
      <c r="B13" s="100" t="s">
        <v>1238</v>
      </c>
      <c r="C13" s="95"/>
      <c r="D13" s="96"/>
      <c r="E13" s="96"/>
      <c r="F13" s="95"/>
      <c r="G13" s="96"/>
      <c r="H13" s="96"/>
      <c r="I13" s="98"/>
      <c r="J13" s="114"/>
      <c r="K13" s="98">
        <v>3715.1483045290001</v>
      </c>
      <c r="L13" s="98">
        <f>SUM(L14:L44)</f>
        <v>7470187.3548003733</v>
      </c>
      <c r="M13" s="99"/>
      <c r="N13" s="99">
        <f t="shared" si="0"/>
        <v>0.4915201238445937</v>
      </c>
      <c r="O13" s="99">
        <f>L13/'סכום נכסי הקרן'!$C$42</f>
        <v>7.3003958638734739E-2</v>
      </c>
    </row>
    <row r="14" spans="2:15">
      <c r="B14" s="101" t="s">
        <v>1239</v>
      </c>
      <c r="C14" s="102" t="s">
        <v>1240</v>
      </c>
      <c r="D14" s="103" t="s">
        <v>126</v>
      </c>
      <c r="E14" s="103" t="s">
        <v>331</v>
      </c>
      <c r="F14" s="102" t="s">
        <v>680</v>
      </c>
      <c r="G14" s="103" t="s">
        <v>383</v>
      </c>
      <c r="H14" s="103" t="s">
        <v>139</v>
      </c>
      <c r="I14" s="105">
        <v>7685421.2381290011</v>
      </c>
      <c r="J14" s="116">
        <v>3920</v>
      </c>
      <c r="K14" s="105"/>
      <c r="L14" s="105">
        <v>301268.51253397908</v>
      </c>
      <c r="M14" s="106">
        <v>3.4246351191698124E-2</v>
      </c>
      <c r="N14" s="106">
        <f t="shared" si="0"/>
        <v>1.9822733963428832E-2</v>
      </c>
      <c r="O14" s="106">
        <f>L14/'סכום נכסי הקרן'!$C$42</f>
        <v>2.9442091588305938E-3</v>
      </c>
    </row>
    <row r="15" spans="2:15">
      <c r="B15" s="101" t="s">
        <v>1241</v>
      </c>
      <c r="C15" s="102" t="s">
        <v>1242</v>
      </c>
      <c r="D15" s="103" t="s">
        <v>126</v>
      </c>
      <c r="E15" s="103" t="s">
        <v>331</v>
      </c>
      <c r="F15" s="102" t="s">
        <v>1237</v>
      </c>
      <c r="G15" s="103" t="s">
        <v>722</v>
      </c>
      <c r="H15" s="103" t="s">
        <v>139</v>
      </c>
      <c r="I15" s="105">
        <v>851733.78798200015</v>
      </c>
      <c r="J15" s="116">
        <v>30960</v>
      </c>
      <c r="K15" s="105"/>
      <c r="L15" s="105">
        <v>263696.781053657</v>
      </c>
      <c r="M15" s="106">
        <v>1.5196579015579081E-2</v>
      </c>
      <c r="N15" s="106">
        <f t="shared" si="0"/>
        <v>1.7350605590584663E-2</v>
      </c>
      <c r="O15" s="106">
        <f>L15/'סכום נכסי הקרן'!$C$42</f>
        <v>2.577031603476177E-3</v>
      </c>
    </row>
    <row r="16" spans="2:15">
      <c r="B16" s="101" t="s">
        <v>1243</v>
      </c>
      <c r="C16" s="102" t="s">
        <v>1244</v>
      </c>
      <c r="D16" s="103" t="s">
        <v>126</v>
      </c>
      <c r="E16" s="103" t="s">
        <v>331</v>
      </c>
      <c r="F16" s="102" t="s">
        <v>745</v>
      </c>
      <c r="G16" s="103" t="s">
        <v>527</v>
      </c>
      <c r="H16" s="103" t="s">
        <v>139</v>
      </c>
      <c r="I16" s="105">
        <v>26278294.518588997</v>
      </c>
      <c r="J16" s="116">
        <v>2545</v>
      </c>
      <c r="K16" s="105"/>
      <c r="L16" s="105">
        <v>668782.59549809201</v>
      </c>
      <c r="M16" s="106">
        <v>2.0384263478259949E-2</v>
      </c>
      <c r="N16" s="106">
        <f t="shared" si="0"/>
        <v>4.4004265027314755E-2</v>
      </c>
      <c r="O16" s="106">
        <f>L16/'סכום נכסי הקרן'!$C$42</f>
        <v>6.5358169241463556E-3</v>
      </c>
    </row>
    <row r="17" spans="2:15">
      <c r="B17" s="101" t="s">
        <v>1245</v>
      </c>
      <c r="C17" s="102" t="s">
        <v>1246</v>
      </c>
      <c r="D17" s="103" t="s">
        <v>126</v>
      </c>
      <c r="E17" s="103" t="s">
        <v>331</v>
      </c>
      <c r="F17" s="102" t="s">
        <v>917</v>
      </c>
      <c r="G17" s="103" t="s">
        <v>742</v>
      </c>
      <c r="H17" s="103" t="s">
        <v>139</v>
      </c>
      <c r="I17" s="105">
        <v>601041.09828999999</v>
      </c>
      <c r="J17" s="116">
        <v>57240</v>
      </c>
      <c r="K17" s="105">
        <v>1057.5318181879998</v>
      </c>
      <c r="L17" s="105">
        <v>345093.45647675893</v>
      </c>
      <c r="M17" s="106">
        <v>1.355399391501113E-2</v>
      </c>
      <c r="N17" s="106">
        <f t="shared" si="0"/>
        <v>2.2706308477847843E-2</v>
      </c>
      <c r="O17" s="106">
        <f>L17/'סכום נכסי הקרן'!$C$42</f>
        <v>3.3724975327343119E-3</v>
      </c>
    </row>
    <row r="18" spans="2:15">
      <c r="B18" s="101" t="s">
        <v>1247</v>
      </c>
      <c r="C18" s="102" t="s">
        <v>1248</v>
      </c>
      <c r="D18" s="103" t="s">
        <v>126</v>
      </c>
      <c r="E18" s="103" t="s">
        <v>331</v>
      </c>
      <c r="F18" s="102" t="s">
        <v>821</v>
      </c>
      <c r="G18" s="103" t="s">
        <v>623</v>
      </c>
      <c r="H18" s="103" t="s">
        <v>139</v>
      </c>
      <c r="I18" s="105">
        <v>159185.58194199996</v>
      </c>
      <c r="J18" s="116">
        <v>190000</v>
      </c>
      <c r="K18" s="105"/>
      <c r="L18" s="105">
        <v>302452.605692279</v>
      </c>
      <c r="M18" s="106">
        <v>4.1480568799617666E-2</v>
      </c>
      <c r="N18" s="106">
        <f t="shared" si="0"/>
        <v>1.9900644407728076E-2</v>
      </c>
      <c r="O18" s="106">
        <f>L18/'סכום נכסי הקרן'!$C$42</f>
        <v>2.955780955339471E-3</v>
      </c>
    </row>
    <row r="19" spans="2:15">
      <c r="B19" s="101" t="s">
        <v>1249</v>
      </c>
      <c r="C19" s="102" t="s">
        <v>1250</v>
      </c>
      <c r="D19" s="103" t="s">
        <v>126</v>
      </c>
      <c r="E19" s="103" t="s">
        <v>331</v>
      </c>
      <c r="F19" s="102" t="s">
        <v>414</v>
      </c>
      <c r="G19" s="103" t="s">
        <v>365</v>
      </c>
      <c r="H19" s="103" t="s">
        <v>139</v>
      </c>
      <c r="I19" s="105">
        <v>7061134.3180980003</v>
      </c>
      <c r="J19" s="116">
        <v>2065</v>
      </c>
      <c r="K19" s="105"/>
      <c r="L19" s="105">
        <v>145812.42366871296</v>
      </c>
      <c r="M19" s="106">
        <v>1.5028810162271519E-2</v>
      </c>
      <c r="N19" s="106">
        <f t="shared" si="0"/>
        <v>9.594102147072776E-3</v>
      </c>
      <c r="O19" s="106">
        <f>L19/'סכום נכסי הקרן'!$C$42</f>
        <v>1.424982218107815E-3</v>
      </c>
    </row>
    <row r="20" spans="2:15">
      <c r="B20" s="101" t="s">
        <v>1251</v>
      </c>
      <c r="C20" s="102" t="s">
        <v>1252</v>
      </c>
      <c r="D20" s="103" t="s">
        <v>126</v>
      </c>
      <c r="E20" s="103" t="s">
        <v>331</v>
      </c>
      <c r="F20" s="102" t="s">
        <v>1253</v>
      </c>
      <c r="G20" s="103" t="s">
        <v>133</v>
      </c>
      <c r="H20" s="103" t="s">
        <v>139</v>
      </c>
      <c r="I20" s="105">
        <v>518787.69057300012</v>
      </c>
      <c r="J20" s="116">
        <v>5612</v>
      </c>
      <c r="K20" s="105"/>
      <c r="L20" s="105">
        <v>29114.365194886996</v>
      </c>
      <c r="M20" s="106">
        <v>2.9295241442788516E-3</v>
      </c>
      <c r="N20" s="106">
        <f t="shared" si="0"/>
        <v>1.9156542810203723E-3</v>
      </c>
      <c r="O20" s="106">
        <f>L20/'סכום נכסי הקרן'!$C$42</f>
        <v>2.845261854262218E-4</v>
      </c>
    </row>
    <row r="21" spans="2:15">
      <c r="B21" s="101" t="s">
        <v>1254</v>
      </c>
      <c r="C21" s="102" t="s">
        <v>1255</v>
      </c>
      <c r="D21" s="103" t="s">
        <v>126</v>
      </c>
      <c r="E21" s="103" t="s">
        <v>331</v>
      </c>
      <c r="F21" s="102" t="s">
        <v>867</v>
      </c>
      <c r="G21" s="103" t="s">
        <v>722</v>
      </c>
      <c r="H21" s="103" t="s">
        <v>139</v>
      </c>
      <c r="I21" s="105">
        <v>17620198.322053004</v>
      </c>
      <c r="J21" s="116">
        <v>1108</v>
      </c>
      <c r="K21" s="105"/>
      <c r="L21" s="105">
        <v>195231.797408062</v>
      </c>
      <c r="M21" s="106">
        <v>3.2164860135496659E-2</v>
      </c>
      <c r="N21" s="106">
        <f t="shared" si="0"/>
        <v>1.2845776509038792E-2</v>
      </c>
      <c r="O21" s="106">
        <f>L21/'סכום נכסי הקרן'!$C$42</f>
        <v>1.9079433200273296E-3</v>
      </c>
    </row>
    <row r="22" spans="2:15">
      <c r="B22" s="101" t="s">
        <v>1256</v>
      </c>
      <c r="C22" s="102" t="s">
        <v>1257</v>
      </c>
      <c r="D22" s="103" t="s">
        <v>126</v>
      </c>
      <c r="E22" s="103" t="s">
        <v>331</v>
      </c>
      <c r="F22" s="102" t="s">
        <v>422</v>
      </c>
      <c r="G22" s="103" t="s">
        <v>365</v>
      </c>
      <c r="H22" s="103" t="s">
        <v>139</v>
      </c>
      <c r="I22" s="105">
        <v>1867266.7884179996</v>
      </c>
      <c r="J22" s="116">
        <v>5626</v>
      </c>
      <c r="K22" s="105"/>
      <c r="L22" s="105">
        <v>105052.42951609004</v>
      </c>
      <c r="M22" s="106">
        <v>1.5030266232082768E-2</v>
      </c>
      <c r="N22" s="106">
        <f t="shared" si="0"/>
        <v>6.9121938598692466E-3</v>
      </c>
      <c r="O22" s="106">
        <f>L22/'סכום נכסי הקרן'!$C$42</f>
        <v>1.0266467030927873E-3</v>
      </c>
    </row>
    <row r="23" spans="2:15">
      <c r="B23" s="101" t="s">
        <v>1258</v>
      </c>
      <c r="C23" s="102" t="s">
        <v>1259</v>
      </c>
      <c r="D23" s="103" t="s">
        <v>126</v>
      </c>
      <c r="E23" s="103" t="s">
        <v>331</v>
      </c>
      <c r="F23" s="102" t="s">
        <v>667</v>
      </c>
      <c r="G23" s="103" t="s">
        <v>668</v>
      </c>
      <c r="H23" s="103" t="s">
        <v>139</v>
      </c>
      <c r="I23" s="105">
        <v>414774.37521100009</v>
      </c>
      <c r="J23" s="116">
        <v>6569</v>
      </c>
      <c r="K23" s="105"/>
      <c r="L23" s="105">
        <v>27246.528707490001</v>
      </c>
      <c r="M23" s="106">
        <v>4.0975619354767017E-3</v>
      </c>
      <c r="N23" s="106">
        <f t="shared" si="0"/>
        <v>1.7927551918808127E-3</v>
      </c>
      <c r="O23" s="106">
        <f>L23/'סכום נכסי הקרן'!$C$42</f>
        <v>2.6627236511444282E-4</v>
      </c>
    </row>
    <row r="24" spans="2:15">
      <c r="B24" s="101" t="s">
        <v>1260</v>
      </c>
      <c r="C24" s="102" t="s">
        <v>1261</v>
      </c>
      <c r="D24" s="103" t="s">
        <v>126</v>
      </c>
      <c r="E24" s="103" t="s">
        <v>331</v>
      </c>
      <c r="F24" s="102" t="s">
        <v>531</v>
      </c>
      <c r="G24" s="103" t="s">
        <v>163</v>
      </c>
      <c r="H24" s="103" t="s">
        <v>139</v>
      </c>
      <c r="I24" s="105">
        <v>42658936.393089995</v>
      </c>
      <c r="J24" s="116">
        <v>606.5</v>
      </c>
      <c r="K24" s="105"/>
      <c r="L24" s="105">
        <v>258726.44922434902</v>
      </c>
      <c r="M24" s="106">
        <v>1.5425025918970872E-2</v>
      </c>
      <c r="N24" s="106">
        <f t="shared" si="0"/>
        <v>1.7023569868418967E-2</v>
      </c>
      <c r="O24" s="106">
        <f>L24/'סכום נכסי הקרן'!$C$42</f>
        <v>2.5284580025671695E-3</v>
      </c>
    </row>
    <row r="25" spans="2:15">
      <c r="B25" s="101" t="s">
        <v>1262</v>
      </c>
      <c r="C25" s="102" t="s">
        <v>1263</v>
      </c>
      <c r="D25" s="103" t="s">
        <v>126</v>
      </c>
      <c r="E25" s="103" t="s">
        <v>331</v>
      </c>
      <c r="F25" s="102" t="s">
        <v>428</v>
      </c>
      <c r="G25" s="103" t="s">
        <v>365</v>
      </c>
      <c r="H25" s="103" t="s">
        <v>139</v>
      </c>
      <c r="I25" s="105">
        <v>83371.372375999999</v>
      </c>
      <c r="J25" s="116">
        <v>36000</v>
      </c>
      <c r="K25" s="105"/>
      <c r="L25" s="105">
        <v>30013.694055886997</v>
      </c>
      <c r="M25" s="106">
        <v>3.4790013313209956E-3</v>
      </c>
      <c r="N25" s="106">
        <f t="shared" si="0"/>
        <v>1.9748279284994654E-3</v>
      </c>
      <c r="O25" s="106">
        <f>L25/'סכום נכסי הקרן'!$C$42</f>
        <v>2.9331506365012265E-4</v>
      </c>
    </row>
    <row r="26" spans="2:15">
      <c r="B26" s="101" t="s">
        <v>1264</v>
      </c>
      <c r="C26" s="102" t="s">
        <v>1265</v>
      </c>
      <c r="D26" s="103" t="s">
        <v>126</v>
      </c>
      <c r="E26" s="103" t="s">
        <v>331</v>
      </c>
      <c r="F26" s="102" t="s">
        <v>1266</v>
      </c>
      <c r="G26" s="103" t="s">
        <v>339</v>
      </c>
      <c r="H26" s="103" t="s">
        <v>139</v>
      </c>
      <c r="I26" s="105">
        <v>1064496.3908660002</v>
      </c>
      <c r="J26" s="116">
        <v>13900</v>
      </c>
      <c r="K26" s="105"/>
      <c r="L26" s="105">
        <v>147964.99833046598</v>
      </c>
      <c r="M26" s="106">
        <v>1.0609946840108906E-2</v>
      </c>
      <c r="N26" s="106">
        <f t="shared" si="0"/>
        <v>9.7357363142064404E-3</v>
      </c>
      <c r="O26" s="106">
        <f>L26/'סכום נכסי הקרן'!$C$42</f>
        <v>1.4460187014126713E-3</v>
      </c>
    </row>
    <row r="27" spans="2:15">
      <c r="B27" s="101" t="s">
        <v>1267</v>
      </c>
      <c r="C27" s="102" t="s">
        <v>1268</v>
      </c>
      <c r="D27" s="103" t="s">
        <v>126</v>
      </c>
      <c r="E27" s="103" t="s">
        <v>331</v>
      </c>
      <c r="F27" s="102" t="s">
        <v>1269</v>
      </c>
      <c r="G27" s="103" t="s">
        <v>339</v>
      </c>
      <c r="H27" s="103" t="s">
        <v>139</v>
      </c>
      <c r="I27" s="105">
        <v>18775879.637740005</v>
      </c>
      <c r="J27" s="116">
        <v>1848</v>
      </c>
      <c r="K27" s="105"/>
      <c r="L27" s="105">
        <v>346978.25570511405</v>
      </c>
      <c r="M27" s="106">
        <v>1.5178422172852391E-2</v>
      </c>
      <c r="N27" s="106">
        <f t="shared" si="0"/>
        <v>2.2830323674005937E-2</v>
      </c>
      <c r="O27" s="106">
        <f>L27/'סכום נכסי הקרן'!$C$42</f>
        <v>3.3909171249578906E-3</v>
      </c>
    </row>
    <row r="28" spans="2:15">
      <c r="B28" s="101" t="s">
        <v>1270</v>
      </c>
      <c r="C28" s="102" t="s">
        <v>1271</v>
      </c>
      <c r="D28" s="103" t="s">
        <v>126</v>
      </c>
      <c r="E28" s="103" t="s">
        <v>331</v>
      </c>
      <c r="F28" s="102" t="s">
        <v>565</v>
      </c>
      <c r="G28" s="103" t="s">
        <v>566</v>
      </c>
      <c r="H28" s="103" t="s">
        <v>139</v>
      </c>
      <c r="I28" s="105">
        <v>3828865.5060589998</v>
      </c>
      <c r="J28" s="116">
        <v>3750</v>
      </c>
      <c r="K28" s="105"/>
      <c r="L28" s="105">
        <v>143582.45647714197</v>
      </c>
      <c r="M28" s="106">
        <v>1.5167259155553921E-2</v>
      </c>
      <c r="N28" s="106">
        <f t="shared" si="0"/>
        <v>9.447375740074964E-3</v>
      </c>
      <c r="O28" s="106">
        <f>L28/'סכום נכסי הקרן'!$C$42</f>
        <v>1.4031894002189075E-3</v>
      </c>
    </row>
    <row r="29" spans="2:15">
      <c r="B29" s="101" t="s">
        <v>1272</v>
      </c>
      <c r="C29" s="102" t="s">
        <v>1273</v>
      </c>
      <c r="D29" s="103" t="s">
        <v>126</v>
      </c>
      <c r="E29" s="103" t="s">
        <v>331</v>
      </c>
      <c r="F29" s="102" t="s">
        <v>1274</v>
      </c>
      <c r="G29" s="103" t="s">
        <v>566</v>
      </c>
      <c r="H29" s="103" t="s">
        <v>139</v>
      </c>
      <c r="I29" s="105">
        <v>3261646.6582369991</v>
      </c>
      <c r="J29" s="116">
        <v>3101</v>
      </c>
      <c r="K29" s="105"/>
      <c r="L29" s="105">
        <v>101143.66287196601</v>
      </c>
      <c r="M29" s="106">
        <v>1.5451338302326298E-2</v>
      </c>
      <c r="N29" s="106">
        <f t="shared" si="0"/>
        <v>6.6550065399602126E-3</v>
      </c>
      <c r="O29" s="106">
        <f>L29/'סכום נכסי הקרן'!$C$42</f>
        <v>9.8844746860735967E-4</v>
      </c>
    </row>
    <row r="30" spans="2:15">
      <c r="B30" s="101" t="s">
        <v>1275</v>
      </c>
      <c r="C30" s="102" t="s">
        <v>1276</v>
      </c>
      <c r="D30" s="103" t="s">
        <v>126</v>
      </c>
      <c r="E30" s="103" t="s">
        <v>331</v>
      </c>
      <c r="F30" s="102" t="s">
        <v>1277</v>
      </c>
      <c r="G30" s="103" t="s">
        <v>623</v>
      </c>
      <c r="H30" s="103" t="s">
        <v>139</v>
      </c>
      <c r="I30" s="105">
        <v>76062.322186000005</v>
      </c>
      <c r="J30" s="116">
        <v>124000</v>
      </c>
      <c r="K30" s="105"/>
      <c r="L30" s="105">
        <v>94317.279513701025</v>
      </c>
      <c r="M30" s="106">
        <v>9.8751585139158111E-3</v>
      </c>
      <c r="N30" s="106">
        <f t="shared" si="0"/>
        <v>6.2058471502015418E-3</v>
      </c>
      <c r="O30" s="106">
        <f>L30/'סכום נכסי הקרן'!$C$42</f>
        <v>9.2173521834248778E-4</v>
      </c>
    </row>
    <row r="31" spans="2:15">
      <c r="B31" s="101" t="s">
        <v>1278</v>
      </c>
      <c r="C31" s="102" t="s">
        <v>1279</v>
      </c>
      <c r="D31" s="103" t="s">
        <v>126</v>
      </c>
      <c r="E31" s="103" t="s">
        <v>331</v>
      </c>
      <c r="F31" s="102" t="s">
        <v>1280</v>
      </c>
      <c r="G31" s="103" t="s">
        <v>959</v>
      </c>
      <c r="H31" s="103" t="s">
        <v>139</v>
      </c>
      <c r="I31" s="105">
        <v>875768.01919400005</v>
      </c>
      <c r="J31" s="116">
        <v>15340</v>
      </c>
      <c r="K31" s="105"/>
      <c r="L31" s="105">
        <v>134342.81406272305</v>
      </c>
      <c r="M31" s="106">
        <v>7.9913709313660618E-3</v>
      </c>
      <c r="N31" s="106">
        <f t="shared" si="0"/>
        <v>8.8394297852929082E-3</v>
      </c>
      <c r="O31" s="106">
        <f>L31/'סכום נכסי הקרן'!$C$42</f>
        <v>1.312893074220406E-3</v>
      </c>
    </row>
    <row r="32" spans="2:15">
      <c r="B32" s="101" t="s">
        <v>1281</v>
      </c>
      <c r="C32" s="102" t="s">
        <v>1282</v>
      </c>
      <c r="D32" s="103" t="s">
        <v>126</v>
      </c>
      <c r="E32" s="103" t="s">
        <v>331</v>
      </c>
      <c r="F32" s="102" t="s">
        <v>951</v>
      </c>
      <c r="G32" s="103" t="s">
        <v>952</v>
      </c>
      <c r="H32" s="103" t="s">
        <v>139</v>
      </c>
      <c r="I32" s="105">
        <v>3353074.9744269992</v>
      </c>
      <c r="J32" s="116">
        <v>3299</v>
      </c>
      <c r="K32" s="105"/>
      <c r="L32" s="105">
        <v>110617.94340633301</v>
      </c>
      <c r="M32" s="106">
        <v>3.019285702759146E-3</v>
      </c>
      <c r="N32" s="106">
        <f t="shared" si="0"/>
        <v>7.2783911112451636E-3</v>
      </c>
      <c r="O32" s="106">
        <f>L32/'סכום נכסי הקרן'!$C$42</f>
        <v>1.0810368444037022E-3</v>
      </c>
    </row>
    <row r="33" spans="2:15">
      <c r="B33" s="101" t="s">
        <v>1283</v>
      </c>
      <c r="C33" s="102" t="s">
        <v>1284</v>
      </c>
      <c r="D33" s="103" t="s">
        <v>126</v>
      </c>
      <c r="E33" s="103" t="s">
        <v>331</v>
      </c>
      <c r="F33" s="102" t="s">
        <v>346</v>
      </c>
      <c r="G33" s="103" t="s">
        <v>339</v>
      </c>
      <c r="H33" s="103" t="s">
        <v>139</v>
      </c>
      <c r="I33" s="105">
        <v>26125717.503265996</v>
      </c>
      <c r="J33" s="116">
        <v>2931</v>
      </c>
      <c r="K33" s="105"/>
      <c r="L33" s="105">
        <v>765744.78002078703</v>
      </c>
      <c r="M33" s="106">
        <v>1.692293771670712E-2</v>
      </c>
      <c r="N33" s="106">
        <f t="shared" si="0"/>
        <v>5.0384140481738483E-2</v>
      </c>
      <c r="O33" s="106">
        <f>L33/'סכום נכסי הקרן'!$C$42</f>
        <v>7.4834000264453141E-3</v>
      </c>
    </row>
    <row r="34" spans="2:15">
      <c r="B34" s="101" t="s">
        <v>1285</v>
      </c>
      <c r="C34" s="102" t="s">
        <v>1286</v>
      </c>
      <c r="D34" s="103" t="s">
        <v>126</v>
      </c>
      <c r="E34" s="103" t="s">
        <v>331</v>
      </c>
      <c r="F34" s="102" t="s">
        <v>459</v>
      </c>
      <c r="G34" s="103" t="s">
        <v>365</v>
      </c>
      <c r="H34" s="103" t="s">
        <v>139</v>
      </c>
      <c r="I34" s="105">
        <v>20084504.642062001</v>
      </c>
      <c r="J34" s="116">
        <v>1120</v>
      </c>
      <c r="K34" s="105"/>
      <c r="L34" s="105">
        <v>224946.45199110601</v>
      </c>
      <c r="M34" s="106">
        <v>2.5528232567690493E-2</v>
      </c>
      <c r="N34" s="106">
        <f t="shared" si="0"/>
        <v>1.4800928368954549E-2</v>
      </c>
      <c r="O34" s="106">
        <f>L34/'סכום נכסי הקרן'!$C$42</f>
        <v>2.1983359582723183E-3</v>
      </c>
    </row>
    <row r="35" spans="2:15">
      <c r="B35" s="101" t="s">
        <v>1287</v>
      </c>
      <c r="C35" s="102" t="s">
        <v>1288</v>
      </c>
      <c r="D35" s="103" t="s">
        <v>126</v>
      </c>
      <c r="E35" s="103" t="s">
        <v>331</v>
      </c>
      <c r="F35" s="102" t="s">
        <v>948</v>
      </c>
      <c r="G35" s="103" t="s">
        <v>339</v>
      </c>
      <c r="H35" s="103" t="s">
        <v>139</v>
      </c>
      <c r="I35" s="105">
        <v>4325263.1974959997</v>
      </c>
      <c r="J35" s="116">
        <v>11390</v>
      </c>
      <c r="K35" s="105"/>
      <c r="L35" s="105">
        <v>492647.47819474194</v>
      </c>
      <c r="M35" s="106">
        <v>1.6819946347659494E-2</v>
      </c>
      <c r="N35" s="106">
        <f t="shared" si="0"/>
        <v>3.2415003532461906E-2</v>
      </c>
      <c r="O35" s="106">
        <f>L35/'סכום נכסי הקרן'!$C$42</f>
        <v>4.8144998797780506E-3</v>
      </c>
    </row>
    <row r="36" spans="2:15">
      <c r="B36" s="101" t="s">
        <v>1289</v>
      </c>
      <c r="C36" s="102" t="s">
        <v>1290</v>
      </c>
      <c r="D36" s="103" t="s">
        <v>126</v>
      </c>
      <c r="E36" s="103" t="s">
        <v>331</v>
      </c>
      <c r="F36" s="102" t="s">
        <v>472</v>
      </c>
      <c r="G36" s="103" t="s">
        <v>365</v>
      </c>
      <c r="H36" s="103" t="s">
        <v>139</v>
      </c>
      <c r="I36" s="105">
        <v>1098229.636859</v>
      </c>
      <c r="J36" s="116">
        <v>25160</v>
      </c>
      <c r="K36" s="105"/>
      <c r="L36" s="105">
        <v>276314.57663522998</v>
      </c>
      <c r="M36" s="106">
        <v>2.3124907153518667E-2</v>
      </c>
      <c r="N36" s="106">
        <f t="shared" si="0"/>
        <v>1.8180825791543231E-2</v>
      </c>
      <c r="O36" s="106">
        <f>L36/'סכום נכסי הקרן'!$C$42</f>
        <v>2.7003416334658837E-3</v>
      </c>
    </row>
    <row r="37" spans="2:15">
      <c r="B37" s="101" t="s">
        <v>1291</v>
      </c>
      <c r="C37" s="102" t="s">
        <v>1292</v>
      </c>
      <c r="D37" s="103" t="s">
        <v>126</v>
      </c>
      <c r="E37" s="103" t="s">
        <v>331</v>
      </c>
      <c r="F37" s="102" t="s">
        <v>969</v>
      </c>
      <c r="G37" s="103" t="s">
        <v>959</v>
      </c>
      <c r="H37" s="103" t="s">
        <v>139</v>
      </c>
      <c r="I37" s="105">
        <v>216242.79330699993</v>
      </c>
      <c r="J37" s="116">
        <v>28560</v>
      </c>
      <c r="K37" s="105"/>
      <c r="L37" s="105">
        <v>61758.941767964992</v>
      </c>
      <c r="M37" s="106">
        <v>7.5125559684790762E-3</v>
      </c>
      <c r="N37" s="106">
        <f t="shared" si="0"/>
        <v>4.0635878679527986E-3</v>
      </c>
      <c r="O37" s="106">
        <f>L37/'סכום נכסי הקרן'!$C$42</f>
        <v>6.0355209531702948E-4</v>
      </c>
    </row>
    <row r="38" spans="2:15">
      <c r="B38" s="101" t="s">
        <v>1293</v>
      </c>
      <c r="C38" s="102" t="s">
        <v>1294</v>
      </c>
      <c r="D38" s="103" t="s">
        <v>126</v>
      </c>
      <c r="E38" s="103" t="s">
        <v>331</v>
      </c>
      <c r="F38" s="102" t="s">
        <v>1295</v>
      </c>
      <c r="G38" s="103" t="s">
        <v>133</v>
      </c>
      <c r="H38" s="103" t="s">
        <v>139</v>
      </c>
      <c r="I38" s="105">
        <v>17995935.676534999</v>
      </c>
      <c r="J38" s="116">
        <v>785</v>
      </c>
      <c r="K38" s="105">
        <v>2657.6164863409999</v>
      </c>
      <c r="L38" s="105">
        <v>143925.71155920299</v>
      </c>
      <c r="M38" s="106">
        <v>1.5331155602767115E-2</v>
      </c>
      <c r="N38" s="106">
        <f t="shared" si="0"/>
        <v>9.4699610879961909E-3</v>
      </c>
      <c r="O38" s="106">
        <f>L38/'סכום נכסי הקרן'!$C$42</f>
        <v>1.4065439318555492E-3</v>
      </c>
    </row>
    <row r="39" spans="2:15">
      <c r="B39" s="101" t="s">
        <v>1296</v>
      </c>
      <c r="C39" s="102" t="s">
        <v>1297</v>
      </c>
      <c r="D39" s="103" t="s">
        <v>126</v>
      </c>
      <c r="E39" s="103" t="s">
        <v>331</v>
      </c>
      <c r="F39" s="102" t="s">
        <v>966</v>
      </c>
      <c r="G39" s="103" t="s">
        <v>164</v>
      </c>
      <c r="H39" s="103" t="s">
        <v>139</v>
      </c>
      <c r="I39" s="105">
        <v>159334.13344799998</v>
      </c>
      <c r="J39" s="116">
        <v>68000</v>
      </c>
      <c r="K39" s="105"/>
      <c r="L39" s="105">
        <v>108347.21074589601</v>
      </c>
      <c r="M39" s="106">
        <v>2.5079494796576619E-3</v>
      </c>
      <c r="N39" s="106">
        <f t="shared" si="0"/>
        <v>7.128982435737348E-3</v>
      </c>
      <c r="O39" s="106">
        <f>L39/'סכום נכסי הקרן'!$C$42</f>
        <v>1.0588456374970052E-3</v>
      </c>
    </row>
    <row r="40" spans="2:15">
      <c r="B40" s="101" t="s">
        <v>1298</v>
      </c>
      <c r="C40" s="102" t="s">
        <v>1299</v>
      </c>
      <c r="D40" s="103" t="s">
        <v>126</v>
      </c>
      <c r="E40" s="103" t="s">
        <v>331</v>
      </c>
      <c r="F40" s="102" t="s">
        <v>398</v>
      </c>
      <c r="G40" s="103" t="s">
        <v>365</v>
      </c>
      <c r="H40" s="103" t="s">
        <v>139</v>
      </c>
      <c r="I40" s="105">
        <v>1753449.4371020002</v>
      </c>
      <c r="J40" s="116">
        <v>23360</v>
      </c>
      <c r="K40" s="105"/>
      <c r="L40" s="105">
        <v>409605.7885067421</v>
      </c>
      <c r="M40" s="106">
        <v>1.4458724589940892E-2</v>
      </c>
      <c r="N40" s="106">
        <f t="shared" si="0"/>
        <v>2.6951062715304078E-2</v>
      </c>
      <c r="O40" s="106">
        <f>L40/'סכום נכסי הקרן'!$C$42</f>
        <v>4.0029577066921672E-3</v>
      </c>
    </row>
    <row r="41" spans="2:15">
      <c r="B41" s="101" t="s">
        <v>1300</v>
      </c>
      <c r="C41" s="102" t="s">
        <v>1301</v>
      </c>
      <c r="D41" s="103" t="s">
        <v>126</v>
      </c>
      <c r="E41" s="103" t="s">
        <v>331</v>
      </c>
      <c r="F41" s="102" t="s">
        <v>370</v>
      </c>
      <c r="G41" s="103" t="s">
        <v>339</v>
      </c>
      <c r="H41" s="103" t="s">
        <v>139</v>
      </c>
      <c r="I41" s="105">
        <v>22292297.044542</v>
      </c>
      <c r="J41" s="116">
        <v>3172</v>
      </c>
      <c r="K41" s="105"/>
      <c r="L41" s="105">
        <v>707111.66225369694</v>
      </c>
      <c r="M41" s="106">
        <v>1.6675403915727628E-2</v>
      </c>
      <c r="N41" s="106">
        <f t="shared" si="0"/>
        <v>4.6526224215722035E-2</v>
      </c>
      <c r="O41" s="106">
        <f>L41/'סכום נכסי הקרן'!$C$42</f>
        <v>6.9103956958942109E-3</v>
      </c>
    </row>
    <row r="42" spans="2:15">
      <c r="B42" s="101" t="s">
        <v>1302</v>
      </c>
      <c r="C42" s="102" t="s">
        <v>1303</v>
      </c>
      <c r="D42" s="103" t="s">
        <v>126</v>
      </c>
      <c r="E42" s="103" t="s">
        <v>331</v>
      </c>
      <c r="F42" s="102" t="s">
        <v>737</v>
      </c>
      <c r="G42" s="103" t="s">
        <v>738</v>
      </c>
      <c r="H42" s="103" t="s">
        <v>139</v>
      </c>
      <c r="I42" s="105">
        <v>1947996.0853340006</v>
      </c>
      <c r="J42" s="116">
        <v>9329</v>
      </c>
      <c r="K42" s="105"/>
      <c r="L42" s="105">
        <v>181728.55479955999</v>
      </c>
      <c r="M42" s="106">
        <v>1.6739286517877431E-2</v>
      </c>
      <c r="N42" s="106">
        <f t="shared" si="0"/>
        <v>1.1957296051454356E-2</v>
      </c>
      <c r="O42" s="106">
        <f>L42/'סכום נכסי הקרן'!$C$42</f>
        <v>1.7759800749225854E-3</v>
      </c>
    </row>
    <row r="43" spans="2:15">
      <c r="B43" s="101" t="s">
        <v>1304</v>
      </c>
      <c r="C43" s="102" t="s">
        <v>1305</v>
      </c>
      <c r="D43" s="103" t="s">
        <v>126</v>
      </c>
      <c r="E43" s="103" t="s">
        <v>331</v>
      </c>
      <c r="F43" s="102" t="s">
        <v>1306</v>
      </c>
      <c r="G43" s="103" t="s">
        <v>668</v>
      </c>
      <c r="H43" s="103" t="s">
        <v>139</v>
      </c>
      <c r="I43" s="105">
        <v>8949781.824587997</v>
      </c>
      <c r="J43" s="116">
        <v>985</v>
      </c>
      <c r="K43" s="105"/>
      <c r="L43" s="105">
        <v>88155.350972196989</v>
      </c>
      <c r="M43" s="106">
        <v>1.8635434622719733E-2</v>
      </c>
      <c r="N43" s="106">
        <f t="shared" si="0"/>
        <v>5.8004072681756462E-3</v>
      </c>
      <c r="O43" s="106">
        <f>L43/'סכום נכסי הקרן'!$C$42</f>
        <v>8.6151649088450405E-4</v>
      </c>
    </row>
    <row r="44" spans="2:15">
      <c r="B44" s="101" t="s">
        <v>1307</v>
      </c>
      <c r="C44" s="102" t="s">
        <v>1308</v>
      </c>
      <c r="D44" s="103" t="s">
        <v>126</v>
      </c>
      <c r="E44" s="103" t="s">
        <v>331</v>
      </c>
      <c r="F44" s="102" t="s">
        <v>846</v>
      </c>
      <c r="G44" s="103" t="s">
        <v>847</v>
      </c>
      <c r="H44" s="103" t="s">
        <v>139</v>
      </c>
      <c r="I44" s="105">
        <v>9303880.4159669988</v>
      </c>
      <c r="J44" s="116">
        <v>2778</v>
      </c>
      <c r="K44" s="105"/>
      <c r="L44" s="105">
        <v>258461.79795555896</v>
      </c>
      <c r="M44" s="106">
        <v>2.6045145921532745E-2</v>
      </c>
      <c r="N44" s="106">
        <f t="shared" si="0"/>
        <v>1.7006156459861317E-2</v>
      </c>
      <c r="O44" s="106">
        <f>L44/'סכום נכסי הקרן'!$C$42</f>
        <v>2.5258716430338946E-3</v>
      </c>
    </row>
    <row r="45" spans="2:15">
      <c r="B45" s="107"/>
      <c r="C45" s="102"/>
      <c r="D45" s="102"/>
      <c r="E45" s="102"/>
      <c r="F45" s="102"/>
      <c r="G45" s="102"/>
      <c r="H45" s="102"/>
      <c r="I45" s="105"/>
      <c r="J45" s="116"/>
      <c r="K45" s="102"/>
      <c r="L45" s="102"/>
      <c r="M45" s="102"/>
      <c r="N45" s="106"/>
      <c r="O45" s="102"/>
    </row>
    <row r="46" spans="2:15">
      <c r="B46" s="100" t="s">
        <v>1309</v>
      </c>
      <c r="C46" s="95"/>
      <c r="D46" s="96"/>
      <c r="E46" s="96"/>
      <c r="F46" s="95"/>
      <c r="G46" s="96"/>
      <c r="H46" s="96"/>
      <c r="I46" s="98"/>
      <c r="J46" s="114"/>
      <c r="K46" s="98">
        <v>893.38876035500016</v>
      </c>
      <c r="L46" s="98">
        <f>SUM(L47:L108)</f>
        <v>3984130.7877383041</v>
      </c>
      <c r="M46" s="99"/>
      <c r="N46" s="99">
        <f t="shared" si="0"/>
        <v>0.26214609690395396</v>
      </c>
      <c r="O46" s="99">
        <f>L46/'סכום נכסי הקרן'!$C$42</f>
        <v>3.8935746243693697E-2</v>
      </c>
    </row>
    <row r="47" spans="2:15">
      <c r="B47" s="101" t="s">
        <v>1310</v>
      </c>
      <c r="C47" s="102" t="s">
        <v>1311</v>
      </c>
      <c r="D47" s="103" t="s">
        <v>126</v>
      </c>
      <c r="E47" s="103" t="s">
        <v>331</v>
      </c>
      <c r="F47" s="102" t="s">
        <v>852</v>
      </c>
      <c r="G47" s="103" t="s">
        <v>668</v>
      </c>
      <c r="H47" s="103" t="s">
        <v>139</v>
      </c>
      <c r="I47" s="105">
        <v>4782787.389436</v>
      </c>
      <c r="J47" s="116">
        <v>1129</v>
      </c>
      <c r="K47" s="105"/>
      <c r="L47" s="105">
        <v>53997.669624884002</v>
      </c>
      <c r="M47" s="106">
        <v>2.2695169251758823E-2</v>
      </c>
      <c r="N47" s="106">
        <f t="shared" si="0"/>
        <v>3.5529150743839272E-3</v>
      </c>
      <c r="O47" s="106">
        <f>L47/'סכום נכסי הקרן'!$C$42</f>
        <v>5.2770345008146561E-4</v>
      </c>
    </row>
    <row r="48" spans="2:15">
      <c r="B48" s="101" t="s">
        <v>1312</v>
      </c>
      <c r="C48" s="102" t="s">
        <v>1313</v>
      </c>
      <c r="D48" s="103" t="s">
        <v>126</v>
      </c>
      <c r="E48" s="103" t="s">
        <v>331</v>
      </c>
      <c r="F48" s="102" t="s">
        <v>1314</v>
      </c>
      <c r="G48" s="103" t="s">
        <v>566</v>
      </c>
      <c r="H48" s="103" t="s">
        <v>139</v>
      </c>
      <c r="I48" s="105">
        <v>201336.28175600001</v>
      </c>
      <c r="J48" s="116">
        <v>7600</v>
      </c>
      <c r="K48" s="105"/>
      <c r="L48" s="105">
        <v>15301.557413573999</v>
      </c>
      <c r="M48" s="106">
        <v>1.3719759821131479E-2</v>
      </c>
      <c r="N48" s="106">
        <f t="shared" si="0"/>
        <v>1.0068051894444137E-3</v>
      </c>
      <c r="O48" s="106">
        <f>L48/'סכום נכסי הקרן'!$C$42</f>
        <v>1.4953765032558984E-4</v>
      </c>
    </row>
    <row r="49" spans="2:15">
      <c r="B49" s="101" t="s">
        <v>1315</v>
      </c>
      <c r="C49" s="102" t="s">
        <v>1316</v>
      </c>
      <c r="D49" s="103" t="s">
        <v>126</v>
      </c>
      <c r="E49" s="103" t="s">
        <v>331</v>
      </c>
      <c r="F49" s="102" t="s">
        <v>1317</v>
      </c>
      <c r="G49" s="103" t="s">
        <v>134</v>
      </c>
      <c r="H49" s="103" t="s">
        <v>139</v>
      </c>
      <c r="I49" s="105">
        <v>150818.27610500008</v>
      </c>
      <c r="J49" s="116">
        <v>9582</v>
      </c>
      <c r="K49" s="105"/>
      <c r="L49" s="105">
        <v>14451.407354539</v>
      </c>
      <c r="M49" s="106">
        <v>1.3406267995711589E-2</v>
      </c>
      <c r="N49" s="106">
        <f t="shared" si="0"/>
        <v>9.5086738729078374E-4</v>
      </c>
      <c r="O49" s="106">
        <f>L49/'סכום נכסי הקרן'!$C$42</f>
        <v>1.4122938216593972E-4</v>
      </c>
    </row>
    <row r="50" spans="2:15">
      <c r="B50" s="101" t="s">
        <v>1318</v>
      </c>
      <c r="C50" s="102" t="s">
        <v>1319</v>
      </c>
      <c r="D50" s="103" t="s">
        <v>126</v>
      </c>
      <c r="E50" s="103" t="s">
        <v>331</v>
      </c>
      <c r="F50" s="102" t="s">
        <v>1320</v>
      </c>
      <c r="G50" s="103" t="s">
        <v>847</v>
      </c>
      <c r="H50" s="103" t="s">
        <v>139</v>
      </c>
      <c r="I50" s="105">
        <v>5752253.7103619995</v>
      </c>
      <c r="J50" s="116">
        <v>1336</v>
      </c>
      <c r="K50" s="105"/>
      <c r="L50" s="105">
        <v>76850.109570447996</v>
      </c>
      <c r="M50" s="106">
        <v>4.5981237703584997E-2</v>
      </c>
      <c r="N50" s="106">
        <f t="shared" si="0"/>
        <v>5.0565499336859164E-3</v>
      </c>
      <c r="O50" s="106">
        <f>L50/'סכום נכסי הקרן'!$C$42</f>
        <v>7.5103366943775189E-4</v>
      </c>
    </row>
    <row r="51" spans="2:15">
      <c r="B51" s="101" t="s">
        <v>1321</v>
      </c>
      <c r="C51" s="102" t="s">
        <v>1322</v>
      </c>
      <c r="D51" s="103" t="s">
        <v>126</v>
      </c>
      <c r="E51" s="103" t="s">
        <v>331</v>
      </c>
      <c r="F51" s="102" t="s">
        <v>1323</v>
      </c>
      <c r="G51" s="103" t="s">
        <v>136</v>
      </c>
      <c r="H51" s="103" t="s">
        <v>139</v>
      </c>
      <c r="I51" s="105">
        <v>839221.19186300004</v>
      </c>
      <c r="J51" s="116">
        <v>688.3</v>
      </c>
      <c r="K51" s="105"/>
      <c r="L51" s="105">
        <v>5776.3594635919999</v>
      </c>
      <c r="M51" s="106">
        <v>4.2549412013257442E-3</v>
      </c>
      <c r="N51" s="106">
        <f t="shared" si="0"/>
        <v>3.8007037629265766E-4</v>
      </c>
      <c r="O51" s="106">
        <f>L51/'סכום נכסי הקרן'!$C$42</f>
        <v>5.645067350172282E-5</v>
      </c>
    </row>
    <row r="52" spans="2:15">
      <c r="B52" s="101" t="s">
        <v>1324</v>
      </c>
      <c r="C52" s="102" t="s">
        <v>1325</v>
      </c>
      <c r="D52" s="103" t="s">
        <v>126</v>
      </c>
      <c r="E52" s="103" t="s">
        <v>331</v>
      </c>
      <c r="F52" s="102" t="s">
        <v>1326</v>
      </c>
      <c r="G52" s="103" t="s">
        <v>518</v>
      </c>
      <c r="H52" s="103" t="s">
        <v>139</v>
      </c>
      <c r="I52" s="105">
        <v>316665.587145</v>
      </c>
      <c r="J52" s="116">
        <v>10150</v>
      </c>
      <c r="K52" s="105"/>
      <c r="L52" s="105">
        <v>32141.557095513002</v>
      </c>
      <c r="M52" s="106">
        <v>1.462734947112713E-2</v>
      </c>
      <c r="N52" s="106">
        <f t="shared" si="0"/>
        <v>2.1148361311169295E-3</v>
      </c>
      <c r="O52" s="106">
        <f>L52/'סכום נכסי הקרן'!$C$42</f>
        <v>3.1411004749131447E-4</v>
      </c>
    </row>
    <row r="53" spans="2:15">
      <c r="B53" s="101" t="s">
        <v>1327</v>
      </c>
      <c r="C53" s="102" t="s">
        <v>1328</v>
      </c>
      <c r="D53" s="103" t="s">
        <v>126</v>
      </c>
      <c r="E53" s="103" t="s">
        <v>331</v>
      </c>
      <c r="F53" s="102" t="s">
        <v>862</v>
      </c>
      <c r="G53" s="103" t="s">
        <v>722</v>
      </c>
      <c r="H53" s="103" t="s">
        <v>139</v>
      </c>
      <c r="I53" s="105">
        <v>34664831.453603007</v>
      </c>
      <c r="J53" s="116">
        <v>720</v>
      </c>
      <c r="K53" s="105"/>
      <c r="L53" s="105">
        <v>249586.78646593902</v>
      </c>
      <c r="M53" s="106">
        <v>3.4124671281150903E-2</v>
      </c>
      <c r="N53" s="106">
        <f t="shared" si="0"/>
        <v>1.6422202331361851E-2</v>
      </c>
      <c r="O53" s="106">
        <f>L53/'סכום נכסי הקרן'!$C$42</f>
        <v>2.4391387485382617E-3</v>
      </c>
    </row>
    <row r="54" spans="2:15">
      <c r="B54" s="101" t="s">
        <v>1329</v>
      </c>
      <c r="C54" s="102" t="s">
        <v>1330</v>
      </c>
      <c r="D54" s="103" t="s">
        <v>126</v>
      </c>
      <c r="E54" s="103" t="s">
        <v>331</v>
      </c>
      <c r="F54" s="102" t="s">
        <v>870</v>
      </c>
      <c r="G54" s="103" t="s">
        <v>668</v>
      </c>
      <c r="H54" s="103" t="s">
        <v>139</v>
      </c>
      <c r="I54" s="105">
        <v>448675.72540399997</v>
      </c>
      <c r="J54" s="116">
        <v>15550</v>
      </c>
      <c r="K54" s="105"/>
      <c r="L54" s="105">
        <v>69769.075300432989</v>
      </c>
      <c r="M54" s="106">
        <v>3.5486570007314408E-2</v>
      </c>
      <c r="N54" s="106">
        <f t="shared" si="0"/>
        <v>4.5906351344929585E-3</v>
      </c>
      <c r="O54" s="106">
        <f>L54/'סכום נכסי הקרן'!$C$42</f>
        <v>6.8183279020740054E-4</v>
      </c>
    </row>
    <row r="55" spans="2:15">
      <c r="B55" s="101" t="s">
        <v>1331</v>
      </c>
      <c r="C55" s="102" t="s">
        <v>1332</v>
      </c>
      <c r="D55" s="103" t="s">
        <v>126</v>
      </c>
      <c r="E55" s="103" t="s">
        <v>331</v>
      </c>
      <c r="F55" s="102" t="s">
        <v>1333</v>
      </c>
      <c r="G55" s="103" t="s">
        <v>623</v>
      </c>
      <c r="H55" s="103" t="s">
        <v>139</v>
      </c>
      <c r="I55" s="105">
        <v>376538.746399</v>
      </c>
      <c r="J55" s="116">
        <v>10470</v>
      </c>
      <c r="K55" s="105"/>
      <c r="L55" s="105">
        <v>39423.606748371982</v>
      </c>
      <c r="M55" s="106">
        <v>1.0364106766316635E-2</v>
      </c>
      <c r="N55" s="106">
        <f t="shared" si="0"/>
        <v>2.5939772526465885E-3</v>
      </c>
      <c r="O55" s="106">
        <f>L55/'סכום נכסי הקרן'!$C$42</f>
        <v>3.852753913325114E-4</v>
      </c>
    </row>
    <row r="56" spans="2:15">
      <c r="B56" s="101" t="s">
        <v>1334</v>
      </c>
      <c r="C56" s="102" t="s">
        <v>1335</v>
      </c>
      <c r="D56" s="103" t="s">
        <v>126</v>
      </c>
      <c r="E56" s="103" t="s">
        <v>331</v>
      </c>
      <c r="F56" s="102" t="s">
        <v>894</v>
      </c>
      <c r="G56" s="103" t="s">
        <v>668</v>
      </c>
      <c r="H56" s="103" t="s">
        <v>139</v>
      </c>
      <c r="I56" s="105">
        <v>96326.565066000039</v>
      </c>
      <c r="J56" s="116">
        <v>4084</v>
      </c>
      <c r="K56" s="105"/>
      <c r="L56" s="105">
        <v>3933.9769173150003</v>
      </c>
      <c r="M56" s="106">
        <v>1.6837659295914984E-3</v>
      </c>
      <c r="N56" s="106">
        <f t="shared" si="0"/>
        <v>2.5884609445007886E-4</v>
      </c>
      <c r="O56" s="106">
        <f>L56/'סכום נכסי הקרן'!$C$42</f>
        <v>3.8445607120261612E-5</v>
      </c>
    </row>
    <row r="57" spans="2:15">
      <c r="B57" s="101" t="s">
        <v>1336</v>
      </c>
      <c r="C57" s="102" t="s">
        <v>1337</v>
      </c>
      <c r="D57" s="103" t="s">
        <v>126</v>
      </c>
      <c r="E57" s="103" t="s">
        <v>331</v>
      </c>
      <c r="F57" s="102" t="s">
        <v>1338</v>
      </c>
      <c r="G57" s="103" t="s">
        <v>652</v>
      </c>
      <c r="H57" s="103" t="s">
        <v>139</v>
      </c>
      <c r="I57" s="105">
        <v>141199.78730499998</v>
      </c>
      <c r="J57" s="116">
        <v>7250</v>
      </c>
      <c r="K57" s="105"/>
      <c r="L57" s="105">
        <v>10236.984579629003</v>
      </c>
      <c r="M57" s="106">
        <v>7.8004321238741414E-3</v>
      </c>
      <c r="N57" s="106">
        <f t="shared" si="0"/>
        <v>6.7356863882952849E-4</v>
      </c>
      <c r="O57" s="106">
        <f>L57/'סכום נכסי הקרן'!$C$42</f>
        <v>1.0004305961032651E-4</v>
      </c>
    </row>
    <row r="58" spans="2:15">
      <c r="B58" s="101" t="s">
        <v>1339</v>
      </c>
      <c r="C58" s="102" t="s">
        <v>1340</v>
      </c>
      <c r="D58" s="103" t="s">
        <v>126</v>
      </c>
      <c r="E58" s="103" t="s">
        <v>331</v>
      </c>
      <c r="F58" s="102" t="s">
        <v>873</v>
      </c>
      <c r="G58" s="103" t="s">
        <v>383</v>
      </c>
      <c r="H58" s="103" t="s">
        <v>139</v>
      </c>
      <c r="I58" s="105">
        <v>15354932.234582998</v>
      </c>
      <c r="J58" s="116">
        <v>123.1</v>
      </c>
      <c r="K58" s="105"/>
      <c r="L58" s="105">
        <v>18901.921580940001</v>
      </c>
      <c r="M58" s="106">
        <v>4.7886671775595711E-3</v>
      </c>
      <c r="N58" s="106">
        <f t="shared" si="0"/>
        <v>1.2437003779288349E-3</v>
      </c>
      <c r="O58" s="106">
        <f>L58/'סכום נכסי הקרן'!$C$42</f>
        <v>1.8472295750397908E-4</v>
      </c>
    </row>
    <row r="59" spans="2:15">
      <c r="B59" s="101" t="s">
        <v>1341</v>
      </c>
      <c r="C59" s="102" t="s">
        <v>1342</v>
      </c>
      <c r="D59" s="103" t="s">
        <v>126</v>
      </c>
      <c r="E59" s="103" t="s">
        <v>331</v>
      </c>
      <c r="F59" s="102" t="s">
        <v>671</v>
      </c>
      <c r="G59" s="103" t="s">
        <v>652</v>
      </c>
      <c r="H59" s="103" t="s">
        <v>139</v>
      </c>
      <c r="I59" s="105">
        <v>1450194.5742549999</v>
      </c>
      <c r="J59" s="116">
        <v>1070</v>
      </c>
      <c r="K59" s="105">
        <v>464.0622637620001</v>
      </c>
      <c r="L59" s="105">
        <v>15981.144208305999</v>
      </c>
      <c r="M59" s="106">
        <v>8.7060200592267312E-3</v>
      </c>
      <c r="N59" s="106">
        <f t="shared" si="0"/>
        <v>1.0515203444525639E-3</v>
      </c>
      <c r="O59" s="106">
        <f>L59/'סכום נכסי הקרן'!$C$42</f>
        <v>1.5617905353245372E-4</v>
      </c>
    </row>
    <row r="60" spans="2:15">
      <c r="B60" s="101" t="s">
        <v>1343</v>
      </c>
      <c r="C60" s="102" t="s">
        <v>1344</v>
      </c>
      <c r="D60" s="103" t="s">
        <v>126</v>
      </c>
      <c r="E60" s="103" t="s">
        <v>331</v>
      </c>
      <c r="F60" s="102" t="s">
        <v>622</v>
      </c>
      <c r="G60" s="103" t="s">
        <v>623</v>
      </c>
      <c r="H60" s="103" t="s">
        <v>139</v>
      </c>
      <c r="I60" s="105">
        <v>62028039.503364995</v>
      </c>
      <c r="J60" s="116">
        <v>114</v>
      </c>
      <c r="K60" s="105"/>
      <c r="L60" s="105">
        <v>70711.965033835004</v>
      </c>
      <c r="M60" s="106">
        <v>4.9035744031654199E-2</v>
      </c>
      <c r="N60" s="106">
        <f t="shared" si="0"/>
        <v>4.6526749812226039E-3</v>
      </c>
      <c r="O60" s="106">
        <f>L60/'סכום נכסי הקרן'!$C$42</f>
        <v>6.9104737611118449E-4</v>
      </c>
    </row>
    <row r="61" spans="2:15">
      <c r="B61" s="101" t="s">
        <v>1345</v>
      </c>
      <c r="C61" s="102" t="s">
        <v>1346</v>
      </c>
      <c r="D61" s="103" t="s">
        <v>126</v>
      </c>
      <c r="E61" s="103" t="s">
        <v>331</v>
      </c>
      <c r="F61" s="102" t="s">
        <v>1347</v>
      </c>
      <c r="G61" s="103" t="s">
        <v>722</v>
      </c>
      <c r="H61" s="103" t="s">
        <v>139</v>
      </c>
      <c r="I61" s="105">
        <v>3554067.5332839997</v>
      </c>
      <c r="J61" s="116">
        <v>832.4</v>
      </c>
      <c r="K61" s="105"/>
      <c r="L61" s="105">
        <v>29584.058145470997</v>
      </c>
      <c r="M61" s="106">
        <v>1.9997806659758643E-2</v>
      </c>
      <c r="N61" s="106">
        <f t="shared" si="0"/>
        <v>1.946558932573941E-3</v>
      </c>
      <c r="O61" s="106">
        <f>L61/'סכום נכסי הקרן'!$C$42</f>
        <v>2.8911635741371626E-4</v>
      </c>
    </row>
    <row r="62" spans="2:15">
      <c r="B62" s="101" t="s">
        <v>1348</v>
      </c>
      <c r="C62" s="102" t="s">
        <v>1349</v>
      </c>
      <c r="D62" s="103" t="s">
        <v>126</v>
      </c>
      <c r="E62" s="103" t="s">
        <v>331</v>
      </c>
      <c r="F62" s="102" t="s">
        <v>1350</v>
      </c>
      <c r="G62" s="103" t="s">
        <v>134</v>
      </c>
      <c r="H62" s="103" t="s">
        <v>139</v>
      </c>
      <c r="I62" s="105">
        <v>297783.34737799998</v>
      </c>
      <c r="J62" s="116">
        <v>4269</v>
      </c>
      <c r="K62" s="105"/>
      <c r="L62" s="105">
        <v>12712.371099708003</v>
      </c>
      <c r="M62" s="106">
        <v>1.0880545803447914E-2</v>
      </c>
      <c r="N62" s="106">
        <f t="shared" si="0"/>
        <v>8.3644303958075065E-4</v>
      </c>
      <c r="O62" s="106">
        <f>L62/'סכום נכסי הקרן'!$C$42</f>
        <v>1.2423428889865245E-4</v>
      </c>
    </row>
    <row r="63" spans="2:15">
      <c r="B63" s="101" t="s">
        <v>1351</v>
      </c>
      <c r="C63" s="102" t="s">
        <v>1352</v>
      </c>
      <c r="D63" s="103" t="s">
        <v>126</v>
      </c>
      <c r="E63" s="103" t="s">
        <v>331</v>
      </c>
      <c r="F63" s="102" t="s">
        <v>1353</v>
      </c>
      <c r="G63" s="103" t="s">
        <v>160</v>
      </c>
      <c r="H63" s="103" t="s">
        <v>139</v>
      </c>
      <c r="I63" s="105">
        <v>282301.59382999997</v>
      </c>
      <c r="J63" s="116">
        <v>14730</v>
      </c>
      <c r="K63" s="105"/>
      <c r="L63" s="105">
        <v>41583.024771095996</v>
      </c>
      <c r="M63" s="106">
        <v>1.0990086508582905E-2</v>
      </c>
      <c r="N63" s="106">
        <f t="shared" si="0"/>
        <v>2.7360616962555559E-3</v>
      </c>
      <c r="O63" s="106">
        <f>L63/'סכום נכסי הקרן'!$C$42</f>
        <v>4.0637875280488174E-4</v>
      </c>
    </row>
    <row r="64" spans="2:15">
      <c r="B64" s="101" t="s">
        <v>1354</v>
      </c>
      <c r="C64" s="102" t="s">
        <v>1355</v>
      </c>
      <c r="D64" s="103" t="s">
        <v>126</v>
      </c>
      <c r="E64" s="103" t="s">
        <v>331</v>
      </c>
      <c r="F64" s="102" t="s">
        <v>826</v>
      </c>
      <c r="G64" s="103" t="s">
        <v>668</v>
      </c>
      <c r="H64" s="103" t="s">
        <v>139</v>
      </c>
      <c r="I64" s="105">
        <v>385331.94070999994</v>
      </c>
      <c r="J64" s="116">
        <v>21860</v>
      </c>
      <c r="K64" s="105"/>
      <c r="L64" s="105">
        <v>84233.562239797</v>
      </c>
      <c r="M64" s="106">
        <v>2.0597316536446073E-2</v>
      </c>
      <c r="N64" s="106">
        <f t="shared" si="0"/>
        <v>5.5423631265915842E-3</v>
      </c>
      <c r="O64" s="106">
        <f>L64/'סכום נכסי הקרן'!$C$42</f>
        <v>8.2318999533469649E-4</v>
      </c>
    </row>
    <row r="65" spans="2:15">
      <c r="B65" s="101" t="s">
        <v>1356</v>
      </c>
      <c r="C65" s="102" t="s">
        <v>1357</v>
      </c>
      <c r="D65" s="103" t="s">
        <v>126</v>
      </c>
      <c r="E65" s="103" t="s">
        <v>331</v>
      </c>
      <c r="F65" s="102" t="s">
        <v>1358</v>
      </c>
      <c r="G65" s="103" t="s">
        <v>135</v>
      </c>
      <c r="H65" s="103" t="s">
        <v>139</v>
      </c>
      <c r="I65" s="105">
        <v>301241.12074799999</v>
      </c>
      <c r="J65" s="116">
        <v>27500</v>
      </c>
      <c r="K65" s="105"/>
      <c r="L65" s="105">
        <v>82841.308205249006</v>
      </c>
      <c r="M65" s="106">
        <v>5.1850657571434665E-2</v>
      </c>
      <c r="N65" s="106">
        <f t="shared" si="0"/>
        <v>5.450756203902501E-3</v>
      </c>
      <c r="O65" s="106">
        <f>L65/'סכום נכסי הקרן'!$C$42</f>
        <v>8.0958390339545773E-4</v>
      </c>
    </row>
    <row r="66" spans="2:15">
      <c r="B66" s="101" t="s">
        <v>1359</v>
      </c>
      <c r="C66" s="102" t="s">
        <v>1360</v>
      </c>
      <c r="D66" s="103" t="s">
        <v>126</v>
      </c>
      <c r="E66" s="103" t="s">
        <v>331</v>
      </c>
      <c r="F66" s="102" t="s">
        <v>1361</v>
      </c>
      <c r="G66" s="103" t="s">
        <v>1362</v>
      </c>
      <c r="H66" s="103" t="s">
        <v>139</v>
      </c>
      <c r="I66" s="105">
        <v>3534902.018435</v>
      </c>
      <c r="J66" s="116">
        <v>4892</v>
      </c>
      <c r="K66" s="105"/>
      <c r="L66" s="105">
        <v>172927.40674191198</v>
      </c>
      <c r="M66" s="106">
        <v>4.9427367978217798E-2</v>
      </c>
      <c r="N66" s="106">
        <f t="shared" si="0"/>
        <v>1.1378201956780829E-2</v>
      </c>
      <c r="O66" s="106">
        <f>L66/'סכום נכסי הקרן'!$C$42</f>
        <v>1.6899690261687639E-3</v>
      </c>
    </row>
    <row r="67" spans="2:15">
      <c r="B67" s="101" t="s">
        <v>1363</v>
      </c>
      <c r="C67" s="102" t="s">
        <v>1364</v>
      </c>
      <c r="D67" s="103" t="s">
        <v>126</v>
      </c>
      <c r="E67" s="103" t="s">
        <v>331</v>
      </c>
      <c r="F67" s="102" t="s">
        <v>1365</v>
      </c>
      <c r="G67" s="103" t="s">
        <v>162</v>
      </c>
      <c r="H67" s="103" t="s">
        <v>139</v>
      </c>
      <c r="I67" s="105">
        <v>1627532.2811159999</v>
      </c>
      <c r="J67" s="116">
        <v>3055</v>
      </c>
      <c r="K67" s="105"/>
      <c r="L67" s="105">
        <v>49721.111188064009</v>
      </c>
      <c r="M67" s="106">
        <v>1.5354078123735848E-2</v>
      </c>
      <c r="N67" s="106">
        <f t="shared" si="0"/>
        <v>3.271527950787403E-3</v>
      </c>
      <c r="O67" s="106">
        <f>L67/'סכום נכסי הקרן'!$C$42</f>
        <v>4.8590989385464435E-4</v>
      </c>
    </row>
    <row r="68" spans="2:15">
      <c r="B68" s="101" t="s">
        <v>1366</v>
      </c>
      <c r="C68" s="102" t="s">
        <v>1367</v>
      </c>
      <c r="D68" s="103" t="s">
        <v>126</v>
      </c>
      <c r="E68" s="103" t="s">
        <v>331</v>
      </c>
      <c r="F68" s="102" t="s">
        <v>1368</v>
      </c>
      <c r="G68" s="103" t="s">
        <v>1362</v>
      </c>
      <c r="H68" s="103" t="s">
        <v>139</v>
      </c>
      <c r="I68" s="105">
        <v>903526.61050999979</v>
      </c>
      <c r="J68" s="116">
        <v>17440</v>
      </c>
      <c r="K68" s="105"/>
      <c r="L68" s="105">
        <v>157575.04087288398</v>
      </c>
      <c r="M68" s="106">
        <v>3.9433480885275859E-2</v>
      </c>
      <c r="N68" s="106">
        <f t="shared" si="0"/>
        <v>1.0368053694782678E-2</v>
      </c>
      <c r="O68" s="106">
        <f>L68/'סכום נכסי הקרן'!$C$42</f>
        <v>1.5399348396514709E-3</v>
      </c>
    </row>
    <row r="69" spans="2:15">
      <c r="B69" s="101" t="s">
        <v>1369</v>
      </c>
      <c r="C69" s="102" t="s">
        <v>1370</v>
      </c>
      <c r="D69" s="103" t="s">
        <v>126</v>
      </c>
      <c r="E69" s="103" t="s">
        <v>331</v>
      </c>
      <c r="F69" s="102" t="s">
        <v>1371</v>
      </c>
      <c r="G69" s="103" t="s">
        <v>518</v>
      </c>
      <c r="H69" s="103" t="s">
        <v>139</v>
      </c>
      <c r="I69" s="105">
        <v>309103.28824700014</v>
      </c>
      <c r="J69" s="116">
        <v>18950</v>
      </c>
      <c r="K69" s="105"/>
      <c r="L69" s="105">
        <v>58575.073122796013</v>
      </c>
      <c r="M69" s="106">
        <v>2.1335330976900671E-2</v>
      </c>
      <c r="N69" s="106">
        <f t="shared" si="0"/>
        <v>3.8540970698709084E-3</v>
      </c>
      <c r="O69" s="106">
        <f>L69/'סכום נכסי הקרן'!$C$42</f>
        <v>5.7243707719988458E-4</v>
      </c>
    </row>
    <row r="70" spans="2:15">
      <c r="B70" s="101" t="s">
        <v>1372</v>
      </c>
      <c r="C70" s="102" t="s">
        <v>1373</v>
      </c>
      <c r="D70" s="103" t="s">
        <v>126</v>
      </c>
      <c r="E70" s="103" t="s">
        <v>331</v>
      </c>
      <c r="F70" s="102" t="s">
        <v>1374</v>
      </c>
      <c r="G70" s="103" t="s">
        <v>136</v>
      </c>
      <c r="H70" s="103" t="s">
        <v>139</v>
      </c>
      <c r="I70" s="105">
        <v>2586878.0526060006</v>
      </c>
      <c r="J70" s="116">
        <v>1022</v>
      </c>
      <c r="K70" s="105"/>
      <c r="L70" s="105">
        <v>26437.893697952</v>
      </c>
      <c r="M70" s="106">
        <v>1.2918691082066343E-2</v>
      </c>
      <c r="N70" s="106">
        <f t="shared" si="0"/>
        <v>1.7395489788160517E-3</v>
      </c>
      <c r="O70" s="106">
        <f>L70/'סכום נכסי הקרן'!$C$42</f>
        <v>2.5836981140510244E-4</v>
      </c>
    </row>
    <row r="71" spans="2:15">
      <c r="B71" s="101" t="s">
        <v>1375</v>
      </c>
      <c r="C71" s="102" t="s">
        <v>1376</v>
      </c>
      <c r="D71" s="103" t="s">
        <v>126</v>
      </c>
      <c r="E71" s="103" t="s">
        <v>331</v>
      </c>
      <c r="F71" s="102" t="s">
        <v>1377</v>
      </c>
      <c r="G71" s="103" t="s">
        <v>668</v>
      </c>
      <c r="H71" s="103" t="s">
        <v>139</v>
      </c>
      <c r="I71" s="105">
        <v>5941213.5971880006</v>
      </c>
      <c r="J71" s="116">
        <v>765</v>
      </c>
      <c r="K71" s="105"/>
      <c r="L71" s="105">
        <v>45450.284018500002</v>
      </c>
      <c r="M71" s="106">
        <v>1.9634908974509344E-2</v>
      </c>
      <c r="N71" s="106">
        <f t="shared" si="0"/>
        <v>2.9905179306097961E-3</v>
      </c>
      <c r="O71" s="106">
        <f>L71/'סכום נכסי הקרן'!$C$42</f>
        <v>4.4417234762835335E-4</v>
      </c>
    </row>
    <row r="72" spans="2:15">
      <c r="B72" s="101" t="s">
        <v>1378</v>
      </c>
      <c r="C72" s="102" t="s">
        <v>1379</v>
      </c>
      <c r="D72" s="103" t="s">
        <v>126</v>
      </c>
      <c r="E72" s="103" t="s">
        <v>331</v>
      </c>
      <c r="F72" s="102" t="s">
        <v>759</v>
      </c>
      <c r="G72" s="103" t="s">
        <v>133</v>
      </c>
      <c r="H72" s="103" t="s">
        <v>139</v>
      </c>
      <c r="I72" s="105">
        <v>162055648.18147996</v>
      </c>
      <c r="J72" s="116">
        <v>118.6</v>
      </c>
      <c r="K72" s="105"/>
      <c r="L72" s="105">
        <v>192197.99874239505</v>
      </c>
      <c r="M72" s="106">
        <v>6.2558709280747526E-2</v>
      </c>
      <c r="N72" s="106">
        <f t="shared" si="0"/>
        <v>1.2646159949902569E-2</v>
      </c>
      <c r="O72" s="106">
        <f>L72/'סכום נכסי הקרן'!$C$42</f>
        <v>1.8782948919776267E-3</v>
      </c>
    </row>
    <row r="73" spans="2:15">
      <c r="B73" s="101" t="s">
        <v>1380</v>
      </c>
      <c r="C73" s="102" t="s">
        <v>1381</v>
      </c>
      <c r="D73" s="103" t="s">
        <v>126</v>
      </c>
      <c r="E73" s="103" t="s">
        <v>331</v>
      </c>
      <c r="F73" s="102" t="s">
        <v>444</v>
      </c>
      <c r="G73" s="103" t="s">
        <v>365</v>
      </c>
      <c r="H73" s="103" t="s">
        <v>139</v>
      </c>
      <c r="I73" s="105">
        <v>86366.107537000018</v>
      </c>
      <c r="J73" s="116">
        <v>67500</v>
      </c>
      <c r="K73" s="105"/>
      <c r="L73" s="105">
        <v>58297.12258679299</v>
      </c>
      <c r="M73" s="106">
        <v>1.5982192761851824E-2</v>
      </c>
      <c r="N73" s="106">
        <f t="shared" si="0"/>
        <v>3.835808601939634E-3</v>
      </c>
      <c r="O73" s="106">
        <f>L73/'סכום נכסי הקרן'!$C$42</f>
        <v>5.6972074781345505E-4</v>
      </c>
    </row>
    <row r="74" spans="2:15">
      <c r="B74" s="101" t="s">
        <v>1382</v>
      </c>
      <c r="C74" s="102" t="s">
        <v>1383</v>
      </c>
      <c r="D74" s="103" t="s">
        <v>126</v>
      </c>
      <c r="E74" s="103" t="s">
        <v>331</v>
      </c>
      <c r="F74" s="102" t="s">
        <v>1384</v>
      </c>
      <c r="G74" s="103" t="s">
        <v>566</v>
      </c>
      <c r="H74" s="103" t="s">
        <v>139</v>
      </c>
      <c r="I74" s="105">
        <v>1056708.8862999999</v>
      </c>
      <c r="J74" s="116">
        <v>5918</v>
      </c>
      <c r="K74" s="105"/>
      <c r="L74" s="105">
        <v>62536.031892742998</v>
      </c>
      <c r="M74" s="106">
        <v>1.4268166692913193E-2</v>
      </c>
      <c r="N74" s="106">
        <f t="shared" si="0"/>
        <v>4.114718504472089E-3</v>
      </c>
      <c r="O74" s="106">
        <f>L74/'סכום נכסי הקרן'!$C$42</f>
        <v>6.1114637008329855E-4</v>
      </c>
    </row>
    <row r="75" spans="2:15">
      <c r="B75" s="101" t="s">
        <v>1385</v>
      </c>
      <c r="C75" s="102" t="s">
        <v>1386</v>
      </c>
      <c r="D75" s="103" t="s">
        <v>126</v>
      </c>
      <c r="E75" s="103" t="s">
        <v>331</v>
      </c>
      <c r="F75" s="102" t="s">
        <v>583</v>
      </c>
      <c r="G75" s="103" t="s">
        <v>365</v>
      </c>
      <c r="H75" s="103" t="s">
        <v>139</v>
      </c>
      <c r="I75" s="105">
        <v>720431.34752299997</v>
      </c>
      <c r="J75" s="116">
        <v>9700</v>
      </c>
      <c r="K75" s="105"/>
      <c r="L75" s="105">
        <v>69881.840709543001</v>
      </c>
      <c r="M75" s="106">
        <v>1.9762834022981606E-2</v>
      </c>
      <c r="N75" s="106">
        <f t="shared" si="0"/>
        <v>4.5980548236143459E-3</v>
      </c>
      <c r="O75" s="106">
        <f>L75/'סכום נכסי הקרן'!$C$42</f>
        <v>6.829348136067544E-4</v>
      </c>
    </row>
    <row r="76" spans="2:15">
      <c r="B76" s="101" t="s">
        <v>1387</v>
      </c>
      <c r="C76" s="102" t="s">
        <v>1388</v>
      </c>
      <c r="D76" s="103" t="s">
        <v>126</v>
      </c>
      <c r="E76" s="103" t="s">
        <v>331</v>
      </c>
      <c r="F76" s="102" t="s">
        <v>1389</v>
      </c>
      <c r="G76" s="103" t="s">
        <v>1362</v>
      </c>
      <c r="H76" s="103" t="s">
        <v>139</v>
      </c>
      <c r="I76" s="105">
        <v>2327904.4342470006</v>
      </c>
      <c r="J76" s="116">
        <v>7364</v>
      </c>
      <c r="K76" s="105"/>
      <c r="L76" s="105">
        <v>171426.88253795903</v>
      </c>
      <c r="M76" s="106">
        <v>3.701297121385605E-2</v>
      </c>
      <c r="N76" s="106">
        <f t="shared" ref="N76:N139" si="1">IFERROR(L76/$L$11,0)</f>
        <v>1.12794711207885E-2</v>
      </c>
      <c r="O76" s="106">
        <f>L76/'סכום נכסי הקרן'!$C$42</f>
        <v>1.6753048414945458E-3</v>
      </c>
    </row>
    <row r="77" spans="2:15">
      <c r="B77" s="101" t="s">
        <v>1390</v>
      </c>
      <c r="C77" s="102" t="s">
        <v>1391</v>
      </c>
      <c r="D77" s="103" t="s">
        <v>126</v>
      </c>
      <c r="E77" s="103" t="s">
        <v>331</v>
      </c>
      <c r="F77" s="102" t="s">
        <v>1392</v>
      </c>
      <c r="G77" s="103" t="s">
        <v>1393</v>
      </c>
      <c r="H77" s="103" t="s">
        <v>139</v>
      </c>
      <c r="I77" s="105">
        <v>3399698.6667760001</v>
      </c>
      <c r="J77" s="116">
        <v>3500</v>
      </c>
      <c r="K77" s="105"/>
      <c r="L77" s="105">
        <v>118989.45333714403</v>
      </c>
      <c r="M77" s="106">
        <v>3.1077868577669143E-2</v>
      </c>
      <c r="N77" s="106">
        <f t="shared" si="1"/>
        <v>7.8292160641580677E-3</v>
      </c>
      <c r="O77" s="106">
        <f>L77/'סכום נכסי הקרן'!$C$42</f>
        <v>1.1628491652606826E-3</v>
      </c>
    </row>
    <row r="78" spans="2:15">
      <c r="B78" s="101" t="s">
        <v>1394</v>
      </c>
      <c r="C78" s="102" t="s">
        <v>1395</v>
      </c>
      <c r="D78" s="103" t="s">
        <v>126</v>
      </c>
      <c r="E78" s="103" t="s">
        <v>331</v>
      </c>
      <c r="F78" s="102" t="s">
        <v>1396</v>
      </c>
      <c r="G78" s="103" t="s">
        <v>566</v>
      </c>
      <c r="H78" s="103" t="s">
        <v>139</v>
      </c>
      <c r="I78" s="105">
        <v>968066.70892800007</v>
      </c>
      <c r="J78" s="116">
        <v>6853</v>
      </c>
      <c r="K78" s="105"/>
      <c r="L78" s="105">
        <v>66341.611562963997</v>
      </c>
      <c r="M78" s="106">
        <v>1.5643497446682055E-2</v>
      </c>
      <c r="N78" s="106">
        <f t="shared" si="1"/>
        <v>4.3651163729546633E-3</v>
      </c>
      <c r="O78" s="106">
        <f>L78/'סכום נכסי הקרן'!$C$42</f>
        <v>6.4833718841835603E-4</v>
      </c>
    </row>
    <row r="79" spans="2:15">
      <c r="B79" s="101" t="s">
        <v>1397</v>
      </c>
      <c r="C79" s="102" t="s">
        <v>1398</v>
      </c>
      <c r="D79" s="103" t="s">
        <v>126</v>
      </c>
      <c r="E79" s="103" t="s">
        <v>331</v>
      </c>
      <c r="F79" s="102" t="s">
        <v>711</v>
      </c>
      <c r="G79" s="103" t="s">
        <v>365</v>
      </c>
      <c r="H79" s="103" t="s">
        <v>139</v>
      </c>
      <c r="I79" s="105">
        <v>21639237.202959999</v>
      </c>
      <c r="J79" s="116">
        <v>166</v>
      </c>
      <c r="K79" s="105"/>
      <c r="L79" s="105">
        <v>35921.133756913005</v>
      </c>
      <c r="M79" s="106">
        <v>3.1361943116403876E-2</v>
      </c>
      <c r="N79" s="106">
        <f t="shared" si="1"/>
        <v>2.3635230649858203E-3</v>
      </c>
      <c r="O79" s="106">
        <f>L79/'סכום נכסי הקרן'!$C$42</f>
        <v>3.5104674601781972E-4</v>
      </c>
    </row>
    <row r="80" spans="2:15">
      <c r="B80" s="101" t="s">
        <v>1399</v>
      </c>
      <c r="C80" s="102" t="s">
        <v>1400</v>
      </c>
      <c r="D80" s="103" t="s">
        <v>126</v>
      </c>
      <c r="E80" s="103" t="s">
        <v>331</v>
      </c>
      <c r="F80" s="102" t="s">
        <v>1401</v>
      </c>
      <c r="G80" s="103" t="s">
        <v>623</v>
      </c>
      <c r="H80" s="103" t="s">
        <v>139</v>
      </c>
      <c r="I80" s="105">
        <v>512743.69868999993</v>
      </c>
      <c r="J80" s="116">
        <v>8082</v>
      </c>
      <c r="K80" s="105"/>
      <c r="L80" s="105">
        <v>41439.945728215993</v>
      </c>
      <c r="M80" s="106">
        <v>2.0509747947599997E-2</v>
      </c>
      <c r="N80" s="106">
        <f t="shared" si="1"/>
        <v>2.7266474439034036E-3</v>
      </c>
      <c r="O80" s="106">
        <f>L80/'סכום נכסי הקרן'!$C$42</f>
        <v>4.0498048311867776E-4</v>
      </c>
    </row>
    <row r="81" spans="2:15">
      <c r="B81" s="101" t="s">
        <v>1402</v>
      </c>
      <c r="C81" s="102" t="s">
        <v>1403</v>
      </c>
      <c r="D81" s="103" t="s">
        <v>126</v>
      </c>
      <c r="E81" s="103" t="s">
        <v>331</v>
      </c>
      <c r="F81" s="102" t="s">
        <v>1404</v>
      </c>
      <c r="G81" s="103" t="s">
        <v>133</v>
      </c>
      <c r="H81" s="103" t="s">
        <v>139</v>
      </c>
      <c r="I81" s="105">
        <v>480421.89350400004</v>
      </c>
      <c r="J81" s="116">
        <v>1781</v>
      </c>
      <c r="K81" s="105"/>
      <c r="L81" s="105">
        <v>8556.3139233050006</v>
      </c>
      <c r="M81" s="106">
        <v>5.1290832726373211E-3</v>
      </c>
      <c r="N81" s="106">
        <f t="shared" si="1"/>
        <v>5.6298460527011538E-4</v>
      </c>
      <c r="O81" s="106">
        <f>L81/'סכום נכסי הקרן'!$C$42</f>
        <v>8.361835628601592E-5</v>
      </c>
    </row>
    <row r="82" spans="2:15">
      <c r="B82" s="101" t="s">
        <v>1405</v>
      </c>
      <c r="C82" s="102" t="s">
        <v>1406</v>
      </c>
      <c r="D82" s="103" t="s">
        <v>126</v>
      </c>
      <c r="E82" s="103" t="s">
        <v>331</v>
      </c>
      <c r="F82" s="102" t="s">
        <v>1407</v>
      </c>
      <c r="G82" s="103" t="s">
        <v>164</v>
      </c>
      <c r="H82" s="103" t="s">
        <v>139</v>
      </c>
      <c r="I82" s="105">
        <v>350657.05595799995</v>
      </c>
      <c r="J82" s="116">
        <v>6670</v>
      </c>
      <c r="K82" s="105"/>
      <c r="L82" s="105">
        <v>23388.825632323995</v>
      </c>
      <c r="M82" s="106">
        <v>1.0644369701861346E-2</v>
      </c>
      <c r="N82" s="106">
        <f t="shared" si="1"/>
        <v>1.5389277303723943E-3</v>
      </c>
      <c r="O82" s="106">
        <f>L82/'סכום נכסי הקרן'!$C$42</f>
        <v>2.2857215997046287E-4</v>
      </c>
    </row>
    <row r="83" spans="2:15">
      <c r="B83" s="101" t="s">
        <v>1408</v>
      </c>
      <c r="C83" s="102" t="s">
        <v>1409</v>
      </c>
      <c r="D83" s="103" t="s">
        <v>126</v>
      </c>
      <c r="E83" s="103" t="s">
        <v>331</v>
      </c>
      <c r="F83" s="102" t="s">
        <v>1410</v>
      </c>
      <c r="G83" s="103" t="s">
        <v>135</v>
      </c>
      <c r="H83" s="103" t="s">
        <v>139</v>
      </c>
      <c r="I83" s="105">
        <v>25127223.020860001</v>
      </c>
      <c r="J83" s="116">
        <v>277</v>
      </c>
      <c r="K83" s="105"/>
      <c r="L83" s="105">
        <v>69602.407767782992</v>
      </c>
      <c r="M83" s="106">
        <v>4.9394658899479395E-2</v>
      </c>
      <c r="N83" s="106">
        <f t="shared" si="1"/>
        <v>4.579668816996737E-3</v>
      </c>
      <c r="O83" s="106">
        <f>L83/'סכום נכסי הקרן'!$C$42</f>
        <v>6.8020399710193964E-4</v>
      </c>
    </row>
    <row r="84" spans="2:15">
      <c r="B84" s="101" t="s">
        <v>1411</v>
      </c>
      <c r="C84" s="102" t="s">
        <v>1412</v>
      </c>
      <c r="D84" s="103" t="s">
        <v>126</v>
      </c>
      <c r="E84" s="103" t="s">
        <v>331</v>
      </c>
      <c r="F84" s="102" t="s">
        <v>721</v>
      </c>
      <c r="G84" s="103" t="s">
        <v>722</v>
      </c>
      <c r="H84" s="103" t="s">
        <v>139</v>
      </c>
      <c r="I84" s="105">
        <v>826294.4452069999</v>
      </c>
      <c r="J84" s="116">
        <v>9351</v>
      </c>
      <c r="K84" s="105"/>
      <c r="L84" s="105">
        <v>77266.793571319999</v>
      </c>
      <c r="M84" s="106">
        <v>2.4557119498189731E-2</v>
      </c>
      <c r="N84" s="106">
        <f t="shared" si="1"/>
        <v>5.0839667255259567E-3</v>
      </c>
      <c r="O84" s="106">
        <f>L84/'סכום נכסי הקרן'!$C$42</f>
        <v>7.5510580044602365E-4</v>
      </c>
    </row>
    <row r="85" spans="2:15">
      <c r="B85" s="101" t="s">
        <v>1413</v>
      </c>
      <c r="C85" s="102" t="s">
        <v>1414</v>
      </c>
      <c r="D85" s="103" t="s">
        <v>126</v>
      </c>
      <c r="E85" s="103" t="s">
        <v>331</v>
      </c>
      <c r="F85" s="102" t="s">
        <v>1415</v>
      </c>
      <c r="G85" s="103" t="s">
        <v>133</v>
      </c>
      <c r="H85" s="103" t="s">
        <v>139</v>
      </c>
      <c r="I85" s="105">
        <v>2545244.011773</v>
      </c>
      <c r="J85" s="116">
        <v>1623</v>
      </c>
      <c r="K85" s="105"/>
      <c r="L85" s="105">
        <v>41309.310311679008</v>
      </c>
      <c r="M85" s="106">
        <v>2.7029060343861218E-2</v>
      </c>
      <c r="N85" s="106">
        <f t="shared" si="1"/>
        <v>2.7180519518407468E-3</v>
      </c>
      <c r="O85" s="106">
        <f>L85/'סכום נכסי הקרן'!$C$42</f>
        <v>4.0370382135737783E-4</v>
      </c>
    </row>
    <row r="86" spans="2:15">
      <c r="B86" s="101" t="s">
        <v>1416</v>
      </c>
      <c r="C86" s="102" t="s">
        <v>1417</v>
      </c>
      <c r="D86" s="103" t="s">
        <v>126</v>
      </c>
      <c r="E86" s="103" t="s">
        <v>331</v>
      </c>
      <c r="F86" s="102" t="s">
        <v>1418</v>
      </c>
      <c r="G86" s="103" t="s">
        <v>164</v>
      </c>
      <c r="H86" s="103" t="s">
        <v>139</v>
      </c>
      <c r="I86" s="105">
        <v>28101.520099999998</v>
      </c>
      <c r="J86" s="116">
        <v>6433</v>
      </c>
      <c r="K86" s="105"/>
      <c r="L86" s="105">
        <v>1807.7707880110001</v>
      </c>
      <c r="M86" s="106">
        <v>5.0963752405005342E-4</v>
      </c>
      <c r="N86" s="106">
        <f t="shared" si="1"/>
        <v>1.1894691249407768E-4</v>
      </c>
      <c r="O86" s="106">
        <f>L86/'סכום נכסי הקרן'!$C$42</f>
        <v>1.7666815779588267E-5</v>
      </c>
    </row>
    <row r="87" spans="2:15">
      <c r="B87" s="101" t="s">
        <v>1419</v>
      </c>
      <c r="C87" s="102" t="s">
        <v>1420</v>
      </c>
      <c r="D87" s="103" t="s">
        <v>126</v>
      </c>
      <c r="E87" s="103" t="s">
        <v>331</v>
      </c>
      <c r="F87" s="102" t="s">
        <v>677</v>
      </c>
      <c r="G87" s="103" t="s">
        <v>163</v>
      </c>
      <c r="H87" s="103" t="s">
        <v>139</v>
      </c>
      <c r="I87" s="105">
        <v>5199789.0771890003</v>
      </c>
      <c r="J87" s="116">
        <v>1846</v>
      </c>
      <c r="K87" s="105"/>
      <c r="L87" s="105">
        <v>95988.106364934007</v>
      </c>
      <c r="M87" s="106">
        <v>3.1537757025186908E-2</v>
      </c>
      <c r="N87" s="106">
        <f t="shared" si="1"/>
        <v>6.3157834853743364E-3</v>
      </c>
      <c r="O87" s="106">
        <f>L87/'סכום נכסי הקרן'!$C$42</f>
        <v>9.3806372103546467E-4</v>
      </c>
    </row>
    <row r="88" spans="2:15">
      <c r="B88" s="101" t="s">
        <v>1421</v>
      </c>
      <c r="C88" s="102" t="s">
        <v>1422</v>
      </c>
      <c r="D88" s="103" t="s">
        <v>126</v>
      </c>
      <c r="E88" s="103" t="s">
        <v>331</v>
      </c>
      <c r="F88" s="102" t="s">
        <v>1423</v>
      </c>
      <c r="G88" s="103" t="s">
        <v>134</v>
      </c>
      <c r="H88" s="103" t="s">
        <v>139</v>
      </c>
      <c r="I88" s="105">
        <v>349119.35031999997</v>
      </c>
      <c r="J88" s="116">
        <v>13110</v>
      </c>
      <c r="K88" s="105"/>
      <c r="L88" s="105">
        <v>45769.546827245998</v>
      </c>
      <c r="M88" s="106">
        <v>2.8495184272248352E-2</v>
      </c>
      <c r="N88" s="106">
        <f t="shared" si="1"/>
        <v>3.0115246454136711E-3</v>
      </c>
      <c r="O88" s="106">
        <f>L88/'סכום נכסי הקרן'!$C$42</f>
        <v>4.4729240978711587E-4</v>
      </c>
    </row>
    <row r="89" spans="2:15">
      <c r="B89" s="101" t="s">
        <v>1424</v>
      </c>
      <c r="C89" s="102" t="s">
        <v>1425</v>
      </c>
      <c r="D89" s="103" t="s">
        <v>126</v>
      </c>
      <c r="E89" s="103" t="s">
        <v>331</v>
      </c>
      <c r="F89" s="102" t="s">
        <v>1426</v>
      </c>
      <c r="G89" s="103" t="s">
        <v>623</v>
      </c>
      <c r="H89" s="103" t="s">
        <v>139</v>
      </c>
      <c r="I89" s="105">
        <v>143108.83219700001</v>
      </c>
      <c r="J89" s="116">
        <v>43690</v>
      </c>
      <c r="K89" s="105">
        <v>429.32649659300006</v>
      </c>
      <c r="L89" s="105">
        <v>62953.575283835991</v>
      </c>
      <c r="M89" s="106">
        <v>2.1041202070555869E-2</v>
      </c>
      <c r="N89" s="106">
        <f t="shared" si="1"/>
        <v>4.1421918420944228E-3</v>
      </c>
      <c r="O89" s="106">
        <f>L89/'סכום נכסי הקרן'!$C$42</f>
        <v>6.1522689966113332E-4</v>
      </c>
    </row>
    <row r="90" spans="2:15">
      <c r="B90" s="101" t="s">
        <v>1427</v>
      </c>
      <c r="C90" s="102" t="s">
        <v>1428</v>
      </c>
      <c r="D90" s="103" t="s">
        <v>126</v>
      </c>
      <c r="E90" s="103" t="s">
        <v>331</v>
      </c>
      <c r="F90" s="102" t="s">
        <v>1429</v>
      </c>
      <c r="G90" s="103" t="s">
        <v>527</v>
      </c>
      <c r="H90" s="103" t="s">
        <v>139</v>
      </c>
      <c r="I90" s="105">
        <v>5092786.5578440009</v>
      </c>
      <c r="J90" s="116">
        <v>881.2</v>
      </c>
      <c r="K90" s="105"/>
      <c r="L90" s="105">
        <v>44877.635146917004</v>
      </c>
      <c r="M90" s="106">
        <v>4.7717953747062496E-2</v>
      </c>
      <c r="N90" s="106">
        <f t="shared" si="1"/>
        <v>2.9528390303478007E-3</v>
      </c>
      <c r="O90" s="106">
        <f>L90/'סכום נכסי הקרן'!$C$42</f>
        <v>4.3857601750301866E-4</v>
      </c>
    </row>
    <row r="91" spans="2:15">
      <c r="B91" s="101" t="s">
        <v>1430</v>
      </c>
      <c r="C91" s="102" t="s">
        <v>1431</v>
      </c>
      <c r="D91" s="103" t="s">
        <v>126</v>
      </c>
      <c r="E91" s="103" t="s">
        <v>331</v>
      </c>
      <c r="F91" s="102" t="s">
        <v>1432</v>
      </c>
      <c r="G91" s="103" t="s">
        <v>518</v>
      </c>
      <c r="H91" s="103" t="s">
        <v>139</v>
      </c>
      <c r="I91" s="105">
        <v>177253.55400900001</v>
      </c>
      <c r="J91" s="116">
        <v>32200</v>
      </c>
      <c r="K91" s="105"/>
      <c r="L91" s="105">
        <v>57075.644391385009</v>
      </c>
      <c r="M91" s="106">
        <v>1.2984603829110365E-2</v>
      </c>
      <c r="N91" s="106">
        <f t="shared" si="1"/>
        <v>3.755438313302282E-3</v>
      </c>
      <c r="O91" s="106">
        <f>L91/'סכום נכסי הקרן'!$C$42</f>
        <v>5.5778359825878188E-4</v>
      </c>
    </row>
    <row r="92" spans="2:15">
      <c r="B92" s="101" t="s">
        <v>1433</v>
      </c>
      <c r="C92" s="102" t="s">
        <v>1434</v>
      </c>
      <c r="D92" s="103" t="s">
        <v>126</v>
      </c>
      <c r="E92" s="103" t="s">
        <v>331</v>
      </c>
      <c r="F92" s="102" t="s">
        <v>646</v>
      </c>
      <c r="G92" s="103" t="s">
        <v>383</v>
      </c>
      <c r="H92" s="103" t="s">
        <v>139</v>
      </c>
      <c r="I92" s="105">
        <v>327677.36265399994</v>
      </c>
      <c r="J92" s="116">
        <v>43790</v>
      </c>
      <c r="K92" s="105"/>
      <c r="L92" s="105">
        <v>143489.91710631002</v>
      </c>
      <c r="M92" s="106">
        <v>3.0819279760388698E-2</v>
      </c>
      <c r="N92" s="106">
        <f t="shared" si="1"/>
        <v>9.4412868749834348E-3</v>
      </c>
      <c r="O92" s="106">
        <f>L92/'סכום נכסי הקרן'!$C$42</f>
        <v>1.4022850399827043E-3</v>
      </c>
    </row>
    <row r="93" spans="2:15">
      <c r="B93" s="101" t="s">
        <v>1435</v>
      </c>
      <c r="C93" s="102" t="s">
        <v>1436</v>
      </c>
      <c r="D93" s="103" t="s">
        <v>126</v>
      </c>
      <c r="E93" s="103" t="s">
        <v>331</v>
      </c>
      <c r="F93" s="102" t="s">
        <v>1437</v>
      </c>
      <c r="G93" s="103" t="s">
        <v>339</v>
      </c>
      <c r="H93" s="103" t="s">
        <v>139</v>
      </c>
      <c r="I93" s="105">
        <v>10706.770818999999</v>
      </c>
      <c r="J93" s="116">
        <v>14660</v>
      </c>
      <c r="K93" s="105"/>
      <c r="L93" s="105">
        <v>1569.6126018299994</v>
      </c>
      <c r="M93" s="106">
        <v>3.0200207428840274E-4</v>
      </c>
      <c r="N93" s="106">
        <f t="shared" si="1"/>
        <v>1.0327668421110613E-4</v>
      </c>
      <c r="O93" s="106">
        <f>L93/'סכום נכסי הקרן'!$C$42</f>
        <v>1.5339365402823454E-5</v>
      </c>
    </row>
    <row r="94" spans="2:15">
      <c r="B94" s="101" t="s">
        <v>1438</v>
      </c>
      <c r="C94" s="102" t="s">
        <v>1439</v>
      </c>
      <c r="D94" s="103" t="s">
        <v>126</v>
      </c>
      <c r="E94" s="103" t="s">
        <v>331</v>
      </c>
      <c r="F94" s="102" t="s">
        <v>1440</v>
      </c>
      <c r="G94" s="103" t="s">
        <v>527</v>
      </c>
      <c r="H94" s="103" t="s">
        <v>139</v>
      </c>
      <c r="I94" s="105">
        <v>207979.61575200001</v>
      </c>
      <c r="J94" s="116">
        <v>15650</v>
      </c>
      <c r="K94" s="105"/>
      <c r="L94" s="105">
        <v>32548.809865450999</v>
      </c>
      <c r="M94" s="106">
        <v>2.1782634684809472E-2</v>
      </c>
      <c r="N94" s="106">
        <f t="shared" si="1"/>
        <v>2.1416323709444818E-3</v>
      </c>
      <c r="O94" s="106">
        <f>L94/'סכום נכסי הקרן'!$C$42</f>
        <v>3.1809000983495749E-4</v>
      </c>
    </row>
    <row r="95" spans="2:15">
      <c r="B95" s="101" t="s">
        <v>1441</v>
      </c>
      <c r="C95" s="102" t="s">
        <v>1442</v>
      </c>
      <c r="D95" s="103" t="s">
        <v>126</v>
      </c>
      <c r="E95" s="103" t="s">
        <v>331</v>
      </c>
      <c r="F95" s="102" t="s">
        <v>841</v>
      </c>
      <c r="G95" s="103" t="s">
        <v>163</v>
      </c>
      <c r="H95" s="103" t="s">
        <v>139</v>
      </c>
      <c r="I95" s="105">
        <v>5467917.8300790014</v>
      </c>
      <c r="J95" s="116">
        <v>2549</v>
      </c>
      <c r="K95" s="105"/>
      <c r="L95" s="105">
        <v>139377.22548868399</v>
      </c>
      <c r="M95" s="106">
        <v>2.9359467837360653E-2</v>
      </c>
      <c r="N95" s="106">
        <f t="shared" si="1"/>
        <v>9.1706817887627842E-3</v>
      </c>
      <c r="O95" s="106">
        <f>L95/'סכום נכסי הקרן'!$C$42</f>
        <v>1.3620929063069532E-3</v>
      </c>
    </row>
    <row r="96" spans="2:15">
      <c r="B96" s="101" t="s">
        <v>1443</v>
      </c>
      <c r="C96" s="102" t="s">
        <v>1444</v>
      </c>
      <c r="D96" s="103" t="s">
        <v>126</v>
      </c>
      <c r="E96" s="103" t="s">
        <v>331</v>
      </c>
      <c r="F96" s="102" t="s">
        <v>1445</v>
      </c>
      <c r="G96" s="103" t="s">
        <v>164</v>
      </c>
      <c r="H96" s="103" t="s">
        <v>139</v>
      </c>
      <c r="I96" s="105">
        <v>9877.0948499999995</v>
      </c>
      <c r="J96" s="116">
        <v>8798</v>
      </c>
      <c r="K96" s="105"/>
      <c r="L96" s="105">
        <v>868.98680490700019</v>
      </c>
      <c r="M96" s="106">
        <v>2.2114730149595073E-4</v>
      </c>
      <c r="N96" s="106">
        <f t="shared" si="1"/>
        <v>5.7177214128737289E-5</v>
      </c>
      <c r="O96" s="106">
        <f>L96/'סכום נכסי הקרן'!$C$42</f>
        <v>8.4923541739914223E-6</v>
      </c>
    </row>
    <row r="97" spans="2:15">
      <c r="B97" s="101" t="s">
        <v>1446</v>
      </c>
      <c r="C97" s="102" t="s">
        <v>1447</v>
      </c>
      <c r="D97" s="103" t="s">
        <v>126</v>
      </c>
      <c r="E97" s="103" t="s">
        <v>331</v>
      </c>
      <c r="F97" s="102" t="s">
        <v>700</v>
      </c>
      <c r="G97" s="103" t="s">
        <v>701</v>
      </c>
      <c r="H97" s="103" t="s">
        <v>139</v>
      </c>
      <c r="I97" s="105">
        <v>655175.35726399999</v>
      </c>
      <c r="J97" s="116">
        <v>29690</v>
      </c>
      <c r="K97" s="105"/>
      <c r="L97" s="105">
        <v>194521.56357229795</v>
      </c>
      <c r="M97" s="106">
        <v>4.0546454404347891E-2</v>
      </c>
      <c r="N97" s="106">
        <f t="shared" si="1"/>
        <v>1.2799044853414513E-2</v>
      </c>
      <c r="O97" s="106">
        <f>L97/'סכום נכסי הקרן'!$C$42</f>
        <v>1.9010024122418467E-3</v>
      </c>
    </row>
    <row r="98" spans="2:15">
      <c r="B98" s="101" t="s">
        <v>1448</v>
      </c>
      <c r="C98" s="102" t="s">
        <v>1449</v>
      </c>
      <c r="D98" s="103" t="s">
        <v>126</v>
      </c>
      <c r="E98" s="103" t="s">
        <v>331</v>
      </c>
      <c r="F98" s="102" t="s">
        <v>958</v>
      </c>
      <c r="G98" s="103" t="s">
        <v>959</v>
      </c>
      <c r="H98" s="103" t="s">
        <v>139</v>
      </c>
      <c r="I98" s="105">
        <v>454976.91683599999</v>
      </c>
      <c r="J98" s="116">
        <v>7615</v>
      </c>
      <c r="K98" s="105"/>
      <c r="L98" s="105">
        <v>34646.492217002007</v>
      </c>
      <c r="M98" s="106">
        <v>1.0278832256286745E-2</v>
      </c>
      <c r="N98" s="106">
        <f t="shared" si="1"/>
        <v>2.2796547578339365E-3</v>
      </c>
      <c r="O98" s="106">
        <f>L98/'סכום נכסי הקרן'!$C$42</f>
        <v>3.3859004662873695E-4</v>
      </c>
    </row>
    <row r="99" spans="2:15">
      <c r="B99" s="101" t="s">
        <v>1450</v>
      </c>
      <c r="C99" s="102" t="s">
        <v>1451</v>
      </c>
      <c r="D99" s="103" t="s">
        <v>126</v>
      </c>
      <c r="E99" s="103" t="s">
        <v>331</v>
      </c>
      <c r="F99" s="102" t="s">
        <v>891</v>
      </c>
      <c r="G99" s="103" t="s">
        <v>668</v>
      </c>
      <c r="H99" s="103" t="s">
        <v>139</v>
      </c>
      <c r="I99" s="105">
        <v>1026816.459265</v>
      </c>
      <c r="J99" s="116">
        <v>3382</v>
      </c>
      <c r="K99" s="105"/>
      <c r="L99" s="105">
        <v>34726.932652352007</v>
      </c>
      <c r="M99" s="106">
        <v>1.8959464459199729E-2</v>
      </c>
      <c r="N99" s="106">
        <f t="shared" si="1"/>
        <v>2.2849475424546509E-3</v>
      </c>
      <c r="O99" s="106">
        <f>L99/'סכום נכסי הקרן'!$C$42</f>
        <v>3.3937616750312163E-4</v>
      </c>
    </row>
    <row r="100" spans="2:15">
      <c r="B100" s="101" t="s">
        <v>1452</v>
      </c>
      <c r="C100" s="102" t="s">
        <v>1453</v>
      </c>
      <c r="D100" s="103" t="s">
        <v>126</v>
      </c>
      <c r="E100" s="103" t="s">
        <v>331</v>
      </c>
      <c r="F100" s="102" t="s">
        <v>505</v>
      </c>
      <c r="G100" s="103" t="s">
        <v>365</v>
      </c>
      <c r="H100" s="103" t="s">
        <v>139</v>
      </c>
      <c r="I100" s="105">
        <v>431659.8614819998</v>
      </c>
      <c r="J100" s="116">
        <v>20750</v>
      </c>
      <c r="K100" s="105"/>
      <c r="L100" s="105">
        <v>89569.421257293987</v>
      </c>
      <c r="M100" s="106">
        <v>3.5384383459914404E-2</v>
      </c>
      <c r="N100" s="106">
        <f t="shared" si="1"/>
        <v>5.8934496469868281E-3</v>
      </c>
      <c r="O100" s="106">
        <f>L100/'סכום נכסי הקרן'!$C$42</f>
        <v>8.7533578666684438E-4</v>
      </c>
    </row>
    <row r="101" spans="2:15">
      <c r="B101" s="101" t="s">
        <v>1454</v>
      </c>
      <c r="C101" s="102" t="s">
        <v>1455</v>
      </c>
      <c r="D101" s="103" t="s">
        <v>126</v>
      </c>
      <c r="E101" s="103" t="s">
        <v>331</v>
      </c>
      <c r="F101" s="102" t="s">
        <v>508</v>
      </c>
      <c r="G101" s="103" t="s">
        <v>365</v>
      </c>
      <c r="H101" s="103" t="s">
        <v>139</v>
      </c>
      <c r="I101" s="105">
        <v>5049953.9433999993</v>
      </c>
      <c r="J101" s="116">
        <v>1742</v>
      </c>
      <c r="K101" s="105"/>
      <c r="L101" s="105">
        <v>87970.197694023009</v>
      </c>
      <c r="M101" s="106">
        <v>2.6087505520657268E-2</v>
      </c>
      <c r="N101" s="106">
        <f t="shared" si="1"/>
        <v>5.7882246336718639E-3</v>
      </c>
      <c r="O101" s="106">
        <f>L101/'סכום נכסי הקרן'!$C$42</f>
        <v>8.597070419885599E-4</v>
      </c>
    </row>
    <row r="102" spans="2:15">
      <c r="B102" s="101" t="s">
        <v>1456</v>
      </c>
      <c r="C102" s="102" t="s">
        <v>1457</v>
      </c>
      <c r="D102" s="103" t="s">
        <v>126</v>
      </c>
      <c r="E102" s="103" t="s">
        <v>331</v>
      </c>
      <c r="F102" s="102" t="s">
        <v>1458</v>
      </c>
      <c r="G102" s="103" t="s">
        <v>518</v>
      </c>
      <c r="H102" s="103" t="s">
        <v>139</v>
      </c>
      <c r="I102" s="105">
        <v>336812.49013900012</v>
      </c>
      <c r="J102" s="116">
        <v>6630</v>
      </c>
      <c r="K102" s="105"/>
      <c r="L102" s="105">
        <v>22330.668096221994</v>
      </c>
      <c r="M102" s="106">
        <v>6.9527699039087718E-3</v>
      </c>
      <c r="N102" s="106">
        <f t="shared" si="1"/>
        <v>1.4693035431212239E-3</v>
      </c>
      <c r="O102" s="106">
        <f>L102/'סכום נכסי הקרן'!$C$42</f>
        <v>2.1823109550583267E-4</v>
      </c>
    </row>
    <row r="103" spans="2:15">
      <c r="B103" s="101" t="s">
        <v>1459</v>
      </c>
      <c r="C103" s="102" t="s">
        <v>1460</v>
      </c>
      <c r="D103" s="103" t="s">
        <v>126</v>
      </c>
      <c r="E103" s="103" t="s">
        <v>331</v>
      </c>
      <c r="F103" s="102" t="s">
        <v>1461</v>
      </c>
      <c r="G103" s="103" t="s">
        <v>518</v>
      </c>
      <c r="H103" s="103" t="s">
        <v>139</v>
      </c>
      <c r="I103" s="105">
        <v>158594.53658700001</v>
      </c>
      <c r="J103" s="116">
        <v>24600</v>
      </c>
      <c r="K103" s="105"/>
      <c r="L103" s="105">
        <v>39014.256000518006</v>
      </c>
      <c r="M103" s="106">
        <v>1.1512727743500947E-2</v>
      </c>
      <c r="N103" s="106">
        <f t="shared" si="1"/>
        <v>2.5670429709847278E-3</v>
      </c>
      <c r="O103" s="106">
        <f>L103/'סכום נכסי הקרן'!$C$42</f>
        <v>3.8127492606360977E-4</v>
      </c>
    </row>
    <row r="104" spans="2:15">
      <c r="B104" s="101" t="s">
        <v>1462</v>
      </c>
      <c r="C104" s="102" t="s">
        <v>1463</v>
      </c>
      <c r="D104" s="103" t="s">
        <v>126</v>
      </c>
      <c r="E104" s="103" t="s">
        <v>331</v>
      </c>
      <c r="F104" s="102" t="s">
        <v>1464</v>
      </c>
      <c r="G104" s="103" t="s">
        <v>133</v>
      </c>
      <c r="H104" s="103" t="s">
        <v>139</v>
      </c>
      <c r="I104" s="105">
        <v>15644975.329419</v>
      </c>
      <c r="J104" s="116">
        <v>232.4</v>
      </c>
      <c r="K104" s="105"/>
      <c r="L104" s="105">
        <v>36358.922663914003</v>
      </c>
      <c r="M104" s="106">
        <v>1.3920613039227363E-2</v>
      </c>
      <c r="N104" s="106">
        <f t="shared" si="1"/>
        <v>2.3923285082185987E-3</v>
      </c>
      <c r="O104" s="106">
        <f>L104/'סכום נכסי הקרן'!$C$42</f>
        <v>3.5532512910799212E-4</v>
      </c>
    </row>
    <row r="105" spans="2:15">
      <c r="B105" s="101" t="s">
        <v>1465</v>
      </c>
      <c r="C105" s="102" t="s">
        <v>1466</v>
      </c>
      <c r="D105" s="103" t="s">
        <v>126</v>
      </c>
      <c r="E105" s="103" t="s">
        <v>331</v>
      </c>
      <c r="F105" s="102" t="s">
        <v>1467</v>
      </c>
      <c r="G105" s="103" t="s">
        <v>722</v>
      </c>
      <c r="H105" s="103" t="s">
        <v>139</v>
      </c>
      <c r="I105" s="105">
        <v>11813400.524394004</v>
      </c>
      <c r="J105" s="116">
        <v>306</v>
      </c>
      <c r="K105" s="105"/>
      <c r="L105" s="105">
        <v>36149.005604645994</v>
      </c>
      <c r="M105" s="106">
        <v>1.2885802916569282E-2</v>
      </c>
      <c r="N105" s="106">
        <f t="shared" si="1"/>
        <v>2.3785164772656933E-3</v>
      </c>
      <c r="O105" s="106">
        <f>L105/'סכום נכסי הקרן'!$C$42</f>
        <v>3.5327367101403701E-4</v>
      </c>
    </row>
    <row r="106" spans="2:15">
      <c r="B106" s="101" t="s">
        <v>1468</v>
      </c>
      <c r="C106" s="102" t="s">
        <v>1469</v>
      </c>
      <c r="D106" s="103" t="s">
        <v>126</v>
      </c>
      <c r="E106" s="103" t="s">
        <v>331</v>
      </c>
      <c r="F106" s="102" t="s">
        <v>517</v>
      </c>
      <c r="G106" s="103" t="s">
        <v>518</v>
      </c>
      <c r="H106" s="103" t="s">
        <v>139</v>
      </c>
      <c r="I106" s="105">
        <v>11324056.674816994</v>
      </c>
      <c r="J106" s="116">
        <v>2029</v>
      </c>
      <c r="K106" s="105"/>
      <c r="L106" s="105">
        <v>229765.10993109102</v>
      </c>
      <c r="M106" s="106">
        <v>4.2626429095517303E-2</v>
      </c>
      <c r="N106" s="106">
        <f t="shared" si="1"/>
        <v>1.5117984318816929E-2</v>
      </c>
      <c r="O106" s="106">
        <f>L106/'סכום נכסי הקרן'!$C$42</f>
        <v>2.2454272945717779E-3</v>
      </c>
    </row>
    <row r="107" spans="2:15">
      <c r="B107" s="101" t="s">
        <v>1470</v>
      </c>
      <c r="C107" s="102" t="s">
        <v>1471</v>
      </c>
      <c r="D107" s="103" t="s">
        <v>126</v>
      </c>
      <c r="E107" s="103" t="s">
        <v>331</v>
      </c>
      <c r="F107" s="102" t="s">
        <v>1472</v>
      </c>
      <c r="G107" s="103" t="s">
        <v>134</v>
      </c>
      <c r="H107" s="103" t="s">
        <v>139</v>
      </c>
      <c r="I107" s="105">
        <v>139203.03380900002</v>
      </c>
      <c r="J107" s="116">
        <v>35260</v>
      </c>
      <c r="K107" s="105"/>
      <c r="L107" s="105">
        <v>49082.989721534999</v>
      </c>
      <c r="M107" s="106">
        <v>1.6212790309365212E-2</v>
      </c>
      <c r="N107" s="106">
        <f t="shared" si="1"/>
        <v>3.2295411133281418E-3</v>
      </c>
      <c r="O107" s="106">
        <f>L107/'סכום נכסי הקרן'!$C$42</f>
        <v>4.7967371918640977E-4</v>
      </c>
    </row>
    <row r="108" spans="2:15">
      <c r="B108" s="101" t="s">
        <v>1473</v>
      </c>
      <c r="C108" s="102" t="s">
        <v>1474</v>
      </c>
      <c r="D108" s="103" t="s">
        <v>126</v>
      </c>
      <c r="E108" s="103" t="s">
        <v>331</v>
      </c>
      <c r="F108" s="102" t="s">
        <v>1475</v>
      </c>
      <c r="G108" s="103" t="s">
        <v>738</v>
      </c>
      <c r="H108" s="103" t="s">
        <v>139</v>
      </c>
      <c r="I108" s="105">
        <v>1562217.4233720002</v>
      </c>
      <c r="J108" s="116">
        <v>1780</v>
      </c>
      <c r="K108" s="105"/>
      <c r="L108" s="105">
        <v>27807.470136069995</v>
      </c>
      <c r="M108" s="106">
        <v>1.5608941597391398E-2</v>
      </c>
      <c r="N108" s="106">
        <f t="shared" si="1"/>
        <v>1.8296637709230808E-3</v>
      </c>
      <c r="O108" s="106">
        <f>L108/'סכום נכסי הקרן'!$C$42</f>
        <v>2.7175428181958294E-4</v>
      </c>
    </row>
    <row r="109" spans="2:15">
      <c r="B109" s="107"/>
      <c r="C109" s="102"/>
      <c r="D109" s="102"/>
      <c r="E109" s="102"/>
      <c r="F109" s="102"/>
      <c r="G109" s="102"/>
      <c r="H109" s="102"/>
      <c r="I109" s="105"/>
      <c r="J109" s="116"/>
      <c r="K109" s="102"/>
      <c r="L109" s="102"/>
      <c r="M109" s="102"/>
      <c r="N109" s="106"/>
      <c r="O109" s="102"/>
    </row>
    <row r="110" spans="2:15">
      <c r="B110" s="100" t="s">
        <v>30</v>
      </c>
      <c r="C110" s="95"/>
      <c r="D110" s="96"/>
      <c r="E110" s="96"/>
      <c r="F110" s="95"/>
      <c r="G110" s="96"/>
      <c r="H110" s="96"/>
      <c r="I110" s="98"/>
      <c r="J110" s="114"/>
      <c r="K110" s="98"/>
      <c r="L110" s="98">
        <f>SUM(L111:L178)</f>
        <v>764008.63183638605</v>
      </c>
      <c r="M110" s="99"/>
      <c r="N110" s="99">
        <f t="shared" si="1"/>
        <v>5.0269906162024806E-2</v>
      </c>
      <c r="O110" s="99">
        <f>L110/'סכום נכסי הקרן'!$C$42</f>
        <v>7.4664331574466032E-3</v>
      </c>
    </row>
    <row r="111" spans="2:15">
      <c r="B111" s="101" t="s">
        <v>1476</v>
      </c>
      <c r="C111" s="102" t="s">
        <v>1477</v>
      </c>
      <c r="D111" s="103" t="s">
        <v>126</v>
      </c>
      <c r="E111" s="103" t="s">
        <v>331</v>
      </c>
      <c r="F111" s="102" t="s">
        <v>1478</v>
      </c>
      <c r="G111" s="103" t="s">
        <v>1479</v>
      </c>
      <c r="H111" s="103" t="s">
        <v>139</v>
      </c>
      <c r="I111" s="105">
        <v>9556757.3540710006</v>
      </c>
      <c r="J111" s="116">
        <v>176.1</v>
      </c>
      <c r="K111" s="105"/>
      <c r="L111" s="105">
        <v>16829.449700122997</v>
      </c>
      <c r="M111" s="106">
        <v>3.2193557859600166E-2</v>
      </c>
      <c r="N111" s="106">
        <f t="shared" si="1"/>
        <v>1.1073367785782758E-3</v>
      </c>
      <c r="O111" s="106">
        <f>L111/'סכום נכסי הקרן'!$C$42</f>
        <v>1.6446929527556389E-4</v>
      </c>
    </row>
    <row r="112" spans="2:15">
      <c r="B112" s="101" t="s">
        <v>1480</v>
      </c>
      <c r="C112" s="102" t="s">
        <v>1481</v>
      </c>
      <c r="D112" s="103" t="s">
        <v>126</v>
      </c>
      <c r="E112" s="103" t="s">
        <v>331</v>
      </c>
      <c r="F112" s="102" t="s">
        <v>651</v>
      </c>
      <c r="G112" s="103" t="s">
        <v>652</v>
      </c>
      <c r="H112" s="103" t="s">
        <v>139</v>
      </c>
      <c r="I112" s="105">
        <v>3871443.0860089986</v>
      </c>
      <c r="J112" s="116">
        <v>521.79999999999995</v>
      </c>
      <c r="K112" s="105"/>
      <c r="L112" s="105">
        <v>20201.190021214003</v>
      </c>
      <c r="M112" s="106">
        <v>2.3483851186255206E-2</v>
      </c>
      <c r="N112" s="106">
        <f t="shared" si="1"/>
        <v>1.3291890751113053E-3</v>
      </c>
      <c r="O112" s="106">
        <f>L112/'סכום נכסי הקרן'!$C$42</f>
        <v>1.9742032839567761E-4</v>
      </c>
    </row>
    <row r="113" spans="2:15">
      <c r="B113" s="101" t="s">
        <v>1482</v>
      </c>
      <c r="C113" s="102" t="s">
        <v>1483</v>
      </c>
      <c r="D113" s="103" t="s">
        <v>126</v>
      </c>
      <c r="E113" s="103" t="s">
        <v>331</v>
      </c>
      <c r="F113" s="102" t="s">
        <v>1484</v>
      </c>
      <c r="G113" s="103" t="s">
        <v>1485</v>
      </c>
      <c r="H113" s="103" t="s">
        <v>139</v>
      </c>
      <c r="I113" s="105">
        <v>131938.23300799998</v>
      </c>
      <c r="J113" s="116">
        <v>2109</v>
      </c>
      <c r="K113" s="105"/>
      <c r="L113" s="105">
        <v>2782.5773341009999</v>
      </c>
      <c r="M113" s="106">
        <v>2.9523014343266357E-2</v>
      </c>
      <c r="N113" s="106">
        <f t="shared" si="1"/>
        <v>1.8308680772050488E-4</v>
      </c>
      <c r="O113" s="106">
        <f>L113/'סכום נכסי הקרן'!$C$42</f>
        <v>2.7193315369426725E-5</v>
      </c>
    </row>
    <row r="114" spans="2:15">
      <c r="B114" s="101" t="s">
        <v>1486</v>
      </c>
      <c r="C114" s="102" t="s">
        <v>1487</v>
      </c>
      <c r="D114" s="103" t="s">
        <v>126</v>
      </c>
      <c r="E114" s="103" t="s">
        <v>331</v>
      </c>
      <c r="F114" s="102" t="s">
        <v>1488</v>
      </c>
      <c r="G114" s="103" t="s">
        <v>135</v>
      </c>
      <c r="H114" s="103" t="s">
        <v>139</v>
      </c>
      <c r="I114" s="105">
        <v>1724573.9478499996</v>
      </c>
      <c r="J114" s="116">
        <v>491.3</v>
      </c>
      <c r="K114" s="105"/>
      <c r="L114" s="105">
        <v>8472.8318049940008</v>
      </c>
      <c r="M114" s="106">
        <v>3.1349324272431006E-2</v>
      </c>
      <c r="N114" s="106">
        <f t="shared" si="1"/>
        <v>5.5749168532284472E-4</v>
      </c>
      <c r="O114" s="106">
        <f>L114/'סכום נכסי הקרן'!$C$42</f>
        <v>8.2802509932666579E-5</v>
      </c>
    </row>
    <row r="115" spans="2:15">
      <c r="B115" s="101" t="s">
        <v>1489</v>
      </c>
      <c r="C115" s="102" t="s">
        <v>1490</v>
      </c>
      <c r="D115" s="103" t="s">
        <v>126</v>
      </c>
      <c r="E115" s="103" t="s">
        <v>331</v>
      </c>
      <c r="F115" s="102" t="s">
        <v>1491</v>
      </c>
      <c r="G115" s="103" t="s">
        <v>135</v>
      </c>
      <c r="H115" s="103" t="s">
        <v>139</v>
      </c>
      <c r="I115" s="105">
        <v>758348.32940099994</v>
      </c>
      <c r="J115" s="116">
        <v>2967</v>
      </c>
      <c r="K115" s="105"/>
      <c r="L115" s="105">
        <v>22500.194933262992</v>
      </c>
      <c r="M115" s="106">
        <v>4.487972222157452E-2</v>
      </c>
      <c r="N115" s="106">
        <f t="shared" si="1"/>
        <v>1.4804579958785338E-3</v>
      </c>
      <c r="O115" s="106">
        <f>L115/'סכום נכסי הקרן'!$C$42</f>
        <v>2.1988783175777468E-4</v>
      </c>
    </row>
    <row r="116" spans="2:15">
      <c r="B116" s="101" t="s">
        <v>1492</v>
      </c>
      <c r="C116" s="102" t="s">
        <v>1493</v>
      </c>
      <c r="D116" s="103" t="s">
        <v>126</v>
      </c>
      <c r="E116" s="103" t="s">
        <v>331</v>
      </c>
      <c r="F116" s="102" t="s">
        <v>1494</v>
      </c>
      <c r="G116" s="103" t="s">
        <v>623</v>
      </c>
      <c r="H116" s="103" t="s">
        <v>139</v>
      </c>
      <c r="I116" s="105">
        <v>248902.79022000002</v>
      </c>
      <c r="J116" s="116">
        <v>9900</v>
      </c>
      <c r="K116" s="105"/>
      <c r="L116" s="105">
        <v>24641.376231779999</v>
      </c>
      <c r="M116" s="106">
        <v>6.2225697555000008E-2</v>
      </c>
      <c r="N116" s="106">
        <f t="shared" si="1"/>
        <v>1.6213425074757576E-3</v>
      </c>
      <c r="O116" s="106">
        <f>L116/'סכום נכסי הקרן'!$C$42</f>
        <v>2.4081297105224225E-4</v>
      </c>
    </row>
    <row r="117" spans="2:15">
      <c r="B117" s="101" t="s">
        <v>1495</v>
      </c>
      <c r="C117" s="102" t="s">
        <v>1496</v>
      </c>
      <c r="D117" s="103" t="s">
        <v>126</v>
      </c>
      <c r="E117" s="103" t="s">
        <v>331</v>
      </c>
      <c r="F117" s="102" t="s">
        <v>1497</v>
      </c>
      <c r="G117" s="103" t="s">
        <v>134</v>
      </c>
      <c r="H117" s="103" t="s">
        <v>139</v>
      </c>
      <c r="I117" s="105">
        <v>948201.10560000001</v>
      </c>
      <c r="J117" s="116">
        <v>628.1</v>
      </c>
      <c r="K117" s="105"/>
      <c r="L117" s="105">
        <v>5955.6511442750016</v>
      </c>
      <c r="M117" s="106">
        <v>1.6778648156405274E-2</v>
      </c>
      <c r="N117" s="106">
        <f t="shared" si="1"/>
        <v>3.9186733196566156E-4</v>
      </c>
      <c r="O117" s="106">
        <f>L117/'סכום נכסי הקרן'!$C$42</f>
        <v>5.8202838717825473E-5</v>
      </c>
    </row>
    <row r="118" spans="2:15">
      <c r="B118" s="101" t="s">
        <v>1498</v>
      </c>
      <c r="C118" s="102" t="s">
        <v>1499</v>
      </c>
      <c r="D118" s="103" t="s">
        <v>126</v>
      </c>
      <c r="E118" s="103" t="s">
        <v>331</v>
      </c>
      <c r="F118" s="102" t="s">
        <v>1500</v>
      </c>
      <c r="G118" s="103" t="s">
        <v>722</v>
      </c>
      <c r="H118" s="103" t="s">
        <v>139</v>
      </c>
      <c r="I118" s="105">
        <v>76554.991681</v>
      </c>
      <c r="J118" s="116">
        <v>5349</v>
      </c>
      <c r="K118" s="105"/>
      <c r="L118" s="105">
        <v>4094.9265049420001</v>
      </c>
      <c r="M118" s="106">
        <v>5.9579137751137315E-3</v>
      </c>
      <c r="N118" s="106">
        <f t="shared" si="1"/>
        <v>2.6943618509784857E-4</v>
      </c>
      <c r="O118" s="106">
        <f>L118/'סכום נכסי הקרן'!$C$42</f>
        <v>4.001852041948326E-5</v>
      </c>
    </row>
    <row r="119" spans="2:15">
      <c r="B119" s="101" t="s">
        <v>1501</v>
      </c>
      <c r="C119" s="102" t="s">
        <v>1502</v>
      </c>
      <c r="D119" s="103" t="s">
        <v>126</v>
      </c>
      <c r="E119" s="103" t="s">
        <v>331</v>
      </c>
      <c r="F119" s="102" t="s">
        <v>1503</v>
      </c>
      <c r="G119" s="103" t="s">
        <v>1504</v>
      </c>
      <c r="H119" s="103" t="s">
        <v>139</v>
      </c>
      <c r="I119" s="105">
        <v>864066.82641600003</v>
      </c>
      <c r="J119" s="116">
        <v>284.8</v>
      </c>
      <c r="K119" s="105"/>
      <c r="L119" s="105">
        <v>2460.8623232140008</v>
      </c>
      <c r="M119" s="106">
        <v>4.4486015503001131E-2</v>
      </c>
      <c r="N119" s="106">
        <f t="shared" si="1"/>
        <v>1.6191874399152384E-4</v>
      </c>
      <c r="O119" s="106">
        <f>L119/'סכום נכסי הקרן'!$C$42</f>
        <v>2.4049288555539377E-5</v>
      </c>
    </row>
    <row r="120" spans="2:15">
      <c r="B120" s="101" t="s">
        <v>1505</v>
      </c>
      <c r="C120" s="102" t="s">
        <v>1506</v>
      </c>
      <c r="D120" s="103" t="s">
        <v>126</v>
      </c>
      <c r="E120" s="103" t="s">
        <v>331</v>
      </c>
      <c r="F120" s="102" t="s">
        <v>1507</v>
      </c>
      <c r="G120" s="103" t="s">
        <v>162</v>
      </c>
      <c r="H120" s="103" t="s">
        <v>139</v>
      </c>
      <c r="I120" s="105">
        <v>69032.991327000011</v>
      </c>
      <c r="J120" s="116">
        <v>2845</v>
      </c>
      <c r="K120" s="105"/>
      <c r="L120" s="105">
        <v>1963.9886032129996</v>
      </c>
      <c r="M120" s="106">
        <v>6.8155529774471552E-3</v>
      </c>
      <c r="N120" s="106">
        <f t="shared" si="1"/>
        <v>1.2922566404713969E-4</v>
      </c>
      <c r="O120" s="106">
        <f>L120/'סכום נכסי הקרן'!$C$42</f>
        <v>1.9193486849265211E-5</v>
      </c>
    </row>
    <row r="121" spans="2:15">
      <c r="B121" s="101" t="s">
        <v>1508</v>
      </c>
      <c r="C121" s="102" t="s">
        <v>1509</v>
      </c>
      <c r="D121" s="103" t="s">
        <v>126</v>
      </c>
      <c r="E121" s="103" t="s">
        <v>331</v>
      </c>
      <c r="F121" s="102" t="s">
        <v>1510</v>
      </c>
      <c r="G121" s="103" t="s">
        <v>1485</v>
      </c>
      <c r="H121" s="103" t="s">
        <v>139</v>
      </c>
      <c r="I121" s="105">
        <v>518610.56660900009</v>
      </c>
      <c r="J121" s="116">
        <v>492.5</v>
      </c>
      <c r="K121" s="105"/>
      <c r="L121" s="105">
        <v>2554.1570389490003</v>
      </c>
      <c r="M121" s="106">
        <v>9.9884804814411154E-3</v>
      </c>
      <c r="N121" s="106">
        <f t="shared" si="1"/>
        <v>1.6805730893697273E-4</v>
      </c>
      <c r="O121" s="106">
        <f>L121/'סכום נכסי הקרן'!$C$42</f>
        <v>2.4961030556809762E-5</v>
      </c>
    </row>
    <row r="122" spans="2:15">
      <c r="B122" s="101" t="s">
        <v>1511</v>
      </c>
      <c r="C122" s="102" t="s">
        <v>1512</v>
      </c>
      <c r="D122" s="103" t="s">
        <v>126</v>
      </c>
      <c r="E122" s="103" t="s">
        <v>331</v>
      </c>
      <c r="F122" s="102" t="s">
        <v>1513</v>
      </c>
      <c r="G122" s="103" t="s">
        <v>623</v>
      </c>
      <c r="H122" s="103" t="s">
        <v>139</v>
      </c>
      <c r="I122" s="105">
        <v>543658.61048800009</v>
      </c>
      <c r="J122" s="116">
        <v>2258</v>
      </c>
      <c r="K122" s="105"/>
      <c r="L122" s="105">
        <v>12275.811424817004</v>
      </c>
      <c r="M122" s="106">
        <v>1.9420697276758755E-2</v>
      </c>
      <c r="N122" s="106">
        <f t="shared" si="1"/>
        <v>8.0771847682529433E-4</v>
      </c>
      <c r="O122" s="106">
        <f>L122/'סכום נכסי הקרן'!$C$42</f>
        <v>1.1996791873477673E-4</v>
      </c>
    </row>
    <row r="123" spans="2:15">
      <c r="B123" s="101" t="s">
        <v>1514</v>
      </c>
      <c r="C123" s="102" t="s">
        <v>1515</v>
      </c>
      <c r="D123" s="103" t="s">
        <v>126</v>
      </c>
      <c r="E123" s="103" t="s">
        <v>331</v>
      </c>
      <c r="F123" s="102" t="s">
        <v>1516</v>
      </c>
      <c r="G123" s="103" t="s">
        <v>135</v>
      </c>
      <c r="H123" s="103" t="s">
        <v>139</v>
      </c>
      <c r="I123" s="105">
        <v>290226.97473800002</v>
      </c>
      <c r="J123" s="116">
        <v>1997</v>
      </c>
      <c r="K123" s="105"/>
      <c r="L123" s="105">
        <v>5795.8326855020005</v>
      </c>
      <c r="M123" s="106">
        <v>4.3937801654554111E-2</v>
      </c>
      <c r="N123" s="106">
        <f t="shared" si="1"/>
        <v>3.8135166684003679E-4</v>
      </c>
      <c r="O123" s="106">
        <f>L123/'סכום נכסי הקרן'!$C$42</f>
        <v>5.6640979610440034E-5</v>
      </c>
    </row>
    <row r="124" spans="2:15">
      <c r="B124" s="101" t="s">
        <v>1517</v>
      </c>
      <c r="C124" s="102" t="s">
        <v>1518</v>
      </c>
      <c r="D124" s="103" t="s">
        <v>126</v>
      </c>
      <c r="E124" s="103" t="s">
        <v>331</v>
      </c>
      <c r="F124" s="102" t="s">
        <v>1519</v>
      </c>
      <c r="G124" s="103" t="s">
        <v>623</v>
      </c>
      <c r="H124" s="103" t="s">
        <v>139</v>
      </c>
      <c r="I124" s="105">
        <v>126528.76940400001</v>
      </c>
      <c r="J124" s="116">
        <v>14640</v>
      </c>
      <c r="K124" s="105"/>
      <c r="L124" s="105">
        <v>18523.811839147998</v>
      </c>
      <c r="M124" s="106">
        <v>2.5000675636147225E-2</v>
      </c>
      <c r="N124" s="106">
        <f t="shared" si="1"/>
        <v>1.2188216783346373E-3</v>
      </c>
      <c r="O124" s="106">
        <f>L124/'סכום נכסי הקרן'!$C$42</f>
        <v>1.8102780146040973E-4</v>
      </c>
    </row>
    <row r="125" spans="2:15">
      <c r="B125" s="101" t="s">
        <v>1520</v>
      </c>
      <c r="C125" s="102" t="s">
        <v>1521</v>
      </c>
      <c r="D125" s="103" t="s">
        <v>126</v>
      </c>
      <c r="E125" s="103" t="s">
        <v>331</v>
      </c>
      <c r="F125" s="102" t="s">
        <v>1522</v>
      </c>
      <c r="G125" s="103" t="s">
        <v>1523</v>
      </c>
      <c r="H125" s="103" t="s">
        <v>139</v>
      </c>
      <c r="I125" s="105">
        <v>389686.15920499997</v>
      </c>
      <c r="J125" s="116">
        <v>503</v>
      </c>
      <c r="K125" s="105"/>
      <c r="L125" s="105">
        <v>1960.1213808090001</v>
      </c>
      <c r="M125" s="106">
        <v>1.3246958843191093E-2</v>
      </c>
      <c r="N125" s="106">
        <f t="shared" si="1"/>
        <v>1.2897121023699168E-4</v>
      </c>
      <c r="O125" s="106">
        <f>L125/'סכום נכסי הקרן'!$C$42</f>
        <v>1.9155693614501567E-5</v>
      </c>
    </row>
    <row r="126" spans="2:15">
      <c r="B126" s="101" t="s">
        <v>1524</v>
      </c>
      <c r="C126" s="102" t="s">
        <v>1525</v>
      </c>
      <c r="D126" s="103" t="s">
        <v>126</v>
      </c>
      <c r="E126" s="103" t="s">
        <v>331</v>
      </c>
      <c r="F126" s="102" t="s">
        <v>1526</v>
      </c>
      <c r="G126" s="103" t="s">
        <v>722</v>
      </c>
      <c r="H126" s="103" t="s">
        <v>139</v>
      </c>
      <c r="I126" s="105">
        <v>790167.58799999999</v>
      </c>
      <c r="J126" s="116">
        <v>1292</v>
      </c>
      <c r="K126" s="105"/>
      <c r="L126" s="105">
        <v>10208.965236959999</v>
      </c>
      <c r="M126" s="106">
        <v>1.734320574323777E-2</v>
      </c>
      <c r="N126" s="106">
        <f t="shared" si="1"/>
        <v>6.7172503436225064E-4</v>
      </c>
      <c r="O126" s="106">
        <f>L126/'סכום נכסי הקרן'!$C$42</f>
        <v>9.976923476014012E-5</v>
      </c>
    </row>
    <row r="127" spans="2:15">
      <c r="B127" s="101" t="s">
        <v>1527</v>
      </c>
      <c r="C127" s="102" t="s">
        <v>1528</v>
      </c>
      <c r="D127" s="103" t="s">
        <v>126</v>
      </c>
      <c r="E127" s="103" t="s">
        <v>331</v>
      </c>
      <c r="F127" s="102" t="s">
        <v>1529</v>
      </c>
      <c r="G127" s="103" t="s">
        <v>1393</v>
      </c>
      <c r="H127" s="103" t="s">
        <v>139</v>
      </c>
      <c r="I127" s="105">
        <v>800644.02496399998</v>
      </c>
      <c r="J127" s="116">
        <v>111.5</v>
      </c>
      <c r="K127" s="105"/>
      <c r="L127" s="105">
        <v>892.71808981099991</v>
      </c>
      <c r="M127" s="106">
        <v>8.1656094534404162E-3</v>
      </c>
      <c r="N127" s="106">
        <f t="shared" si="1"/>
        <v>5.8738674844646872E-5</v>
      </c>
      <c r="O127" s="106">
        <f>L127/'סכום נכסי הקרן'!$C$42</f>
        <v>8.7242730883761244E-6</v>
      </c>
    </row>
    <row r="128" spans="2:15">
      <c r="B128" s="101" t="s">
        <v>1530</v>
      </c>
      <c r="C128" s="102" t="s">
        <v>1531</v>
      </c>
      <c r="D128" s="103" t="s">
        <v>126</v>
      </c>
      <c r="E128" s="103" t="s">
        <v>331</v>
      </c>
      <c r="F128" s="102" t="s">
        <v>1532</v>
      </c>
      <c r="G128" s="103" t="s">
        <v>1523</v>
      </c>
      <c r="H128" s="103" t="s">
        <v>139</v>
      </c>
      <c r="I128" s="105">
        <v>869404.8035579999</v>
      </c>
      <c r="J128" s="116">
        <v>4395</v>
      </c>
      <c r="K128" s="105"/>
      <c r="L128" s="105">
        <v>38210.341116331998</v>
      </c>
      <c r="M128" s="106">
        <v>3.5154840713059472E-2</v>
      </c>
      <c r="N128" s="106">
        <f t="shared" si="1"/>
        <v>2.5141473306656533E-3</v>
      </c>
      <c r="O128" s="106">
        <f>L128/'סכום נכסי הקרן'!$C$42</f>
        <v>3.7341850076037228E-4</v>
      </c>
    </row>
    <row r="129" spans="2:15">
      <c r="B129" s="101" t="s">
        <v>1533</v>
      </c>
      <c r="C129" s="102" t="s">
        <v>1534</v>
      </c>
      <c r="D129" s="103" t="s">
        <v>126</v>
      </c>
      <c r="E129" s="103" t="s">
        <v>331</v>
      </c>
      <c r="F129" s="102" t="s">
        <v>1535</v>
      </c>
      <c r="G129" s="103" t="s">
        <v>847</v>
      </c>
      <c r="H129" s="103" t="s">
        <v>139</v>
      </c>
      <c r="I129" s="105">
        <v>240262.30764599994</v>
      </c>
      <c r="J129" s="116">
        <v>7824</v>
      </c>
      <c r="K129" s="105"/>
      <c r="L129" s="105">
        <v>18798.122950162007</v>
      </c>
      <c r="M129" s="106">
        <v>2.7150059607967566E-2</v>
      </c>
      <c r="N129" s="106">
        <f t="shared" si="1"/>
        <v>1.2368706809705501E-3</v>
      </c>
      <c r="O129" s="106">
        <f>L129/'סכום נכסי הקרן'!$C$42</f>
        <v>1.8370856380966238E-4</v>
      </c>
    </row>
    <row r="130" spans="2:15">
      <c r="B130" s="101" t="s">
        <v>1536</v>
      </c>
      <c r="C130" s="102" t="s">
        <v>1537</v>
      </c>
      <c r="D130" s="103" t="s">
        <v>126</v>
      </c>
      <c r="E130" s="103" t="s">
        <v>331</v>
      </c>
      <c r="F130" s="102" t="s">
        <v>1538</v>
      </c>
      <c r="G130" s="103" t="s">
        <v>134</v>
      </c>
      <c r="H130" s="103" t="s">
        <v>139</v>
      </c>
      <c r="I130" s="105">
        <v>3271293.8143200004</v>
      </c>
      <c r="J130" s="116">
        <v>232.9</v>
      </c>
      <c r="K130" s="105"/>
      <c r="L130" s="105">
        <v>7618.8432935510009</v>
      </c>
      <c r="M130" s="106">
        <v>2.1846021448315229E-2</v>
      </c>
      <c r="N130" s="106">
        <f t="shared" si="1"/>
        <v>5.0130132235469394E-4</v>
      </c>
      <c r="O130" s="106">
        <f>L130/'סכום נכסי הקרן'!$C$42</f>
        <v>7.4456729699018691E-5</v>
      </c>
    </row>
    <row r="131" spans="2:15">
      <c r="B131" s="101" t="s">
        <v>1539</v>
      </c>
      <c r="C131" s="102" t="s">
        <v>1540</v>
      </c>
      <c r="D131" s="103" t="s">
        <v>126</v>
      </c>
      <c r="E131" s="103" t="s">
        <v>331</v>
      </c>
      <c r="F131" s="102" t="s">
        <v>1541</v>
      </c>
      <c r="G131" s="103" t="s">
        <v>162</v>
      </c>
      <c r="H131" s="103" t="s">
        <v>139</v>
      </c>
      <c r="I131" s="105">
        <v>381937.44396799989</v>
      </c>
      <c r="J131" s="116">
        <v>479.4</v>
      </c>
      <c r="K131" s="105"/>
      <c r="L131" s="105">
        <v>1831.0081075520002</v>
      </c>
      <c r="M131" s="106">
        <v>2.5087879037174431E-2</v>
      </c>
      <c r="N131" s="106">
        <f t="shared" si="1"/>
        <v>1.2047587149284618E-4</v>
      </c>
      <c r="O131" s="106">
        <f>L131/'סכום נכסי הקרן'!$C$42</f>
        <v>1.7893907314790004E-5</v>
      </c>
    </row>
    <row r="132" spans="2:15">
      <c r="B132" s="101" t="s">
        <v>1542</v>
      </c>
      <c r="C132" s="102" t="s">
        <v>1543</v>
      </c>
      <c r="D132" s="103" t="s">
        <v>126</v>
      </c>
      <c r="E132" s="103" t="s">
        <v>331</v>
      </c>
      <c r="F132" s="102" t="s">
        <v>1544</v>
      </c>
      <c r="G132" s="103" t="s">
        <v>135</v>
      </c>
      <c r="H132" s="103" t="s">
        <v>139</v>
      </c>
      <c r="I132" s="105">
        <v>3081653.5932</v>
      </c>
      <c r="J132" s="116">
        <v>429.8</v>
      </c>
      <c r="K132" s="105"/>
      <c r="L132" s="105">
        <v>13244.947143575002</v>
      </c>
      <c r="M132" s="106">
        <v>3.8649384443128258E-2</v>
      </c>
      <c r="N132" s="106">
        <f t="shared" si="1"/>
        <v>8.7148524543251629E-4</v>
      </c>
      <c r="O132" s="106">
        <f>L132/'סכום נכסי הקרן'!$C$42</f>
        <v>1.2943899898580478E-4</v>
      </c>
    </row>
    <row r="133" spans="2:15">
      <c r="B133" s="101" t="s">
        <v>1545</v>
      </c>
      <c r="C133" s="102" t="s">
        <v>1546</v>
      </c>
      <c r="D133" s="103" t="s">
        <v>126</v>
      </c>
      <c r="E133" s="103" t="s">
        <v>331</v>
      </c>
      <c r="F133" s="102" t="s">
        <v>1547</v>
      </c>
      <c r="G133" s="103" t="s">
        <v>162</v>
      </c>
      <c r="H133" s="103" t="s">
        <v>139</v>
      </c>
      <c r="I133" s="105">
        <v>3188570.7744470001</v>
      </c>
      <c r="J133" s="116">
        <v>174.8</v>
      </c>
      <c r="K133" s="105"/>
      <c r="L133" s="105">
        <v>5573.6217129460001</v>
      </c>
      <c r="M133" s="106">
        <v>2.9480259486048765E-2</v>
      </c>
      <c r="N133" s="106">
        <f t="shared" si="1"/>
        <v>3.6673072635182169E-4</v>
      </c>
      <c r="O133" s="106">
        <f>L133/'סכום נכסי הקרן'!$C$42</f>
        <v>5.4469376693529691E-5</v>
      </c>
    </row>
    <row r="134" spans="2:15">
      <c r="B134" s="101" t="s">
        <v>1548</v>
      </c>
      <c r="C134" s="102" t="s">
        <v>1549</v>
      </c>
      <c r="D134" s="103" t="s">
        <v>126</v>
      </c>
      <c r="E134" s="103" t="s">
        <v>331</v>
      </c>
      <c r="F134" s="102" t="s">
        <v>1550</v>
      </c>
      <c r="G134" s="103" t="s">
        <v>527</v>
      </c>
      <c r="H134" s="103" t="s">
        <v>139</v>
      </c>
      <c r="I134" s="105">
        <v>1069367.2762420001</v>
      </c>
      <c r="J134" s="116">
        <v>934</v>
      </c>
      <c r="K134" s="105"/>
      <c r="L134" s="105">
        <v>9987.8903673610021</v>
      </c>
      <c r="M134" s="106">
        <v>3.1238967543665053E-2</v>
      </c>
      <c r="N134" s="106">
        <f t="shared" si="1"/>
        <v>6.5717884668003686E-4</v>
      </c>
      <c r="O134" s="106">
        <f>L134/'סכום נכסי הקרן'!$C$42</f>
        <v>9.7608734645521491E-5</v>
      </c>
    </row>
    <row r="135" spans="2:15">
      <c r="B135" s="101" t="s">
        <v>1551</v>
      </c>
      <c r="C135" s="102" t="s">
        <v>1552</v>
      </c>
      <c r="D135" s="103" t="s">
        <v>126</v>
      </c>
      <c r="E135" s="103" t="s">
        <v>331</v>
      </c>
      <c r="F135" s="102" t="s">
        <v>1553</v>
      </c>
      <c r="G135" s="103" t="s">
        <v>164</v>
      </c>
      <c r="H135" s="103" t="s">
        <v>139</v>
      </c>
      <c r="I135" s="105">
        <v>265294.81683500001</v>
      </c>
      <c r="J135" s="116">
        <v>2186</v>
      </c>
      <c r="K135" s="105"/>
      <c r="L135" s="105">
        <v>5799.3446959699995</v>
      </c>
      <c r="M135" s="106">
        <v>2.2589940615735646E-2</v>
      </c>
      <c r="N135" s="106">
        <f t="shared" si="1"/>
        <v>3.8158274857041198E-4</v>
      </c>
      <c r="O135" s="106">
        <f>L135/'סכום נכסי הקרן'!$C$42</f>
        <v>5.6675301462726624E-5</v>
      </c>
    </row>
    <row r="136" spans="2:15">
      <c r="B136" s="101" t="s">
        <v>1554</v>
      </c>
      <c r="C136" s="102" t="s">
        <v>1555</v>
      </c>
      <c r="D136" s="103" t="s">
        <v>126</v>
      </c>
      <c r="E136" s="103" t="s">
        <v>331</v>
      </c>
      <c r="F136" s="102" t="s">
        <v>775</v>
      </c>
      <c r="G136" s="103" t="s">
        <v>136</v>
      </c>
      <c r="H136" s="103" t="s">
        <v>139</v>
      </c>
      <c r="I136" s="105">
        <v>1259613.6586220001</v>
      </c>
      <c r="J136" s="116">
        <v>1011</v>
      </c>
      <c r="K136" s="105"/>
      <c r="L136" s="105">
        <v>12734.694088675</v>
      </c>
      <c r="M136" s="106">
        <v>1.8497708893891591E-2</v>
      </c>
      <c r="N136" s="106">
        <f t="shared" si="1"/>
        <v>8.3791183785588211E-4</v>
      </c>
      <c r="O136" s="106">
        <f>L136/'סכום נכסי הקרן'!$C$42</f>
        <v>1.2445244494827177E-4</v>
      </c>
    </row>
    <row r="137" spans="2:15">
      <c r="B137" s="101" t="s">
        <v>1556</v>
      </c>
      <c r="C137" s="102" t="s">
        <v>1557</v>
      </c>
      <c r="D137" s="103" t="s">
        <v>126</v>
      </c>
      <c r="E137" s="103" t="s">
        <v>331</v>
      </c>
      <c r="F137" s="102" t="s">
        <v>1558</v>
      </c>
      <c r="G137" s="103" t="s">
        <v>527</v>
      </c>
      <c r="H137" s="103" t="s">
        <v>139</v>
      </c>
      <c r="I137" s="105">
        <v>667631.95420799986</v>
      </c>
      <c r="J137" s="116">
        <v>785.9</v>
      </c>
      <c r="K137" s="105"/>
      <c r="L137" s="105">
        <v>5246.9195277170011</v>
      </c>
      <c r="M137" s="106">
        <v>4.3981699732808799E-2</v>
      </c>
      <c r="N137" s="106">
        <f t="shared" si="1"/>
        <v>3.4523451870438335E-4</v>
      </c>
      <c r="O137" s="106">
        <f>L137/'סכום נכסי הקרן'!$C$42</f>
        <v>5.1276611681777253E-5</v>
      </c>
    </row>
    <row r="138" spans="2:15">
      <c r="B138" s="101" t="s">
        <v>1559</v>
      </c>
      <c r="C138" s="102" t="s">
        <v>1560</v>
      </c>
      <c r="D138" s="103" t="s">
        <v>126</v>
      </c>
      <c r="E138" s="103" t="s">
        <v>331</v>
      </c>
      <c r="F138" s="102" t="s">
        <v>1561</v>
      </c>
      <c r="G138" s="103" t="s">
        <v>162</v>
      </c>
      <c r="H138" s="103" t="s">
        <v>139</v>
      </c>
      <c r="I138" s="105">
        <v>803047.31968299998</v>
      </c>
      <c r="J138" s="116">
        <v>617.79999999999995</v>
      </c>
      <c r="K138" s="105"/>
      <c r="L138" s="105">
        <v>4961.2263410110008</v>
      </c>
      <c r="M138" s="106">
        <v>4.0898560215277741E-2</v>
      </c>
      <c r="N138" s="106">
        <f t="shared" si="1"/>
        <v>3.2643660322492047E-4</v>
      </c>
      <c r="O138" s="106">
        <f>L138/'סכום נכסי הקרן'!$C$42</f>
        <v>4.8484615632006086E-5</v>
      </c>
    </row>
    <row r="139" spans="2:15">
      <c r="B139" s="101" t="s">
        <v>1562</v>
      </c>
      <c r="C139" s="102" t="s">
        <v>1563</v>
      </c>
      <c r="D139" s="103" t="s">
        <v>126</v>
      </c>
      <c r="E139" s="103" t="s">
        <v>331</v>
      </c>
      <c r="F139" s="102" t="s">
        <v>1564</v>
      </c>
      <c r="G139" s="103" t="s">
        <v>1393</v>
      </c>
      <c r="H139" s="103" t="s">
        <v>139</v>
      </c>
      <c r="I139" s="105">
        <v>3324351.1973509993</v>
      </c>
      <c r="J139" s="116">
        <v>41.8</v>
      </c>
      <c r="K139" s="105"/>
      <c r="L139" s="105">
        <v>1389.5787997040002</v>
      </c>
      <c r="M139" s="106">
        <v>3.6549187522864873E-2</v>
      </c>
      <c r="N139" s="106">
        <f t="shared" si="1"/>
        <v>9.1430898755628877E-5</v>
      </c>
      <c r="O139" s="106">
        <f>L139/'סכום נכסי הקרן'!$C$42</f>
        <v>1.3579947650665638E-5</v>
      </c>
    </row>
    <row r="140" spans="2:15">
      <c r="B140" s="101" t="s">
        <v>1565</v>
      </c>
      <c r="C140" s="102" t="s">
        <v>1566</v>
      </c>
      <c r="D140" s="103" t="s">
        <v>126</v>
      </c>
      <c r="E140" s="103" t="s">
        <v>331</v>
      </c>
      <c r="F140" s="102" t="s">
        <v>1567</v>
      </c>
      <c r="G140" s="103" t="s">
        <v>518</v>
      </c>
      <c r="H140" s="103" t="s">
        <v>139</v>
      </c>
      <c r="I140" s="105">
        <v>1997224.8298430003</v>
      </c>
      <c r="J140" s="116">
        <v>87.1</v>
      </c>
      <c r="K140" s="105"/>
      <c r="L140" s="105">
        <v>1739.5828256089999</v>
      </c>
      <c r="M140" s="106">
        <v>1.1422501875324212E-2</v>
      </c>
      <c r="N140" s="106">
        <f t="shared" ref="N140:N178" si="2">IFERROR(L140/$L$11,0)</f>
        <v>1.144603107352872E-4</v>
      </c>
      <c r="O140" s="106">
        <f>L140/'סכום נכסי הקרן'!$C$42</f>
        <v>1.700043474382263E-5</v>
      </c>
    </row>
    <row r="141" spans="2:15">
      <c r="B141" s="101" t="s">
        <v>1568</v>
      </c>
      <c r="C141" s="102" t="s">
        <v>1569</v>
      </c>
      <c r="D141" s="103" t="s">
        <v>126</v>
      </c>
      <c r="E141" s="103" t="s">
        <v>331</v>
      </c>
      <c r="F141" s="102" t="s">
        <v>1570</v>
      </c>
      <c r="G141" s="103" t="s">
        <v>738</v>
      </c>
      <c r="H141" s="103" t="s">
        <v>139</v>
      </c>
      <c r="I141" s="105">
        <v>463135.00209700002</v>
      </c>
      <c r="J141" s="116">
        <v>1998</v>
      </c>
      <c r="K141" s="105"/>
      <c r="L141" s="105">
        <v>9253.4373419080002</v>
      </c>
      <c r="M141" s="106">
        <v>3.2536535472611032E-2</v>
      </c>
      <c r="N141" s="106">
        <f t="shared" si="2"/>
        <v>6.0885362739397479E-4</v>
      </c>
      <c r="O141" s="106">
        <f>L141/'סכום נכסי הקרן'!$C$42</f>
        <v>9.0431139794729776E-5</v>
      </c>
    </row>
    <row r="142" spans="2:15">
      <c r="B142" s="101" t="s">
        <v>1571</v>
      </c>
      <c r="C142" s="102" t="s">
        <v>1572</v>
      </c>
      <c r="D142" s="103" t="s">
        <v>126</v>
      </c>
      <c r="E142" s="103" t="s">
        <v>331</v>
      </c>
      <c r="F142" s="102" t="s">
        <v>1573</v>
      </c>
      <c r="G142" s="103" t="s">
        <v>1574</v>
      </c>
      <c r="H142" s="103" t="s">
        <v>139</v>
      </c>
      <c r="I142" s="105">
        <v>2836820.5611399994</v>
      </c>
      <c r="J142" s="116">
        <v>567.5</v>
      </c>
      <c r="K142" s="105"/>
      <c r="L142" s="105">
        <v>16098.956686456</v>
      </c>
      <c r="M142" s="106">
        <v>3.0147085650237885E-2</v>
      </c>
      <c r="N142" s="106">
        <f t="shared" si="2"/>
        <v>1.0592721184175791E-3</v>
      </c>
      <c r="O142" s="106">
        <f>L142/'סכום נכסי הקרן'!$C$42</f>
        <v>1.5733040046305815E-4</v>
      </c>
    </row>
    <row r="143" spans="2:15">
      <c r="B143" s="101" t="s">
        <v>1575</v>
      </c>
      <c r="C143" s="102" t="s">
        <v>1576</v>
      </c>
      <c r="D143" s="103" t="s">
        <v>126</v>
      </c>
      <c r="E143" s="103" t="s">
        <v>331</v>
      </c>
      <c r="F143" s="102" t="s">
        <v>1577</v>
      </c>
      <c r="G143" s="103" t="s">
        <v>847</v>
      </c>
      <c r="H143" s="103" t="s">
        <v>139</v>
      </c>
      <c r="I143" s="105">
        <v>400355.91067299998</v>
      </c>
      <c r="J143" s="116">
        <v>194.8</v>
      </c>
      <c r="K143" s="105"/>
      <c r="L143" s="105">
        <v>779.89331541200022</v>
      </c>
      <c r="M143" s="106">
        <v>5.4430808461295504E-3</v>
      </c>
      <c r="N143" s="106">
        <f t="shared" si="2"/>
        <v>5.1315079631911185E-5</v>
      </c>
      <c r="O143" s="106">
        <f>L143/'סכום נכסי הקרן'!$C$42</f>
        <v>7.6216695293962752E-6</v>
      </c>
    </row>
    <row r="144" spans="2:15">
      <c r="B144" s="101" t="s">
        <v>1578</v>
      </c>
      <c r="C144" s="102" t="s">
        <v>1579</v>
      </c>
      <c r="D144" s="103" t="s">
        <v>126</v>
      </c>
      <c r="E144" s="103" t="s">
        <v>331</v>
      </c>
      <c r="F144" s="102" t="s">
        <v>1580</v>
      </c>
      <c r="G144" s="103" t="s">
        <v>722</v>
      </c>
      <c r="H144" s="103" t="s">
        <v>139</v>
      </c>
      <c r="I144" s="105">
        <v>904436.09340300027</v>
      </c>
      <c r="J144" s="116">
        <v>477.5</v>
      </c>
      <c r="K144" s="105"/>
      <c r="L144" s="105">
        <v>4318.6823459990001</v>
      </c>
      <c r="M144" s="106">
        <v>1.2435796518764926E-2</v>
      </c>
      <c r="N144" s="106">
        <f t="shared" si="2"/>
        <v>2.84158774168739E-4</v>
      </c>
      <c r="O144" s="106">
        <f>L144/'סכום נכסי הקרן'!$C$42</f>
        <v>4.2205220884927882E-5</v>
      </c>
    </row>
    <row r="145" spans="2:15">
      <c r="B145" s="101" t="s">
        <v>1581</v>
      </c>
      <c r="C145" s="102" t="s">
        <v>1582</v>
      </c>
      <c r="D145" s="103" t="s">
        <v>126</v>
      </c>
      <c r="E145" s="103" t="s">
        <v>331</v>
      </c>
      <c r="F145" s="102" t="s">
        <v>1583</v>
      </c>
      <c r="G145" s="103" t="s">
        <v>518</v>
      </c>
      <c r="H145" s="103" t="s">
        <v>139</v>
      </c>
      <c r="I145" s="105">
        <v>1328125.534424</v>
      </c>
      <c r="J145" s="116">
        <v>517.5</v>
      </c>
      <c r="K145" s="105"/>
      <c r="L145" s="105">
        <v>6873.0496406450002</v>
      </c>
      <c r="M145" s="106">
        <v>1.0714496550677714E-2</v>
      </c>
      <c r="N145" s="106">
        <f t="shared" si="2"/>
        <v>4.5222991741820218E-4</v>
      </c>
      <c r="O145" s="106">
        <f>L145/'סכום נכסי הקרן'!$C$42</f>
        <v>6.716830620923923E-5</v>
      </c>
    </row>
    <row r="146" spans="2:15">
      <c r="B146" s="101" t="s">
        <v>1584</v>
      </c>
      <c r="C146" s="102" t="s">
        <v>1585</v>
      </c>
      <c r="D146" s="103" t="s">
        <v>126</v>
      </c>
      <c r="E146" s="103" t="s">
        <v>331</v>
      </c>
      <c r="F146" s="102" t="s">
        <v>1586</v>
      </c>
      <c r="G146" s="103" t="s">
        <v>701</v>
      </c>
      <c r="H146" s="103" t="s">
        <v>139</v>
      </c>
      <c r="I146" s="105">
        <v>318616.11583900003</v>
      </c>
      <c r="J146" s="116">
        <v>9226</v>
      </c>
      <c r="K146" s="105"/>
      <c r="L146" s="105">
        <v>29395.522847296001</v>
      </c>
      <c r="M146" s="106">
        <v>5.3731569214514894E-3</v>
      </c>
      <c r="N146" s="106">
        <f t="shared" si="2"/>
        <v>1.9341537693957373E-3</v>
      </c>
      <c r="O146" s="106">
        <f>L146/'סכום נכסי הקרן'!$C$42</f>
        <v>2.8727385702434326E-4</v>
      </c>
    </row>
    <row r="147" spans="2:15">
      <c r="B147" s="101" t="s">
        <v>1587</v>
      </c>
      <c r="C147" s="102" t="s">
        <v>1588</v>
      </c>
      <c r="D147" s="103" t="s">
        <v>126</v>
      </c>
      <c r="E147" s="103" t="s">
        <v>331</v>
      </c>
      <c r="F147" s="102" t="s">
        <v>1589</v>
      </c>
      <c r="G147" s="103" t="s">
        <v>135</v>
      </c>
      <c r="H147" s="103" t="s">
        <v>139</v>
      </c>
      <c r="I147" s="105">
        <v>463519.02354400011</v>
      </c>
      <c r="J147" s="116">
        <v>1431</v>
      </c>
      <c r="K147" s="105"/>
      <c r="L147" s="105">
        <v>6632.9572269330019</v>
      </c>
      <c r="M147" s="106">
        <v>4.0219701060923548E-2</v>
      </c>
      <c r="N147" s="106">
        <f t="shared" si="2"/>
        <v>4.3643242167721045E-4</v>
      </c>
      <c r="O147" s="106">
        <f>L147/'סכום נכסי הקרן'!$C$42</f>
        <v>6.4821953191889346E-5</v>
      </c>
    </row>
    <row r="148" spans="2:15">
      <c r="B148" s="101" t="s">
        <v>1590</v>
      </c>
      <c r="C148" s="102" t="s">
        <v>1591</v>
      </c>
      <c r="D148" s="103" t="s">
        <v>126</v>
      </c>
      <c r="E148" s="103" t="s">
        <v>331</v>
      </c>
      <c r="F148" s="102" t="s">
        <v>1592</v>
      </c>
      <c r="G148" s="103" t="s">
        <v>668</v>
      </c>
      <c r="H148" s="103" t="s">
        <v>139</v>
      </c>
      <c r="I148" s="105">
        <v>194432.58754199999</v>
      </c>
      <c r="J148" s="116">
        <v>27470</v>
      </c>
      <c r="K148" s="105"/>
      <c r="L148" s="105">
        <v>53410.631797574017</v>
      </c>
      <c r="M148" s="106">
        <v>5.3266400107720359E-2</v>
      </c>
      <c r="N148" s="106">
        <f t="shared" si="2"/>
        <v>3.5142894158995456E-3</v>
      </c>
      <c r="O148" s="106">
        <f>L148/'סכום נכסי הקרן'!$C$42</f>
        <v>5.2196650089547615E-4</v>
      </c>
    </row>
    <row r="149" spans="2:15">
      <c r="B149" s="101" t="s">
        <v>1593</v>
      </c>
      <c r="C149" s="102" t="s">
        <v>1594</v>
      </c>
      <c r="D149" s="103" t="s">
        <v>126</v>
      </c>
      <c r="E149" s="103" t="s">
        <v>331</v>
      </c>
      <c r="F149" s="102" t="s">
        <v>1595</v>
      </c>
      <c r="G149" s="103" t="s">
        <v>1393</v>
      </c>
      <c r="H149" s="103" t="s">
        <v>139</v>
      </c>
      <c r="I149" s="105">
        <v>565364.90921399998</v>
      </c>
      <c r="J149" s="116">
        <v>764.2</v>
      </c>
      <c r="K149" s="105"/>
      <c r="L149" s="105">
        <v>4320.5186362140003</v>
      </c>
      <c r="M149" s="106">
        <v>2.5848156257550846E-2</v>
      </c>
      <c r="N149" s="106">
        <f t="shared" si="2"/>
        <v>2.8427959759003E-4</v>
      </c>
      <c r="O149" s="106">
        <f>L149/'סכום נכסי הקרן'!$C$42</f>
        <v>4.2223166412735621E-5</v>
      </c>
    </row>
    <row r="150" spans="2:15">
      <c r="B150" s="101" t="s">
        <v>1596</v>
      </c>
      <c r="C150" s="102" t="s">
        <v>1597</v>
      </c>
      <c r="D150" s="103" t="s">
        <v>126</v>
      </c>
      <c r="E150" s="103" t="s">
        <v>331</v>
      </c>
      <c r="F150" s="102" t="s">
        <v>1598</v>
      </c>
      <c r="G150" s="103" t="s">
        <v>738</v>
      </c>
      <c r="H150" s="103" t="s">
        <v>139</v>
      </c>
      <c r="I150" s="105">
        <v>19531.429604999998</v>
      </c>
      <c r="J150" s="116">
        <v>11570</v>
      </c>
      <c r="K150" s="105"/>
      <c r="L150" s="105">
        <v>2259.786405625</v>
      </c>
      <c r="M150" s="106">
        <v>5.8744251139308422E-3</v>
      </c>
      <c r="N150" s="106">
        <f t="shared" si="2"/>
        <v>1.4868843861611707E-4</v>
      </c>
      <c r="O150" s="106">
        <f>L150/'סכום נכסי הקרן'!$C$42</f>
        <v>2.2084232356315667E-5</v>
      </c>
    </row>
    <row r="151" spans="2:15">
      <c r="B151" s="101" t="s">
        <v>1599</v>
      </c>
      <c r="C151" s="102" t="s">
        <v>1600</v>
      </c>
      <c r="D151" s="103" t="s">
        <v>126</v>
      </c>
      <c r="E151" s="103" t="s">
        <v>331</v>
      </c>
      <c r="F151" s="102" t="s">
        <v>1601</v>
      </c>
      <c r="G151" s="103" t="s">
        <v>134</v>
      </c>
      <c r="H151" s="103" t="s">
        <v>139</v>
      </c>
      <c r="I151" s="105">
        <v>1256075.288164</v>
      </c>
      <c r="J151" s="116">
        <v>1324</v>
      </c>
      <c r="K151" s="105"/>
      <c r="L151" s="105">
        <v>16630.436815287001</v>
      </c>
      <c r="M151" s="106">
        <v>3.1702975667481162E-2</v>
      </c>
      <c r="N151" s="106">
        <f t="shared" si="2"/>
        <v>1.0942422157306116E-3</v>
      </c>
      <c r="O151" s="106">
        <f>L151/'סכום נכסי הקרן'!$C$42</f>
        <v>1.6252440049273006E-4</v>
      </c>
    </row>
    <row r="152" spans="2:15">
      <c r="B152" s="101" t="s">
        <v>1604</v>
      </c>
      <c r="C152" s="102" t="s">
        <v>1605</v>
      </c>
      <c r="D152" s="103" t="s">
        <v>126</v>
      </c>
      <c r="E152" s="103" t="s">
        <v>331</v>
      </c>
      <c r="F152" s="102" t="s">
        <v>1606</v>
      </c>
      <c r="G152" s="103" t="s">
        <v>518</v>
      </c>
      <c r="H152" s="103" t="s">
        <v>139</v>
      </c>
      <c r="I152" s="105">
        <v>1766647.6063240001</v>
      </c>
      <c r="J152" s="116">
        <v>587.6</v>
      </c>
      <c r="K152" s="105"/>
      <c r="L152" s="105">
        <v>10380.821333964997</v>
      </c>
      <c r="M152" s="106">
        <v>1.2728684191727352E-2</v>
      </c>
      <c r="N152" s="106">
        <f t="shared" si="2"/>
        <v>6.8303274674901752E-4</v>
      </c>
      <c r="O152" s="106">
        <f>L152/'סכום נכסי הקרן'!$C$42</f>
        <v>1.0144873418922807E-4</v>
      </c>
    </row>
    <row r="153" spans="2:15">
      <c r="B153" s="101" t="s">
        <v>1607</v>
      </c>
      <c r="C153" s="102" t="s">
        <v>1608</v>
      </c>
      <c r="D153" s="103" t="s">
        <v>126</v>
      </c>
      <c r="E153" s="103" t="s">
        <v>331</v>
      </c>
      <c r="F153" s="102" t="s">
        <v>718</v>
      </c>
      <c r="G153" s="103" t="s">
        <v>383</v>
      </c>
      <c r="H153" s="103" t="s">
        <v>139</v>
      </c>
      <c r="I153" s="105">
        <v>4720342.6455740007</v>
      </c>
      <c r="J153" s="116">
        <v>370</v>
      </c>
      <c r="K153" s="105"/>
      <c r="L153" s="105">
        <v>17465.267788624999</v>
      </c>
      <c r="M153" s="106">
        <v>9.0495060400502501E-3</v>
      </c>
      <c r="N153" s="106">
        <f t="shared" si="2"/>
        <v>1.1491720593764623E-3</v>
      </c>
      <c r="O153" s="106">
        <f>L153/'סכום נכסי הקרן'!$C$42</f>
        <v>1.7068295970326146E-4</v>
      </c>
    </row>
    <row r="154" spans="2:15">
      <c r="B154" s="101" t="s">
        <v>1609</v>
      </c>
      <c r="C154" s="102" t="s">
        <v>1610</v>
      </c>
      <c r="D154" s="103" t="s">
        <v>126</v>
      </c>
      <c r="E154" s="103" t="s">
        <v>331</v>
      </c>
      <c r="F154" s="102" t="s">
        <v>1611</v>
      </c>
      <c r="G154" s="103" t="s">
        <v>162</v>
      </c>
      <c r="H154" s="103" t="s">
        <v>139</v>
      </c>
      <c r="I154" s="105">
        <v>260755.30403999999</v>
      </c>
      <c r="J154" s="116">
        <v>514.5</v>
      </c>
      <c r="K154" s="105"/>
      <c r="L154" s="105">
        <v>1341.586039286</v>
      </c>
      <c r="M154" s="106">
        <v>3.4398411919298676E-2</v>
      </c>
      <c r="N154" s="106">
        <f t="shared" si="2"/>
        <v>8.8273092073693288E-5</v>
      </c>
      <c r="O154" s="106">
        <f>L154/'סכום נכסי הקרן'!$C$42</f>
        <v>1.3110928423957366E-5</v>
      </c>
    </row>
    <row r="155" spans="2:15">
      <c r="B155" s="101" t="s">
        <v>1612</v>
      </c>
      <c r="C155" s="102" t="s">
        <v>1613</v>
      </c>
      <c r="D155" s="103" t="s">
        <v>126</v>
      </c>
      <c r="E155" s="103" t="s">
        <v>331</v>
      </c>
      <c r="F155" s="102" t="s">
        <v>1614</v>
      </c>
      <c r="G155" s="103" t="s">
        <v>722</v>
      </c>
      <c r="H155" s="103" t="s">
        <v>139</v>
      </c>
      <c r="I155" s="105">
        <v>854101.23279700009</v>
      </c>
      <c r="J155" s="116">
        <v>911.3</v>
      </c>
      <c r="K155" s="105"/>
      <c r="L155" s="105">
        <v>7783.424534869001</v>
      </c>
      <c r="M155" s="106">
        <v>3.0544068894567365E-2</v>
      </c>
      <c r="N155" s="106">
        <f t="shared" si="2"/>
        <v>5.1213036696535379E-4</v>
      </c>
      <c r="O155" s="106">
        <f>L155/'סכום נכסי הקרן'!$C$42</f>
        <v>7.6065134088792124E-5</v>
      </c>
    </row>
    <row r="156" spans="2:15">
      <c r="B156" s="101" t="s">
        <v>1615</v>
      </c>
      <c r="C156" s="102" t="s">
        <v>1616</v>
      </c>
      <c r="D156" s="103" t="s">
        <v>126</v>
      </c>
      <c r="E156" s="103" t="s">
        <v>331</v>
      </c>
      <c r="F156" s="102" t="s">
        <v>1617</v>
      </c>
      <c r="G156" s="103" t="s">
        <v>383</v>
      </c>
      <c r="H156" s="103" t="s">
        <v>139</v>
      </c>
      <c r="I156" s="105">
        <v>493731.08127199998</v>
      </c>
      <c r="J156" s="116">
        <v>6090</v>
      </c>
      <c r="K156" s="105"/>
      <c r="L156" s="105">
        <v>30068.222849493999</v>
      </c>
      <c r="M156" s="106">
        <v>3.0800503236937216E-2</v>
      </c>
      <c r="N156" s="106">
        <f t="shared" si="2"/>
        <v>1.9784157902375766E-3</v>
      </c>
      <c r="O156" s="106">
        <f>L156/'סכום נכסי הקרן'!$C$42</f>
        <v>2.9384795761971602E-4</v>
      </c>
    </row>
    <row r="157" spans="2:15">
      <c r="B157" s="101" t="s">
        <v>1618</v>
      </c>
      <c r="C157" s="102" t="s">
        <v>1619</v>
      </c>
      <c r="D157" s="103" t="s">
        <v>126</v>
      </c>
      <c r="E157" s="103" t="s">
        <v>331</v>
      </c>
      <c r="F157" s="102" t="s">
        <v>1620</v>
      </c>
      <c r="G157" s="103" t="s">
        <v>164</v>
      </c>
      <c r="H157" s="103" t="s">
        <v>139</v>
      </c>
      <c r="I157" s="105">
        <v>5212343.2598270001</v>
      </c>
      <c r="J157" s="116">
        <v>60.1</v>
      </c>
      <c r="K157" s="105"/>
      <c r="L157" s="105">
        <v>3132.6183003440005</v>
      </c>
      <c r="M157" s="106">
        <v>3.7973243694698414E-2</v>
      </c>
      <c r="N157" s="106">
        <f t="shared" si="2"/>
        <v>2.0611865028438375E-4</v>
      </c>
      <c r="O157" s="106">
        <f>L157/'סכום נכסי הקרן'!$C$42</f>
        <v>3.0614163469715054E-5</v>
      </c>
    </row>
    <row r="158" spans="2:15">
      <c r="B158" s="101" t="s">
        <v>1621</v>
      </c>
      <c r="C158" s="102" t="s">
        <v>1622</v>
      </c>
      <c r="D158" s="103" t="s">
        <v>126</v>
      </c>
      <c r="E158" s="103" t="s">
        <v>331</v>
      </c>
      <c r="F158" s="102" t="s">
        <v>1623</v>
      </c>
      <c r="G158" s="103" t="s">
        <v>1479</v>
      </c>
      <c r="H158" s="103" t="s">
        <v>139</v>
      </c>
      <c r="I158" s="105">
        <v>156073.37257000001</v>
      </c>
      <c r="J158" s="116">
        <v>722.4</v>
      </c>
      <c r="K158" s="105"/>
      <c r="L158" s="105">
        <v>1127.4740435049998</v>
      </c>
      <c r="M158" s="106">
        <v>8.3696628970838464E-3</v>
      </c>
      <c r="N158" s="106">
        <f t="shared" si="2"/>
        <v>7.4185044520874897E-5</v>
      </c>
      <c r="O158" s="106">
        <f>L158/'סכום נכסי הקרן'!$C$42</f>
        <v>1.1018474440991528E-5</v>
      </c>
    </row>
    <row r="159" spans="2:15">
      <c r="B159" s="101" t="s">
        <v>1624</v>
      </c>
      <c r="C159" s="102" t="s">
        <v>1625</v>
      </c>
      <c r="D159" s="103" t="s">
        <v>126</v>
      </c>
      <c r="E159" s="103" t="s">
        <v>331</v>
      </c>
      <c r="F159" s="102" t="s">
        <v>1626</v>
      </c>
      <c r="G159" s="103" t="s">
        <v>162</v>
      </c>
      <c r="H159" s="103" t="s">
        <v>139</v>
      </c>
      <c r="I159" s="105">
        <v>2125590.7151839999</v>
      </c>
      <c r="J159" s="116">
        <v>239</v>
      </c>
      <c r="K159" s="105"/>
      <c r="L159" s="105">
        <v>5080.1618092869994</v>
      </c>
      <c r="M159" s="106">
        <v>2.7789646196017353E-2</v>
      </c>
      <c r="N159" s="106">
        <f t="shared" si="2"/>
        <v>3.3426226720361139E-4</v>
      </c>
      <c r="O159" s="106">
        <f>L159/'סכום נכסי הקרן'!$C$42</f>
        <v>4.9646937217035674E-5</v>
      </c>
    </row>
    <row r="160" spans="2:15">
      <c r="B160" s="101" t="s">
        <v>1627</v>
      </c>
      <c r="C160" s="102" t="s">
        <v>1628</v>
      </c>
      <c r="D160" s="103" t="s">
        <v>126</v>
      </c>
      <c r="E160" s="103" t="s">
        <v>331</v>
      </c>
      <c r="F160" s="102" t="s">
        <v>1629</v>
      </c>
      <c r="G160" s="103" t="s">
        <v>668</v>
      </c>
      <c r="H160" s="103" t="s">
        <v>139</v>
      </c>
      <c r="I160" s="105">
        <v>6042.0283159999999</v>
      </c>
      <c r="J160" s="116">
        <v>93.5</v>
      </c>
      <c r="K160" s="105"/>
      <c r="L160" s="105">
        <v>5.6492992169999994</v>
      </c>
      <c r="M160" s="106">
        <v>8.8132704242063027E-4</v>
      </c>
      <c r="N160" s="106">
        <f t="shared" si="2"/>
        <v>3.7171012170004796E-7</v>
      </c>
      <c r="O160" s="106">
        <f>L160/'סכום נכסי הקרן'!$C$42</f>
        <v>5.5208950831826316E-8</v>
      </c>
    </row>
    <row r="161" spans="2:15">
      <c r="B161" s="101" t="s">
        <v>1630</v>
      </c>
      <c r="C161" s="102" t="s">
        <v>1631</v>
      </c>
      <c r="D161" s="103" t="s">
        <v>126</v>
      </c>
      <c r="E161" s="103" t="s">
        <v>331</v>
      </c>
      <c r="F161" s="102" t="s">
        <v>1632</v>
      </c>
      <c r="G161" s="103" t="s">
        <v>1633</v>
      </c>
      <c r="H161" s="103" t="s">
        <v>139</v>
      </c>
      <c r="I161" s="105">
        <v>642011.16525000008</v>
      </c>
      <c r="J161" s="116">
        <v>801.2</v>
      </c>
      <c r="K161" s="105"/>
      <c r="L161" s="105">
        <v>5143.7934559869991</v>
      </c>
      <c r="M161" s="106">
        <v>1.2861394704050233E-2</v>
      </c>
      <c r="N161" s="106">
        <f t="shared" si="2"/>
        <v>3.3844907449249697E-4</v>
      </c>
      <c r="O161" s="106">
        <f>L161/'סכום נכסי הקרן'!$C$42</f>
        <v>5.0268790710551635E-5</v>
      </c>
    </row>
    <row r="162" spans="2:15">
      <c r="B162" s="101" t="s">
        <v>1634</v>
      </c>
      <c r="C162" s="102" t="s">
        <v>1635</v>
      </c>
      <c r="D162" s="103" t="s">
        <v>126</v>
      </c>
      <c r="E162" s="103" t="s">
        <v>331</v>
      </c>
      <c r="F162" s="102" t="s">
        <v>1636</v>
      </c>
      <c r="G162" s="103" t="s">
        <v>527</v>
      </c>
      <c r="H162" s="103" t="s">
        <v>139</v>
      </c>
      <c r="I162" s="105">
        <v>291693.13069700007</v>
      </c>
      <c r="J162" s="116">
        <v>511.5</v>
      </c>
      <c r="K162" s="105"/>
      <c r="L162" s="105">
        <v>1492.0103654889999</v>
      </c>
      <c r="M162" s="106">
        <v>1.9434712432905527E-2</v>
      </c>
      <c r="N162" s="106">
        <f t="shared" si="2"/>
        <v>9.8170646168775812E-5</v>
      </c>
      <c r="O162" s="106">
        <f>L162/'סכום נכסי הקרן'!$C$42</f>
        <v>1.4580981418187362E-5</v>
      </c>
    </row>
    <row r="163" spans="2:15">
      <c r="B163" s="101" t="s">
        <v>1637</v>
      </c>
      <c r="C163" s="102" t="s">
        <v>1638</v>
      </c>
      <c r="D163" s="103" t="s">
        <v>126</v>
      </c>
      <c r="E163" s="103" t="s">
        <v>331</v>
      </c>
      <c r="F163" s="102" t="s">
        <v>1639</v>
      </c>
      <c r="G163" s="103" t="s">
        <v>527</v>
      </c>
      <c r="H163" s="103" t="s">
        <v>139</v>
      </c>
      <c r="I163" s="105">
        <v>639963.44594700006</v>
      </c>
      <c r="J163" s="116">
        <v>2399</v>
      </c>
      <c r="K163" s="105"/>
      <c r="L163" s="105">
        <v>15352.723068237001</v>
      </c>
      <c r="M163" s="106">
        <v>2.4876630943740739E-2</v>
      </c>
      <c r="N163" s="106">
        <f t="shared" si="2"/>
        <v>1.0101717648356436E-3</v>
      </c>
      <c r="O163" s="106">
        <f>L163/'סכום נכסי הקרן'!$C$42</f>
        <v>1.5003767732080854E-4</v>
      </c>
    </row>
    <row r="164" spans="2:15">
      <c r="B164" s="101" t="s">
        <v>1640</v>
      </c>
      <c r="C164" s="102" t="s">
        <v>1641</v>
      </c>
      <c r="D164" s="103" t="s">
        <v>126</v>
      </c>
      <c r="E164" s="103" t="s">
        <v>331</v>
      </c>
      <c r="F164" s="102" t="s">
        <v>1642</v>
      </c>
      <c r="G164" s="103" t="s">
        <v>637</v>
      </c>
      <c r="H164" s="103" t="s">
        <v>139</v>
      </c>
      <c r="I164" s="105">
        <v>8933988.3499230016</v>
      </c>
      <c r="J164" s="116">
        <v>188</v>
      </c>
      <c r="K164" s="105"/>
      <c r="L164" s="105">
        <v>16795.898097854002</v>
      </c>
      <c r="M164" s="106">
        <v>3.8719115175458653E-2</v>
      </c>
      <c r="N164" s="106">
        <f t="shared" si="2"/>
        <v>1.1051291649108832E-3</v>
      </c>
      <c r="O164" s="106">
        <f>L164/'סכום נכסי הקרן'!$C$42</f>
        <v>1.6414140526853011E-4</v>
      </c>
    </row>
    <row r="165" spans="2:15">
      <c r="B165" s="101" t="s">
        <v>1643</v>
      </c>
      <c r="C165" s="102" t="s">
        <v>1644</v>
      </c>
      <c r="D165" s="103" t="s">
        <v>126</v>
      </c>
      <c r="E165" s="103" t="s">
        <v>331</v>
      </c>
      <c r="F165" s="102" t="s">
        <v>1645</v>
      </c>
      <c r="G165" s="103" t="s">
        <v>847</v>
      </c>
      <c r="H165" s="103" t="s">
        <v>139</v>
      </c>
      <c r="I165" s="105">
        <v>3555754.1459999997</v>
      </c>
      <c r="J165" s="116">
        <v>417.8</v>
      </c>
      <c r="K165" s="105"/>
      <c r="L165" s="105">
        <v>14855.940821987997</v>
      </c>
      <c r="M165" s="106">
        <v>1.2367410337031754E-2</v>
      </c>
      <c r="N165" s="106">
        <f t="shared" si="2"/>
        <v>9.7748470364122843E-4</v>
      </c>
      <c r="O165" s="106">
        <f>L165/'סכום נכסי הקרן'!$C$42</f>
        <v>1.4518276956078903E-4</v>
      </c>
    </row>
    <row r="166" spans="2:15">
      <c r="B166" s="101" t="s">
        <v>1646</v>
      </c>
      <c r="C166" s="102" t="s">
        <v>1647</v>
      </c>
      <c r="D166" s="103" t="s">
        <v>126</v>
      </c>
      <c r="E166" s="103" t="s">
        <v>331</v>
      </c>
      <c r="F166" s="102" t="s">
        <v>1648</v>
      </c>
      <c r="G166" s="103" t="s">
        <v>623</v>
      </c>
      <c r="H166" s="103" t="s">
        <v>139</v>
      </c>
      <c r="I166" s="105">
        <v>2987623.6502280007</v>
      </c>
      <c r="J166" s="116">
        <v>486.3</v>
      </c>
      <c r="K166" s="105"/>
      <c r="L166" s="105">
        <v>14528.813811059004</v>
      </c>
      <c r="M166" s="106">
        <v>1.9591272414466787E-2</v>
      </c>
      <c r="N166" s="106">
        <f t="shared" si="2"/>
        <v>9.5596054349798842E-4</v>
      </c>
      <c r="O166" s="106">
        <f>L166/'סכום נכסי הקרן'!$C$42</f>
        <v>1.4198585285158137E-4</v>
      </c>
    </row>
    <row r="167" spans="2:15">
      <c r="B167" s="101" t="s">
        <v>1649</v>
      </c>
      <c r="C167" s="102" t="s">
        <v>1650</v>
      </c>
      <c r="D167" s="103" t="s">
        <v>126</v>
      </c>
      <c r="E167" s="103" t="s">
        <v>331</v>
      </c>
      <c r="F167" s="102" t="s">
        <v>1651</v>
      </c>
      <c r="G167" s="103" t="s">
        <v>847</v>
      </c>
      <c r="H167" s="103" t="s">
        <v>139</v>
      </c>
      <c r="I167" s="105">
        <v>55468.579427000011</v>
      </c>
      <c r="J167" s="116">
        <v>21880</v>
      </c>
      <c r="K167" s="105"/>
      <c r="L167" s="105">
        <v>12136.525178458001</v>
      </c>
      <c r="M167" s="106">
        <v>2.4536356019833071E-2</v>
      </c>
      <c r="N167" s="106">
        <f t="shared" si="2"/>
        <v>7.9855378124155758E-4</v>
      </c>
      <c r="O167" s="106">
        <f>L167/'סכום נכסי הקרן'!$C$42</f>
        <v>1.1860671494092503E-4</v>
      </c>
    </row>
    <row r="168" spans="2:15">
      <c r="B168" s="101" t="s">
        <v>1652</v>
      </c>
      <c r="C168" s="102" t="s">
        <v>1653</v>
      </c>
      <c r="D168" s="103" t="s">
        <v>126</v>
      </c>
      <c r="E168" s="103" t="s">
        <v>331</v>
      </c>
      <c r="F168" s="102" t="s">
        <v>1654</v>
      </c>
      <c r="G168" s="103" t="s">
        <v>1655</v>
      </c>
      <c r="H168" s="103" t="s">
        <v>139</v>
      </c>
      <c r="I168" s="105">
        <v>262207.23698300001</v>
      </c>
      <c r="J168" s="116">
        <v>1372</v>
      </c>
      <c r="K168" s="105"/>
      <c r="L168" s="105">
        <v>3597.4832914059998</v>
      </c>
      <c r="M168" s="106">
        <v>5.8502338842664689E-3</v>
      </c>
      <c r="N168" s="106">
        <f t="shared" si="2"/>
        <v>2.3670563386666042E-4</v>
      </c>
      <c r="O168" s="106">
        <f>L168/'סכום נכסי הקרן'!$C$42</f>
        <v>3.5157153219266378E-5</v>
      </c>
    </row>
    <row r="169" spans="2:15">
      <c r="B169" s="101" t="s">
        <v>1656</v>
      </c>
      <c r="C169" s="102" t="s">
        <v>1657</v>
      </c>
      <c r="D169" s="103" t="s">
        <v>126</v>
      </c>
      <c r="E169" s="103" t="s">
        <v>331</v>
      </c>
      <c r="F169" s="102" t="s">
        <v>725</v>
      </c>
      <c r="G169" s="103" t="s">
        <v>623</v>
      </c>
      <c r="H169" s="103" t="s">
        <v>139</v>
      </c>
      <c r="I169" s="105">
        <v>423486.42721499992</v>
      </c>
      <c r="J169" s="116">
        <v>8</v>
      </c>
      <c r="K169" s="105"/>
      <c r="L169" s="105">
        <v>33.878913387000004</v>
      </c>
      <c r="M169" s="106">
        <v>1.7228993073844852E-2</v>
      </c>
      <c r="N169" s="106">
        <f t="shared" si="2"/>
        <v>2.2291499413328308E-6</v>
      </c>
      <c r="O169" s="106">
        <f>L169/'סכום נכסי הקרן'!$C$42</f>
        <v>3.3108872296763419E-7</v>
      </c>
    </row>
    <row r="170" spans="2:15">
      <c r="B170" s="101" t="s">
        <v>1658</v>
      </c>
      <c r="C170" s="102" t="s">
        <v>1659</v>
      </c>
      <c r="D170" s="103" t="s">
        <v>126</v>
      </c>
      <c r="E170" s="103" t="s">
        <v>331</v>
      </c>
      <c r="F170" s="102" t="s">
        <v>1660</v>
      </c>
      <c r="G170" s="103" t="s">
        <v>738</v>
      </c>
      <c r="H170" s="103" t="s">
        <v>139</v>
      </c>
      <c r="I170" s="105">
        <v>337179.52298499993</v>
      </c>
      <c r="J170" s="116">
        <v>7804</v>
      </c>
      <c r="K170" s="105"/>
      <c r="L170" s="105">
        <v>26313.489973651001</v>
      </c>
      <c r="M170" s="106">
        <v>2.6808078832066758E-2</v>
      </c>
      <c r="N170" s="106">
        <f t="shared" si="2"/>
        <v>1.7313635169165101E-3</v>
      </c>
      <c r="O170" s="106">
        <f>L170/'סכום נכסי הקרן'!$C$42</f>
        <v>2.5715405015146555E-4</v>
      </c>
    </row>
    <row r="171" spans="2:15">
      <c r="B171" s="101" t="s">
        <v>1661</v>
      </c>
      <c r="C171" s="102" t="s">
        <v>1662</v>
      </c>
      <c r="D171" s="103" t="s">
        <v>126</v>
      </c>
      <c r="E171" s="103" t="s">
        <v>331</v>
      </c>
      <c r="F171" s="102" t="s">
        <v>1663</v>
      </c>
      <c r="G171" s="103" t="s">
        <v>527</v>
      </c>
      <c r="H171" s="103" t="s">
        <v>139</v>
      </c>
      <c r="I171" s="105">
        <v>3271191.8827000004</v>
      </c>
      <c r="J171" s="116">
        <v>409.9</v>
      </c>
      <c r="K171" s="105"/>
      <c r="L171" s="105">
        <v>13408.615527983</v>
      </c>
      <c r="M171" s="106">
        <v>3.8305679598097581E-2</v>
      </c>
      <c r="N171" s="106">
        <f t="shared" si="2"/>
        <v>8.8225422628303925E-4</v>
      </c>
      <c r="O171" s="106">
        <f>L171/'סכום נכסי הקרן'!$C$42</f>
        <v>1.3103848229168357E-4</v>
      </c>
    </row>
    <row r="172" spans="2:15">
      <c r="B172" s="101" t="s">
        <v>1664</v>
      </c>
      <c r="C172" s="102" t="s">
        <v>1665</v>
      </c>
      <c r="D172" s="103" t="s">
        <v>126</v>
      </c>
      <c r="E172" s="103" t="s">
        <v>331</v>
      </c>
      <c r="F172" s="102" t="s">
        <v>914</v>
      </c>
      <c r="G172" s="103" t="s">
        <v>365</v>
      </c>
      <c r="H172" s="103" t="s">
        <v>139</v>
      </c>
      <c r="I172" s="105">
        <v>4385430.1133999992</v>
      </c>
      <c r="J172" s="116">
        <v>1023</v>
      </c>
      <c r="K172" s="105"/>
      <c r="L172" s="105">
        <v>44862.950060081996</v>
      </c>
      <c r="M172" s="106">
        <v>6.1679557579428015E-2</v>
      </c>
      <c r="N172" s="106">
        <f t="shared" si="2"/>
        <v>2.951872787420149E-3</v>
      </c>
      <c r="O172" s="106">
        <f>L172/'סכום נכסי הקרן'!$C$42</f>
        <v>4.3843250443955848E-4</v>
      </c>
    </row>
    <row r="173" spans="2:15">
      <c r="B173" s="101" t="s">
        <v>1666</v>
      </c>
      <c r="C173" s="102" t="s">
        <v>1667</v>
      </c>
      <c r="D173" s="103" t="s">
        <v>126</v>
      </c>
      <c r="E173" s="103" t="s">
        <v>331</v>
      </c>
      <c r="F173" s="102" t="s">
        <v>1668</v>
      </c>
      <c r="G173" s="103" t="s">
        <v>164</v>
      </c>
      <c r="H173" s="103" t="s">
        <v>139</v>
      </c>
      <c r="I173" s="105">
        <v>743152.61651399999</v>
      </c>
      <c r="J173" s="116">
        <v>55.3</v>
      </c>
      <c r="K173" s="105"/>
      <c r="L173" s="105">
        <v>410.96339693299996</v>
      </c>
      <c r="M173" s="106">
        <v>1.8927633721077423E-2</v>
      </c>
      <c r="N173" s="106">
        <f t="shared" si="2"/>
        <v>2.7040390041395563E-5</v>
      </c>
      <c r="O173" s="106">
        <f>L173/'סכום נכסי הקרן'!$C$42</f>
        <v>4.0162252172231365E-6</v>
      </c>
    </row>
    <row r="174" spans="2:15">
      <c r="B174" s="101" t="s">
        <v>1669</v>
      </c>
      <c r="C174" s="102" t="s">
        <v>1670</v>
      </c>
      <c r="D174" s="103" t="s">
        <v>126</v>
      </c>
      <c r="E174" s="103" t="s">
        <v>331</v>
      </c>
      <c r="F174" s="102" t="s">
        <v>1671</v>
      </c>
      <c r="G174" s="103" t="s">
        <v>668</v>
      </c>
      <c r="H174" s="103" t="s">
        <v>139</v>
      </c>
      <c r="I174" s="105">
        <v>906400.84511099989</v>
      </c>
      <c r="J174" s="116">
        <v>3057</v>
      </c>
      <c r="K174" s="105"/>
      <c r="L174" s="105">
        <v>27708.673835041998</v>
      </c>
      <c r="M174" s="106">
        <v>2.5396493278537401E-2</v>
      </c>
      <c r="N174" s="106">
        <f t="shared" si="2"/>
        <v>1.8231632150721671E-3</v>
      </c>
      <c r="O174" s="106">
        <f>L174/'סכום נכסי הקרן'!$C$42</f>
        <v>2.7078877443250608E-4</v>
      </c>
    </row>
    <row r="175" spans="2:15">
      <c r="B175" s="101" t="s">
        <v>1672</v>
      </c>
      <c r="C175" s="102" t="s">
        <v>1673</v>
      </c>
      <c r="D175" s="103" t="s">
        <v>126</v>
      </c>
      <c r="E175" s="103" t="s">
        <v>331</v>
      </c>
      <c r="F175" s="102" t="s">
        <v>1674</v>
      </c>
      <c r="G175" s="103" t="s">
        <v>527</v>
      </c>
      <c r="H175" s="103" t="s">
        <v>139</v>
      </c>
      <c r="I175" s="105">
        <v>197541.897</v>
      </c>
      <c r="J175" s="116">
        <v>6693</v>
      </c>
      <c r="K175" s="105"/>
      <c r="L175" s="105">
        <v>13221.479166210001</v>
      </c>
      <c r="M175" s="106">
        <v>2.3506258716295008E-2</v>
      </c>
      <c r="N175" s="106">
        <f t="shared" si="2"/>
        <v>8.6994110971101864E-4</v>
      </c>
      <c r="O175" s="106">
        <f>L175/'סכום נכסי הקרן'!$C$42</f>
        <v>1.2920965329907467E-4</v>
      </c>
    </row>
    <row r="176" spans="2:15">
      <c r="B176" s="101" t="s">
        <v>1675</v>
      </c>
      <c r="C176" s="102" t="s">
        <v>1676</v>
      </c>
      <c r="D176" s="103" t="s">
        <v>126</v>
      </c>
      <c r="E176" s="103" t="s">
        <v>331</v>
      </c>
      <c r="F176" s="102" t="s">
        <v>1677</v>
      </c>
      <c r="G176" s="103" t="s">
        <v>527</v>
      </c>
      <c r="H176" s="103" t="s">
        <v>139</v>
      </c>
      <c r="I176" s="105">
        <v>774598.12584599992</v>
      </c>
      <c r="J176" s="116">
        <v>1193</v>
      </c>
      <c r="K176" s="105"/>
      <c r="L176" s="105">
        <v>9240.9556413459977</v>
      </c>
      <c r="M176" s="106">
        <v>4.6455335710241782E-2</v>
      </c>
      <c r="N176" s="106">
        <f t="shared" si="2"/>
        <v>6.0803236191365399E-4</v>
      </c>
      <c r="O176" s="106">
        <f>L176/'סכום נכסי הקרן'!$C$42</f>
        <v>9.0309159781606815E-5</v>
      </c>
    </row>
    <row r="177" spans="2:15">
      <c r="B177" s="101" t="s">
        <v>1678</v>
      </c>
      <c r="C177" s="102" t="s">
        <v>1679</v>
      </c>
      <c r="D177" s="103" t="s">
        <v>126</v>
      </c>
      <c r="E177" s="103" t="s">
        <v>331</v>
      </c>
      <c r="F177" s="102" t="s">
        <v>1680</v>
      </c>
      <c r="G177" s="103" t="s">
        <v>133</v>
      </c>
      <c r="H177" s="103" t="s">
        <v>139</v>
      </c>
      <c r="I177" s="105">
        <v>628380.77436100016</v>
      </c>
      <c r="J177" s="116">
        <v>825</v>
      </c>
      <c r="K177" s="105"/>
      <c r="L177" s="105">
        <v>5184.1413884479989</v>
      </c>
      <c r="M177" s="106">
        <v>3.1417467844657779E-2</v>
      </c>
      <c r="N177" s="106">
        <f t="shared" si="2"/>
        <v>3.4110387012454494E-4</v>
      </c>
      <c r="O177" s="106">
        <f>L177/'סכום נכסי הקרן'!$C$42</f>
        <v>5.0663099267036295E-5</v>
      </c>
    </row>
    <row r="178" spans="2:15">
      <c r="B178" s="101" t="s">
        <v>1681</v>
      </c>
      <c r="C178" s="102" t="s">
        <v>1682</v>
      </c>
      <c r="D178" s="103" t="s">
        <v>126</v>
      </c>
      <c r="E178" s="103" t="s">
        <v>331</v>
      </c>
      <c r="F178" s="102" t="s">
        <v>926</v>
      </c>
      <c r="G178" s="103" t="s">
        <v>133</v>
      </c>
      <c r="H178" s="103" t="s">
        <v>139</v>
      </c>
      <c r="I178" s="105">
        <v>2623570.1324929995</v>
      </c>
      <c r="J178" s="116">
        <v>919</v>
      </c>
      <c r="K178" s="105"/>
      <c r="L178" s="105">
        <v>24110.609517605011</v>
      </c>
      <c r="M178" s="106">
        <v>2.9646342236283083E-2</v>
      </c>
      <c r="N178" s="106">
        <f t="shared" si="2"/>
        <v>1.5864193511085703E-3</v>
      </c>
      <c r="O178" s="106">
        <f>L178/'סכום נכסי הקרן'!$C$42</f>
        <v>2.3562594301558285E-4</v>
      </c>
    </row>
    <row r="179" spans="2:15">
      <c r="B179" s="107"/>
      <c r="C179" s="102"/>
      <c r="D179" s="102"/>
      <c r="E179" s="102"/>
      <c r="F179" s="102"/>
      <c r="G179" s="102"/>
      <c r="H179" s="102"/>
      <c r="I179" s="105"/>
      <c r="J179" s="116"/>
      <c r="K179" s="102"/>
      <c r="L179" s="102"/>
      <c r="M179" s="102"/>
      <c r="N179" s="106"/>
      <c r="O179" s="102"/>
    </row>
    <row r="180" spans="2:15">
      <c r="B180" s="94" t="s">
        <v>206</v>
      </c>
      <c r="C180" s="95"/>
      <c r="D180" s="96"/>
      <c r="E180" s="96"/>
      <c r="F180" s="95"/>
      <c r="G180" s="96"/>
      <c r="H180" s="96"/>
      <c r="I180" s="98"/>
      <c r="J180" s="114"/>
      <c r="K180" s="98">
        <v>289.55497276000006</v>
      </c>
      <c r="L180" s="98">
        <f>L181+L208</f>
        <v>2979804.4768333971</v>
      </c>
      <c r="M180" s="99"/>
      <c r="N180" s="99">
        <f t="shared" ref="N180:N206" si="3">IFERROR(L180/$L$11,0)</f>
        <v>0.19606387308942744</v>
      </c>
      <c r="O180" s="99">
        <f>L180/'סכום נכסי הקרן'!$C$42</f>
        <v>2.9120758616378129E-2</v>
      </c>
    </row>
    <row r="181" spans="2:15">
      <c r="B181" s="100" t="s">
        <v>70</v>
      </c>
      <c r="C181" s="95"/>
      <c r="D181" s="96"/>
      <c r="E181" s="96"/>
      <c r="F181" s="95"/>
      <c r="G181" s="96"/>
      <c r="H181" s="96"/>
      <c r="I181" s="98"/>
      <c r="J181" s="114"/>
      <c r="K181" s="98">
        <v>4.8660495500000014</v>
      </c>
      <c r="L181" s="98">
        <f>SUM(L182:L206)</f>
        <v>1262965.292477113</v>
      </c>
      <c r="M181" s="99"/>
      <c r="N181" s="99">
        <f t="shared" si="3"/>
        <v>8.3100038524584377E-2</v>
      </c>
      <c r="O181" s="99">
        <f>L181/'סכום נכסי הקרן'!$C$42</f>
        <v>1.2342590834071602E-2</v>
      </c>
    </row>
    <row r="182" spans="2:15">
      <c r="B182" s="101" t="s">
        <v>1683</v>
      </c>
      <c r="C182" s="102" t="s">
        <v>1684</v>
      </c>
      <c r="D182" s="103" t="s">
        <v>1685</v>
      </c>
      <c r="E182" s="103" t="s">
        <v>935</v>
      </c>
      <c r="F182" s="102" t="s">
        <v>1686</v>
      </c>
      <c r="G182" s="103" t="s">
        <v>1038</v>
      </c>
      <c r="H182" s="103" t="s">
        <v>138</v>
      </c>
      <c r="I182" s="105">
        <v>553117.31160000013</v>
      </c>
      <c r="J182" s="116">
        <v>341</v>
      </c>
      <c r="K182" s="105"/>
      <c r="L182" s="105">
        <v>6637.2915845649995</v>
      </c>
      <c r="M182" s="106">
        <v>8.7600324112638572E-3</v>
      </c>
      <c r="N182" s="106">
        <f t="shared" si="3"/>
        <v>4.3671761184699883E-4</v>
      </c>
      <c r="O182" s="106">
        <f>L182/'סכום נכסי הקרן'!$C$42</f>
        <v>6.486431160276488E-5</v>
      </c>
    </row>
    <row r="183" spans="2:15">
      <c r="B183" s="101" t="s">
        <v>1687</v>
      </c>
      <c r="C183" s="102" t="s">
        <v>1688</v>
      </c>
      <c r="D183" s="103" t="s">
        <v>1685</v>
      </c>
      <c r="E183" s="103" t="s">
        <v>935</v>
      </c>
      <c r="F183" s="102" t="s">
        <v>958</v>
      </c>
      <c r="G183" s="103" t="s">
        <v>959</v>
      </c>
      <c r="H183" s="103" t="s">
        <v>138</v>
      </c>
      <c r="I183" s="105">
        <v>605257.70514400001</v>
      </c>
      <c r="J183" s="116">
        <v>2196</v>
      </c>
      <c r="K183" s="105"/>
      <c r="L183" s="105">
        <v>46772.644940596001</v>
      </c>
      <c r="M183" s="106">
        <v>1.3636681328096043E-2</v>
      </c>
      <c r="N183" s="106">
        <f t="shared" si="3"/>
        <v>3.0775260568220797E-3</v>
      </c>
      <c r="O183" s="106">
        <f>L183/'סכום נכסי הקרן'!$C$42</f>
        <v>4.5709539459853942E-4</v>
      </c>
    </row>
    <row r="184" spans="2:15">
      <c r="B184" s="101" t="s">
        <v>1689</v>
      </c>
      <c r="C184" s="102" t="s">
        <v>1690</v>
      </c>
      <c r="D184" s="103" t="s">
        <v>1685</v>
      </c>
      <c r="E184" s="103" t="s">
        <v>935</v>
      </c>
      <c r="F184" s="102" t="s">
        <v>1691</v>
      </c>
      <c r="G184" s="103" t="s">
        <v>963</v>
      </c>
      <c r="H184" s="103" t="s">
        <v>138</v>
      </c>
      <c r="I184" s="105">
        <v>85744.640725999998</v>
      </c>
      <c r="J184" s="116">
        <v>12616</v>
      </c>
      <c r="K184" s="105"/>
      <c r="L184" s="105">
        <v>38066.936891834986</v>
      </c>
      <c r="M184" s="106">
        <v>6.8370732940916344E-4</v>
      </c>
      <c r="N184" s="106">
        <f t="shared" si="3"/>
        <v>2.5047116821555371E-3</v>
      </c>
      <c r="O184" s="106">
        <f>L184/'סכום נכסי הקרן'!$C$42</f>
        <v>3.7201705316922557E-4</v>
      </c>
    </row>
    <row r="185" spans="2:15">
      <c r="B185" s="101" t="s">
        <v>1692</v>
      </c>
      <c r="C185" s="102" t="s">
        <v>1693</v>
      </c>
      <c r="D185" s="103" t="s">
        <v>1685</v>
      </c>
      <c r="E185" s="103" t="s">
        <v>935</v>
      </c>
      <c r="F185" s="102" t="s">
        <v>962</v>
      </c>
      <c r="G185" s="103" t="s">
        <v>963</v>
      </c>
      <c r="H185" s="103" t="s">
        <v>138</v>
      </c>
      <c r="I185" s="105">
        <v>66058.010358000014</v>
      </c>
      <c r="J185" s="116">
        <v>12965</v>
      </c>
      <c r="K185" s="105"/>
      <c r="L185" s="105">
        <v>30138.197649468002</v>
      </c>
      <c r="M185" s="106">
        <v>1.6223960258794454E-3</v>
      </c>
      <c r="N185" s="106">
        <f t="shared" si="3"/>
        <v>1.9830199615542602E-3</v>
      </c>
      <c r="O185" s="106">
        <f>L185/'סכום נכסי הקרן'!$C$42</f>
        <v>2.9453180089705674E-4</v>
      </c>
    </row>
    <row r="186" spans="2:15">
      <c r="B186" s="101" t="s">
        <v>1694</v>
      </c>
      <c r="C186" s="102" t="s">
        <v>1695</v>
      </c>
      <c r="D186" s="103" t="s">
        <v>1685</v>
      </c>
      <c r="E186" s="103" t="s">
        <v>935</v>
      </c>
      <c r="F186" s="102" t="s">
        <v>917</v>
      </c>
      <c r="G186" s="103" t="s">
        <v>742</v>
      </c>
      <c r="H186" s="103" t="s">
        <v>138</v>
      </c>
      <c r="I186" s="105">
        <v>2765.586558</v>
      </c>
      <c r="J186" s="116">
        <v>16404</v>
      </c>
      <c r="K186" s="105">
        <v>4.8660495500000014</v>
      </c>
      <c r="L186" s="105">
        <v>1601.3195855219992</v>
      </c>
      <c r="M186" s="106">
        <v>6.2366356452520541E-5</v>
      </c>
      <c r="N186" s="106">
        <f t="shared" si="3"/>
        <v>1.053629264712839E-4</v>
      </c>
      <c r="O186" s="106">
        <f>L186/'סכום נכסי הקרן'!$C$42</f>
        <v>1.5649228491400786E-5</v>
      </c>
    </row>
    <row r="187" spans="2:15">
      <c r="B187" s="101" t="s">
        <v>1698</v>
      </c>
      <c r="C187" s="102" t="s">
        <v>1699</v>
      </c>
      <c r="D187" s="103" t="s">
        <v>1700</v>
      </c>
      <c r="E187" s="103" t="s">
        <v>935</v>
      </c>
      <c r="F187" s="102" t="s">
        <v>1701</v>
      </c>
      <c r="G187" s="103" t="s">
        <v>1702</v>
      </c>
      <c r="H187" s="103" t="s">
        <v>138</v>
      </c>
      <c r="I187" s="105">
        <v>72992.916194000005</v>
      </c>
      <c r="J187" s="116">
        <v>2914</v>
      </c>
      <c r="K187" s="105"/>
      <c r="L187" s="105">
        <v>7484.9607820799993</v>
      </c>
      <c r="M187" s="106">
        <v>1.9662654744015207E-3</v>
      </c>
      <c r="N187" s="106">
        <f t="shared" si="3"/>
        <v>4.9249217935822475E-4</v>
      </c>
      <c r="O187" s="106">
        <f>L187/'סכום נכסי הקרן'!$C$42</f>
        <v>7.3148335027551964E-5</v>
      </c>
    </row>
    <row r="188" spans="2:15">
      <c r="B188" s="101" t="s">
        <v>1703</v>
      </c>
      <c r="C188" s="102" t="s">
        <v>1704</v>
      </c>
      <c r="D188" s="103" t="s">
        <v>1700</v>
      </c>
      <c r="E188" s="103" t="s">
        <v>935</v>
      </c>
      <c r="F188" s="102" t="s">
        <v>1705</v>
      </c>
      <c r="G188" s="103" t="s">
        <v>1702</v>
      </c>
      <c r="H188" s="103" t="s">
        <v>138</v>
      </c>
      <c r="I188" s="105">
        <v>175812.28832999998</v>
      </c>
      <c r="J188" s="116">
        <v>2064</v>
      </c>
      <c r="K188" s="105"/>
      <c r="L188" s="105">
        <v>12769.626255949004</v>
      </c>
      <c r="M188" s="106">
        <v>1.1236200400563635E-3</v>
      </c>
      <c r="N188" s="106">
        <f t="shared" si="3"/>
        <v>8.4021028933630522E-4</v>
      </c>
      <c r="O188" s="106">
        <f>L188/'סכום נכסי הקרן'!$C$42</f>
        <v>1.2479382681377399E-4</v>
      </c>
    </row>
    <row r="189" spans="2:15">
      <c r="B189" s="101" t="s">
        <v>1706</v>
      </c>
      <c r="C189" s="102" t="s">
        <v>1707</v>
      </c>
      <c r="D189" s="103" t="s">
        <v>1685</v>
      </c>
      <c r="E189" s="103" t="s">
        <v>935</v>
      </c>
      <c r="F189" s="102" t="s">
        <v>1708</v>
      </c>
      <c r="G189" s="103" t="s">
        <v>1156</v>
      </c>
      <c r="H189" s="103" t="s">
        <v>138</v>
      </c>
      <c r="I189" s="105">
        <v>350557.85041700001</v>
      </c>
      <c r="J189" s="116">
        <v>3570</v>
      </c>
      <c r="K189" s="105"/>
      <c r="L189" s="105">
        <v>44039.986799442006</v>
      </c>
      <c r="M189" s="106">
        <v>4.2194666994819999E-3</v>
      </c>
      <c r="N189" s="106">
        <f t="shared" si="3"/>
        <v>2.8977238103493953E-3</v>
      </c>
      <c r="O189" s="106">
        <f>L189/'סכום נכסי הקרן'!$C$42</f>
        <v>4.3038992491812884E-4</v>
      </c>
    </row>
    <row r="190" spans="2:15">
      <c r="B190" s="101" t="s">
        <v>1709</v>
      </c>
      <c r="C190" s="102" t="s">
        <v>1710</v>
      </c>
      <c r="D190" s="103" t="s">
        <v>1700</v>
      </c>
      <c r="E190" s="103" t="s">
        <v>935</v>
      </c>
      <c r="F190" s="102" t="s">
        <v>1711</v>
      </c>
      <c r="G190" s="103" t="s">
        <v>1129</v>
      </c>
      <c r="H190" s="103" t="s">
        <v>138</v>
      </c>
      <c r="I190" s="105">
        <v>501087.93660099996</v>
      </c>
      <c r="J190" s="116">
        <v>171</v>
      </c>
      <c r="K190" s="105"/>
      <c r="L190" s="105">
        <v>3015.2916488330002</v>
      </c>
      <c r="M190" s="106">
        <v>3.7492388012849535E-3</v>
      </c>
      <c r="N190" s="106">
        <f t="shared" si="3"/>
        <v>1.9839884252830379E-4</v>
      </c>
      <c r="O190" s="106">
        <f>L190/'סכום נכסי הקרן'!$C$42</f>
        <v>2.9467564380921627E-5</v>
      </c>
    </row>
    <row r="191" spans="2:15">
      <c r="B191" s="101" t="s">
        <v>1712</v>
      </c>
      <c r="C191" s="102" t="s">
        <v>1713</v>
      </c>
      <c r="D191" s="103" t="s">
        <v>1700</v>
      </c>
      <c r="E191" s="103" t="s">
        <v>935</v>
      </c>
      <c r="F191" s="102" t="s">
        <v>1714</v>
      </c>
      <c r="G191" s="103" t="s">
        <v>1038</v>
      </c>
      <c r="H191" s="103" t="s">
        <v>138</v>
      </c>
      <c r="I191" s="105">
        <v>815848.03460999986</v>
      </c>
      <c r="J191" s="116">
        <v>393</v>
      </c>
      <c r="K191" s="105"/>
      <c r="L191" s="105">
        <v>11282.909088807004</v>
      </c>
      <c r="M191" s="106">
        <v>6.0072943655330897E-3</v>
      </c>
      <c r="N191" s="106">
        <f t="shared" si="3"/>
        <v>7.4238792271976578E-4</v>
      </c>
      <c r="O191" s="106">
        <f>L191/'סכום נכסי הקרן'!$C$42</f>
        <v>1.1026457427664912E-4</v>
      </c>
    </row>
    <row r="192" spans="2:15">
      <c r="B192" s="101" t="s">
        <v>1715</v>
      </c>
      <c r="C192" s="102" t="s">
        <v>1716</v>
      </c>
      <c r="D192" s="103" t="s">
        <v>1685</v>
      </c>
      <c r="E192" s="103" t="s">
        <v>935</v>
      </c>
      <c r="F192" s="102" t="s">
        <v>1717</v>
      </c>
      <c r="G192" s="103" t="s">
        <v>1028</v>
      </c>
      <c r="H192" s="103" t="s">
        <v>138</v>
      </c>
      <c r="I192" s="105">
        <v>187144.08170900002</v>
      </c>
      <c r="J192" s="116">
        <v>2297</v>
      </c>
      <c r="K192" s="105"/>
      <c r="L192" s="105">
        <v>15127.123742489002</v>
      </c>
      <c r="M192" s="106">
        <v>3.7590709000064762E-3</v>
      </c>
      <c r="N192" s="106">
        <f t="shared" si="3"/>
        <v>9.9532787896447375E-4</v>
      </c>
      <c r="O192" s="106">
        <f>L192/'סכום נכסי הקרן'!$C$42</f>
        <v>1.4783296101804406E-4</v>
      </c>
    </row>
    <row r="193" spans="2:15">
      <c r="B193" s="101" t="s">
        <v>1720</v>
      </c>
      <c r="C193" s="102" t="s">
        <v>1721</v>
      </c>
      <c r="D193" s="103" t="s">
        <v>1685</v>
      </c>
      <c r="E193" s="103" t="s">
        <v>935</v>
      </c>
      <c r="F193" s="102" t="s">
        <v>1722</v>
      </c>
      <c r="G193" s="103" t="s">
        <v>963</v>
      </c>
      <c r="H193" s="103" t="s">
        <v>138</v>
      </c>
      <c r="I193" s="105">
        <v>27655.865580000005</v>
      </c>
      <c r="J193" s="116">
        <v>12200</v>
      </c>
      <c r="K193" s="105"/>
      <c r="L193" s="105">
        <v>11873.160899074001</v>
      </c>
      <c r="M193" s="106">
        <v>6.1561397441610227E-4</v>
      </c>
      <c r="N193" s="106">
        <f t="shared" si="3"/>
        <v>7.8122505345056285E-4</v>
      </c>
      <c r="O193" s="106">
        <f>L193/'סכום נכסי הקרן'!$C$42</f>
        <v>1.1603293277912762E-4</v>
      </c>
    </row>
    <row r="194" spans="2:15">
      <c r="B194" s="101" t="s">
        <v>1723</v>
      </c>
      <c r="C194" s="102" t="s">
        <v>1724</v>
      </c>
      <c r="D194" s="103" t="s">
        <v>1685</v>
      </c>
      <c r="E194" s="103" t="s">
        <v>935</v>
      </c>
      <c r="F194" s="102" t="s">
        <v>966</v>
      </c>
      <c r="G194" s="103" t="s">
        <v>164</v>
      </c>
      <c r="H194" s="103" t="s">
        <v>138</v>
      </c>
      <c r="I194" s="105">
        <v>474404.76732199994</v>
      </c>
      <c r="J194" s="116">
        <v>19230</v>
      </c>
      <c r="K194" s="105"/>
      <c r="L194" s="105">
        <v>321031.461344412</v>
      </c>
      <c r="M194" s="106">
        <v>7.4672210128824629E-3</v>
      </c>
      <c r="N194" s="106">
        <f t="shared" si="3"/>
        <v>2.1123087834820847E-2</v>
      </c>
      <c r="O194" s="106">
        <f>L194/'סכום נכסי הקרן'!$C$42</f>
        <v>3.1373466839033949E-3</v>
      </c>
    </row>
    <row r="195" spans="2:15">
      <c r="B195" s="101" t="s">
        <v>1725</v>
      </c>
      <c r="C195" s="102" t="s">
        <v>1726</v>
      </c>
      <c r="D195" s="103" t="s">
        <v>1685</v>
      </c>
      <c r="E195" s="103" t="s">
        <v>935</v>
      </c>
      <c r="F195" s="102" t="s">
        <v>969</v>
      </c>
      <c r="G195" s="103" t="s">
        <v>959</v>
      </c>
      <c r="H195" s="103" t="s">
        <v>138</v>
      </c>
      <c r="I195" s="105">
        <v>415503.69989400002</v>
      </c>
      <c r="J195" s="116">
        <v>8168</v>
      </c>
      <c r="K195" s="105"/>
      <c r="L195" s="105">
        <v>119429.02622921298</v>
      </c>
      <c r="M195" s="106">
        <v>1.4435139099096921E-2</v>
      </c>
      <c r="N195" s="106">
        <f t="shared" si="3"/>
        <v>7.8581388892609225E-3</v>
      </c>
      <c r="O195" s="106">
        <f>L195/'סכום נכסי הקרן'!$C$42</f>
        <v>1.1671449827157412E-3</v>
      </c>
    </row>
    <row r="196" spans="2:15">
      <c r="B196" s="101" t="s">
        <v>1729</v>
      </c>
      <c r="C196" s="102" t="s">
        <v>1730</v>
      </c>
      <c r="D196" s="103" t="s">
        <v>1685</v>
      </c>
      <c r="E196" s="103" t="s">
        <v>935</v>
      </c>
      <c r="F196" s="102" t="s">
        <v>1445</v>
      </c>
      <c r="G196" s="103" t="s">
        <v>164</v>
      </c>
      <c r="H196" s="103" t="s">
        <v>138</v>
      </c>
      <c r="I196" s="105">
        <v>758181.20895200013</v>
      </c>
      <c r="J196" s="116">
        <v>2530</v>
      </c>
      <c r="K196" s="105"/>
      <c r="L196" s="105">
        <v>67501.403761085021</v>
      </c>
      <c r="M196" s="106">
        <v>1.6975611852575498E-2</v>
      </c>
      <c r="N196" s="106">
        <f t="shared" si="3"/>
        <v>4.4414278732931543E-3</v>
      </c>
      <c r="O196" s="106">
        <f>L196/'סכום נכסי הקרן'!$C$42</f>
        <v>6.5967149874281465E-4</v>
      </c>
    </row>
    <row r="197" spans="2:15">
      <c r="B197" s="101" t="s">
        <v>1731</v>
      </c>
      <c r="C197" s="102" t="s">
        <v>1732</v>
      </c>
      <c r="D197" s="103" t="s">
        <v>1700</v>
      </c>
      <c r="E197" s="103" t="s">
        <v>935</v>
      </c>
      <c r="F197" s="102" t="s">
        <v>1733</v>
      </c>
      <c r="G197" s="103" t="s">
        <v>963</v>
      </c>
      <c r="H197" s="103" t="s">
        <v>138</v>
      </c>
      <c r="I197" s="105">
        <v>291788.7409739999</v>
      </c>
      <c r="J197" s="116">
        <v>462</v>
      </c>
      <c r="K197" s="105"/>
      <c r="L197" s="105">
        <v>4743.8371567649992</v>
      </c>
      <c r="M197" s="106">
        <v>3.0720553105630845E-3</v>
      </c>
      <c r="N197" s="106">
        <f t="shared" si="3"/>
        <v>3.121329246572863E-4</v>
      </c>
      <c r="O197" s="106">
        <f>L197/'סכום נכסי הקרן'!$C$42</f>
        <v>4.6360134643586824E-5</v>
      </c>
    </row>
    <row r="198" spans="2:15">
      <c r="B198" s="101" t="s">
        <v>1736</v>
      </c>
      <c r="C198" s="102" t="s">
        <v>1737</v>
      </c>
      <c r="D198" s="103" t="s">
        <v>1700</v>
      </c>
      <c r="E198" s="103" t="s">
        <v>935</v>
      </c>
      <c r="F198" s="102" t="s">
        <v>1738</v>
      </c>
      <c r="G198" s="103" t="s">
        <v>963</v>
      </c>
      <c r="H198" s="103" t="s">
        <v>138</v>
      </c>
      <c r="I198" s="105">
        <v>626978.22689000005</v>
      </c>
      <c r="J198" s="116">
        <v>643</v>
      </c>
      <c r="K198" s="105"/>
      <c r="L198" s="105">
        <v>14186.742925507</v>
      </c>
      <c r="M198" s="106">
        <v>8.2473575889045383E-3</v>
      </c>
      <c r="N198" s="106">
        <f t="shared" si="3"/>
        <v>9.3345311282128573E-4</v>
      </c>
      <c r="O198" s="106">
        <f>L198/'סכום נכסי הקרן'!$C$42</f>
        <v>1.3864289402146495E-4</v>
      </c>
    </row>
    <row r="199" spans="2:15">
      <c r="B199" s="101" t="s">
        <v>1739</v>
      </c>
      <c r="C199" s="102" t="s">
        <v>1740</v>
      </c>
      <c r="D199" s="103" t="s">
        <v>1685</v>
      </c>
      <c r="E199" s="103" t="s">
        <v>935</v>
      </c>
      <c r="F199" s="102" t="s">
        <v>1741</v>
      </c>
      <c r="G199" s="103" t="s">
        <v>1138</v>
      </c>
      <c r="H199" s="103" t="s">
        <v>138</v>
      </c>
      <c r="I199" s="105">
        <v>486204.33991199994</v>
      </c>
      <c r="J199" s="116">
        <v>455.99</v>
      </c>
      <c r="K199" s="105"/>
      <c r="L199" s="105">
        <v>7801.774916782997</v>
      </c>
      <c r="M199" s="106">
        <v>2.1020990145169349E-2</v>
      </c>
      <c r="N199" s="106">
        <f t="shared" si="3"/>
        <v>5.1333777737724482E-4</v>
      </c>
      <c r="O199" s="106">
        <f>L199/'סכום נכסי הקרן'!$C$42</f>
        <v>7.6244467010260755E-5</v>
      </c>
    </row>
    <row r="200" spans="2:15">
      <c r="B200" s="101" t="s">
        <v>1742</v>
      </c>
      <c r="C200" s="102" t="s">
        <v>1743</v>
      </c>
      <c r="D200" s="103" t="s">
        <v>1685</v>
      </c>
      <c r="E200" s="103" t="s">
        <v>935</v>
      </c>
      <c r="F200" s="102" t="s">
        <v>972</v>
      </c>
      <c r="G200" s="103" t="s">
        <v>973</v>
      </c>
      <c r="H200" s="103" t="s">
        <v>138</v>
      </c>
      <c r="I200" s="105">
        <v>142174.06394399999</v>
      </c>
      <c r="J200" s="116">
        <v>28327</v>
      </c>
      <c r="K200" s="105"/>
      <c r="L200" s="105">
        <v>141722.964119966</v>
      </c>
      <c r="M200" s="106">
        <v>2.5435974934016757E-3</v>
      </c>
      <c r="N200" s="106">
        <f t="shared" si="3"/>
        <v>9.3250256743701333E-3</v>
      </c>
      <c r="O200" s="106">
        <f>L200/'סכום נכסי הקרן'!$C$42</f>
        <v>1.3850171246540806E-3</v>
      </c>
    </row>
    <row r="201" spans="2:15">
      <c r="B201" s="101" t="s">
        <v>1744</v>
      </c>
      <c r="C201" s="102" t="s">
        <v>1745</v>
      </c>
      <c r="D201" s="103" t="s">
        <v>1685</v>
      </c>
      <c r="E201" s="103" t="s">
        <v>935</v>
      </c>
      <c r="F201" s="102" t="s">
        <v>1746</v>
      </c>
      <c r="G201" s="103" t="s">
        <v>963</v>
      </c>
      <c r="H201" s="103" t="s">
        <v>142</v>
      </c>
      <c r="I201" s="105">
        <v>5254614.4601999996</v>
      </c>
      <c r="J201" s="116">
        <v>16</v>
      </c>
      <c r="K201" s="105"/>
      <c r="L201" s="105">
        <v>2010.4575293879998</v>
      </c>
      <c r="M201" s="106">
        <v>9.8632384275832274E-3</v>
      </c>
      <c r="N201" s="106">
        <f t="shared" si="3"/>
        <v>1.3228320614931791E-4</v>
      </c>
      <c r="O201" s="106">
        <f>L201/'סכום נכסי הקרן'!$C$42</f>
        <v>1.9647614089097576E-5</v>
      </c>
    </row>
    <row r="202" spans="2:15">
      <c r="B202" s="101" t="s">
        <v>1747</v>
      </c>
      <c r="C202" s="102" t="s">
        <v>1748</v>
      </c>
      <c r="D202" s="103" t="s">
        <v>1685</v>
      </c>
      <c r="E202" s="103" t="s">
        <v>935</v>
      </c>
      <c r="F202" s="102" t="s">
        <v>951</v>
      </c>
      <c r="G202" s="103" t="s">
        <v>952</v>
      </c>
      <c r="H202" s="103" t="s">
        <v>138</v>
      </c>
      <c r="I202" s="105">
        <v>8527014.5091420002</v>
      </c>
      <c r="J202" s="116">
        <v>912</v>
      </c>
      <c r="K202" s="105"/>
      <c r="L202" s="105">
        <v>273659.864204415</v>
      </c>
      <c r="M202" s="106">
        <v>7.6775351039722007E-3</v>
      </c>
      <c r="N202" s="106">
        <f t="shared" si="3"/>
        <v>1.8006152182864932E-2</v>
      </c>
      <c r="O202" s="106">
        <f>L202/'סכום נכסי הקרן'!$C$42</f>
        <v>2.6743979044411476E-3</v>
      </c>
    </row>
    <row r="203" spans="2:15">
      <c r="B203" s="101" t="s">
        <v>1749</v>
      </c>
      <c r="C203" s="102" t="s">
        <v>1750</v>
      </c>
      <c r="D203" s="103" t="s">
        <v>1685</v>
      </c>
      <c r="E203" s="103" t="s">
        <v>935</v>
      </c>
      <c r="F203" s="102" t="s">
        <v>1280</v>
      </c>
      <c r="G203" s="103" t="s">
        <v>959</v>
      </c>
      <c r="H203" s="103" t="s">
        <v>138</v>
      </c>
      <c r="I203" s="105">
        <v>332188.82449899998</v>
      </c>
      <c r="J203" s="116">
        <v>4320</v>
      </c>
      <c r="K203" s="105"/>
      <c r="L203" s="105">
        <v>50499.61084934399</v>
      </c>
      <c r="M203" s="106">
        <v>3.0312183793479155E-3</v>
      </c>
      <c r="N203" s="106">
        <f t="shared" si="3"/>
        <v>3.3227513313736235E-3</v>
      </c>
      <c r="O203" s="106">
        <f>L203/'סכום נכסי הקרן'!$C$42</f>
        <v>4.9351794360935782E-4</v>
      </c>
    </row>
    <row r="204" spans="2:15">
      <c r="B204" s="101" t="s">
        <v>1751</v>
      </c>
      <c r="C204" s="102" t="s">
        <v>1752</v>
      </c>
      <c r="D204" s="103" t="s">
        <v>1685</v>
      </c>
      <c r="E204" s="103" t="s">
        <v>935</v>
      </c>
      <c r="F204" s="102" t="s">
        <v>1753</v>
      </c>
      <c r="G204" s="103" t="s">
        <v>1138</v>
      </c>
      <c r="H204" s="103" t="s">
        <v>138</v>
      </c>
      <c r="I204" s="105">
        <v>275887.80352000002</v>
      </c>
      <c r="J204" s="116">
        <v>887</v>
      </c>
      <c r="K204" s="105"/>
      <c r="L204" s="105">
        <v>8611.4322332950032</v>
      </c>
      <c r="M204" s="106">
        <v>1.1948347229729669E-2</v>
      </c>
      <c r="N204" s="106">
        <f t="shared" si="3"/>
        <v>5.666112557496353E-4</v>
      </c>
      <c r="O204" s="106">
        <f>L204/'סכום נכסי הקרן'!$C$42</f>
        <v>8.4157011426995933E-5</v>
      </c>
    </row>
    <row r="205" spans="2:15">
      <c r="B205" s="101" t="s">
        <v>1754</v>
      </c>
      <c r="C205" s="102" t="s">
        <v>1755</v>
      </c>
      <c r="D205" s="103" t="s">
        <v>1700</v>
      </c>
      <c r="E205" s="103" t="s">
        <v>935</v>
      </c>
      <c r="F205" s="102" t="s">
        <v>1756</v>
      </c>
      <c r="G205" s="103" t="s">
        <v>973</v>
      </c>
      <c r="H205" s="103" t="s">
        <v>138</v>
      </c>
      <c r="I205" s="105">
        <v>89808</v>
      </c>
      <c r="J205" s="116">
        <v>537</v>
      </c>
      <c r="K205" s="105"/>
      <c r="L205" s="105">
        <v>1697.1044899999999</v>
      </c>
      <c r="M205" s="106">
        <v>9.0315381880713848E-4</v>
      </c>
      <c r="N205" s="106">
        <f t="shared" si="3"/>
        <v>1.1166533976768076E-4</v>
      </c>
      <c r="O205" s="106">
        <f>L205/'סכום נכסי הקרן'!$C$42</f>
        <v>1.6585306379759719E-5</v>
      </c>
    </row>
    <row r="206" spans="2:15">
      <c r="B206" s="101" t="s">
        <v>1757</v>
      </c>
      <c r="C206" s="102" t="s">
        <v>1758</v>
      </c>
      <c r="D206" s="103" t="s">
        <v>1685</v>
      </c>
      <c r="E206" s="103" t="s">
        <v>935</v>
      </c>
      <c r="F206" s="102" t="s">
        <v>979</v>
      </c>
      <c r="G206" s="103" t="s">
        <v>963</v>
      </c>
      <c r="H206" s="103" t="s">
        <v>138</v>
      </c>
      <c r="I206" s="105">
        <v>78635.10785700001</v>
      </c>
      <c r="J206" s="116">
        <v>7683</v>
      </c>
      <c r="K206" s="105"/>
      <c r="L206" s="105">
        <v>21260.162848279997</v>
      </c>
      <c r="M206" s="106">
        <v>1.3376351910744653E-3</v>
      </c>
      <c r="N206" s="106">
        <f t="shared" si="3"/>
        <v>1.3988669065211237E-3</v>
      </c>
      <c r="O206" s="106">
        <f>L206/'סכום נכסי הקרן'!$C$42</f>
        <v>2.0776936046071554E-4</v>
      </c>
    </row>
    <row r="207" spans="2:15">
      <c r="B207" s="107"/>
      <c r="C207" s="102"/>
      <c r="D207" s="102"/>
      <c r="E207" s="102"/>
      <c r="F207" s="102"/>
      <c r="G207" s="102"/>
      <c r="H207" s="102"/>
      <c r="I207" s="105"/>
      <c r="J207" s="116"/>
      <c r="K207" s="102"/>
      <c r="L207" s="102"/>
      <c r="M207" s="102"/>
      <c r="N207" s="106"/>
      <c r="O207" s="102"/>
    </row>
    <row r="208" spans="2:15">
      <c r="B208" s="100" t="s">
        <v>69</v>
      </c>
      <c r="C208" s="95"/>
      <c r="D208" s="96"/>
      <c r="E208" s="96"/>
      <c r="F208" s="95"/>
      <c r="G208" s="96"/>
      <c r="H208" s="96"/>
      <c r="I208" s="98"/>
      <c r="J208" s="114"/>
      <c r="K208" s="98">
        <v>284.68892321000004</v>
      </c>
      <c r="L208" s="98">
        <f>SUM(L209:L243)</f>
        <v>1716839.1843562841</v>
      </c>
      <c r="M208" s="99"/>
      <c r="N208" s="99">
        <f t="shared" ref="N208" si="4">IFERROR(L208/$L$11,0)</f>
        <v>0.11296383456484307</v>
      </c>
      <c r="O208" s="99">
        <f>L208/'סכום נכסי הקרן'!$C$42</f>
        <v>1.6778167782306529E-2</v>
      </c>
    </row>
    <row r="209" spans="2:15">
      <c r="B209" s="101" t="s">
        <v>1759</v>
      </c>
      <c r="C209" s="102" t="s">
        <v>1760</v>
      </c>
      <c r="D209" s="103" t="s">
        <v>1685</v>
      </c>
      <c r="E209" s="103" t="s">
        <v>935</v>
      </c>
      <c r="F209" s="102"/>
      <c r="G209" s="103" t="s">
        <v>963</v>
      </c>
      <c r="H209" s="103" t="s">
        <v>138</v>
      </c>
      <c r="I209" s="105">
        <v>30611.52608</v>
      </c>
      <c r="J209" s="116">
        <v>33653</v>
      </c>
      <c r="K209" s="105"/>
      <c r="L209" s="105">
        <v>36251.671291523991</v>
      </c>
      <c r="M209" s="106">
        <v>6.5845399182619919E-5</v>
      </c>
      <c r="N209" s="106">
        <f t="shared" ref="N209:N243" si="5">IFERROR(L209/$L$11,0)</f>
        <v>2.3852716292762297E-3</v>
      </c>
      <c r="O209" s="106">
        <f>L209/'סכום נכסי הקרן'!$C$42</f>
        <v>3.5427699277860324E-4</v>
      </c>
    </row>
    <row r="210" spans="2:15">
      <c r="B210" s="101" t="s">
        <v>1761</v>
      </c>
      <c r="C210" s="102" t="s">
        <v>1762</v>
      </c>
      <c r="D210" s="103" t="s">
        <v>29</v>
      </c>
      <c r="E210" s="103" t="s">
        <v>935</v>
      </c>
      <c r="F210" s="102"/>
      <c r="G210" s="103" t="s">
        <v>1028</v>
      </c>
      <c r="H210" s="103" t="s">
        <v>140</v>
      </c>
      <c r="I210" s="105">
        <v>146552.68110799999</v>
      </c>
      <c r="J210" s="116">
        <v>11102</v>
      </c>
      <c r="K210" s="105"/>
      <c r="L210" s="105">
        <v>61062.355798256984</v>
      </c>
      <c r="M210" s="106">
        <v>1.8593218721086834E-4</v>
      </c>
      <c r="N210" s="106">
        <f t="shared" si="5"/>
        <v>4.0177542086565201E-3</v>
      </c>
      <c r="O210" s="106">
        <f>L210/'סכום נכסי הקרן'!$C$42</f>
        <v>5.9674456413935325E-4</v>
      </c>
    </row>
    <row r="211" spans="2:15">
      <c r="B211" s="101" t="s">
        <v>1763</v>
      </c>
      <c r="C211" s="102" t="s">
        <v>1764</v>
      </c>
      <c r="D211" s="103" t="s">
        <v>1685</v>
      </c>
      <c r="E211" s="103" t="s">
        <v>935</v>
      </c>
      <c r="F211" s="102"/>
      <c r="G211" s="103" t="s">
        <v>1129</v>
      </c>
      <c r="H211" s="103" t="s">
        <v>138</v>
      </c>
      <c r="I211" s="105">
        <v>333617.11500400002</v>
      </c>
      <c r="J211" s="116">
        <v>8873</v>
      </c>
      <c r="K211" s="105"/>
      <c r="L211" s="105">
        <v>104168.89824018901</v>
      </c>
      <c r="M211" s="106">
        <v>5.4817140158396323E-5</v>
      </c>
      <c r="N211" s="106">
        <f t="shared" si="5"/>
        <v>6.8540596549925272E-3</v>
      </c>
      <c r="O211" s="106">
        <f>L211/'סכום נכסי הקרן'!$C$42</f>
        <v>1.0180122100528694E-3</v>
      </c>
    </row>
    <row r="212" spans="2:15">
      <c r="B212" s="101" t="s">
        <v>1765</v>
      </c>
      <c r="C212" s="102" t="s">
        <v>1766</v>
      </c>
      <c r="D212" s="103" t="s">
        <v>1685</v>
      </c>
      <c r="E212" s="103" t="s">
        <v>935</v>
      </c>
      <c r="F212" s="102"/>
      <c r="G212" s="103" t="s">
        <v>1038</v>
      </c>
      <c r="H212" s="103" t="s">
        <v>138</v>
      </c>
      <c r="I212" s="105">
        <v>155196.22814299999</v>
      </c>
      <c r="J212" s="116">
        <v>12993</v>
      </c>
      <c r="K212" s="105"/>
      <c r="L212" s="105">
        <v>70959.389000051</v>
      </c>
      <c r="M212" s="106">
        <v>9.755788091526602E-6</v>
      </c>
      <c r="N212" s="106">
        <f t="shared" si="5"/>
        <v>4.6689548752520968E-3</v>
      </c>
      <c r="O212" s="106">
        <f>L212/'סכום נכסי הקרן'!$C$42</f>
        <v>6.934653782492777E-4</v>
      </c>
    </row>
    <row r="213" spans="2:15">
      <c r="B213" s="101" t="s">
        <v>1767</v>
      </c>
      <c r="C213" s="102" t="s">
        <v>1768</v>
      </c>
      <c r="D213" s="103" t="s">
        <v>29</v>
      </c>
      <c r="E213" s="103" t="s">
        <v>935</v>
      </c>
      <c r="F213" s="102"/>
      <c r="G213" s="103" t="s">
        <v>1018</v>
      </c>
      <c r="H213" s="103" t="s">
        <v>140</v>
      </c>
      <c r="I213" s="105">
        <v>3200178.7313999999</v>
      </c>
      <c r="J213" s="116">
        <v>218.3</v>
      </c>
      <c r="K213" s="105"/>
      <c r="L213" s="105">
        <v>26218.421110438994</v>
      </c>
      <c r="M213" s="106">
        <v>2.0820594742608483E-3</v>
      </c>
      <c r="N213" s="106">
        <f t="shared" si="5"/>
        <v>1.7251082173904944E-3</v>
      </c>
      <c r="O213" s="106">
        <f>L213/'סכום נכסי הקרן'!$C$42</f>
        <v>2.562249699252111E-4</v>
      </c>
    </row>
    <row r="214" spans="2:15">
      <c r="B214" s="101" t="s">
        <v>1769</v>
      </c>
      <c r="C214" s="102" t="s">
        <v>1770</v>
      </c>
      <c r="D214" s="103" t="s">
        <v>29</v>
      </c>
      <c r="E214" s="103" t="s">
        <v>935</v>
      </c>
      <c r="F214" s="102"/>
      <c r="G214" s="103" t="s">
        <v>973</v>
      </c>
      <c r="H214" s="103" t="s">
        <v>140</v>
      </c>
      <c r="I214" s="105">
        <v>43047.458553999997</v>
      </c>
      <c r="J214" s="116">
        <v>50380</v>
      </c>
      <c r="K214" s="105"/>
      <c r="L214" s="105">
        <v>81392.472994440992</v>
      </c>
      <c r="M214" s="106">
        <v>1.0678130529623033E-4</v>
      </c>
      <c r="N214" s="106">
        <f t="shared" si="5"/>
        <v>5.3554263776981904E-3</v>
      </c>
      <c r="O214" s="106">
        <f>L214/'סכום נכסי הקרן'!$C$42</f>
        <v>7.9542486015055135E-4</v>
      </c>
    </row>
    <row r="215" spans="2:15">
      <c r="B215" s="101" t="s">
        <v>1771</v>
      </c>
      <c r="C215" s="102" t="s">
        <v>1772</v>
      </c>
      <c r="D215" s="103" t="s">
        <v>1700</v>
      </c>
      <c r="E215" s="103" t="s">
        <v>935</v>
      </c>
      <c r="F215" s="102"/>
      <c r="G215" s="103" t="s">
        <v>1028</v>
      </c>
      <c r="H215" s="103" t="s">
        <v>138</v>
      </c>
      <c r="I215" s="105">
        <v>126272.54508</v>
      </c>
      <c r="J215" s="116">
        <v>19049</v>
      </c>
      <c r="K215" s="105"/>
      <c r="L215" s="105">
        <v>84644.81937814501</v>
      </c>
      <c r="M215" s="106">
        <v>2.1187266146928518E-4</v>
      </c>
      <c r="N215" s="106">
        <f t="shared" si="5"/>
        <v>5.5694228441022691E-3</v>
      </c>
      <c r="O215" s="106">
        <f>L215/'סכום נכסי הקרן'!$C$42</f>
        <v>8.2720909120095345E-4</v>
      </c>
    </row>
    <row r="216" spans="2:15">
      <c r="B216" s="101" t="s">
        <v>1773</v>
      </c>
      <c r="C216" s="102" t="s">
        <v>1774</v>
      </c>
      <c r="D216" s="103" t="s">
        <v>1685</v>
      </c>
      <c r="E216" s="103" t="s">
        <v>935</v>
      </c>
      <c r="F216" s="102"/>
      <c r="G216" s="103" t="s">
        <v>973</v>
      </c>
      <c r="H216" s="103" t="s">
        <v>138</v>
      </c>
      <c r="I216" s="105">
        <v>47447.865423999996</v>
      </c>
      <c r="J216" s="116">
        <v>55913</v>
      </c>
      <c r="K216" s="105"/>
      <c r="L216" s="105">
        <v>93357.398455718998</v>
      </c>
      <c r="M216" s="106">
        <v>1.1354256789660456E-4</v>
      </c>
      <c r="N216" s="106">
        <f t="shared" si="5"/>
        <v>6.1426893157206942E-3</v>
      </c>
      <c r="O216" s="106">
        <f>L216/'סכום נכסי הקרן'!$C$42</f>
        <v>9.1235458118751802E-4</v>
      </c>
    </row>
    <row r="217" spans="2:15">
      <c r="B217" s="101" t="s">
        <v>1775</v>
      </c>
      <c r="C217" s="102" t="s">
        <v>1776</v>
      </c>
      <c r="D217" s="103" t="s">
        <v>1685</v>
      </c>
      <c r="E217" s="103" t="s">
        <v>935</v>
      </c>
      <c r="F217" s="102"/>
      <c r="G217" s="103" t="s">
        <v>1033</v>
      </c>
      <c r="H217" s="103" t="s">
        <v>138</v>
      </c>
      <c r="I217" s="105">
        <v>474100.5528</v>
      </c>
      <c r="J217" s="116">
        <v>1008</v>
      </c>
      <c r="K217" s="105"/>
      <c r="L217" s="105">
        <v>16817.067240656001</v>
      </c>
      <c r="M217" s="106">
        <v>1.4194945653122581E-2</v>
      </c>
      <c r="N217" s="106">
        <f t="shared" si="5"/>
        <v>1.1065220429201657E-3</v>
      </c>
      <c r="O217" s="106">
        <f>L217/'סכום נכסי הקרן'!$C$42</f>
        <v>1.6434828511666959E-4</v>
      </c>
    </row>
    <row r="218" spans="2:15">
      <c r="B218" s="101" t="s">
        <v>1777</v>
      </c>
      <c r="C218" s="102" t="s">
        <v>1778</v>
      </c>
      <c r="D218" s="103" t="s">
        <v>1685</v>
      </c>
      <c r="E218" s="103" t="s">
        <v>935</v>
      </c>
      <c r="F218" s="102"/>
      <c r="G218" s="103" t="s">
        <v>963</v>
      </c>
      <c r="H218" s="103" t="s">
        <v>138</v>
      </c>
      <c r="I218" s="105">
        <v>17778.770729999997</v>
      </c>
      <c r="J218" s="116">
        <v>10529</v>
      </c>
      <c r="K218" s="105"/>
      <c r="L218" s="105">
        <v>6587.3103041990007</v>
      </c>
      <c r="M218" s="106">
        <v>8.1448711999985361E-5</v>
      </c>
      <c r="N218" s="106">
        <f t="shared" si="5"/>
        <v>4.3342896539830966E-4</v>
      </c>
      <c r="O218" s="106">
        <f>L218/'סכום נכסי הקרן'!$C$42</f>
        <v>6.4375859151541475E-5</v>
      </c>
    </row>
    <row r="219" spans="2:15">
      <c r="B219" s="101" t="s">
        <v>1779</v>
      </c>
      <c r="C219" s="102" t="s">
        <v>1780</v>
      </c>
      <c r="D219" s="103" t="s">
        <v>29</v>
      </c>
      <c r="E219" s="103" t="s">
        <v>935</v>
      </c>
      <c r="F219" s="102"/>
      <c r="G219" s="103" t="s">
        <v>1028</v>
      </c>
      <c r="H219" s="103" t="s">
        <v>140</v>
      </c>
      <c r="I219" s="105">
        <v>84181.696720000007</v>
      </c>
      <c r="J219" s="116">
        <v>9192</v>
      </c>
      <c r="K219" s="105"/>
      <c r="L219" s="105">
        <v>29040.644804069998</v>
      </c>
      <c r="M219" s="106">
        <v>8.5899690530612249E-4</v>
      </c>
      <c r="N219" s="106">
        <f t="shared" si="5"/>
        <v>1.9108036589538509E-3</v>
      </c>
      <c r="O219" s="106">
        <f>L219/'סכום נכסי הקרן'!$C$42</f>
        <v>2.8380573758382907E-4</v>
      </c>
    </row>
    <row r="220" spans="2:15">
      <c r="B220" s="101" t="s">
        <v>1781</v>
      </c>
      <c r="C220" s="102" t="s">
        <v>1782</v>
      </c>
      <c r="D220" s="103" t="s">
        <v>1700</v>
      </c>
      <c r="E220" s="103" t="s">
        <v>935</v>
      </c>
      <c r="F220" s="102"/>
      <c r="G220" s="103" t="s">
        <v>1028</v>
      </c>
      <c r="H220" s="103" t="s">
        <v>138</v>
      </c>
      <c r="I220" s="105">
        <v>107140.34128000001</v>
      </c>
      <c r="J220" s="116">
        <v>9606</v>
      </c>
      <c r="K220" s="105"/>
      <c r="L220" s="105">
        <v>36217.200264232997</v>
      </c>
      <c r="M220" s="106">
        <v>1.8399410984420926E-4</v>
      </c>
      <c r="N220" s="106">
        <f t="shared" si="5"/>
        <v>2.3830035196829367E-3</v>
      </c>
      <c r="O220" s="106">
        <f>L220/'סכום נכסי הקרן'!$C$42</f>
        <v>3.5394011749943511E-4</v>
      </c>
    </row>
    <row r="221" spans="2:15">
      <c r="B221" s="101" t="s">
        <v>1696</v>
      </c>
      <c r="C221" s="102" t="s">
        <v>1697</v>
      </c>
      <c r="D221" s="103" t="s">
        <v>127</v>
      </c>
      <c r="E221" s="103" t="s">
        <v>935</v>
      </c>
      <c r="F221" s="102"/>
      <c r="G221" s="103" t="s">
        <v>133</v>
      </c>
      <c r="H221" s="103" t="s">
        <v>141</v>
      </c>
      <c r="I221" s="105">
        <v>1567808.2541429999</v>
      </c>
      <c r="J221" s="116">
        <v>1309</v>
      </c>
      <c r="K221" s="105"/>
      <c r="L221" s="105">
        <v>86966.612335681013</v>
      </c>
      <c r="M221" s="106">
        <v>8.8059077014132261E-3</v>
      </c>
      <c r="N221" s="106">
        <f t="shared" si="5"/>
        <v>5.7221911627303498E-3</v>
      </c>
      <c r="O221" s="106">
        <f>L221/'סכום נכסי הקרן'!$C$42</f>
        <v>8.4989929547417593E-4</v>
      </c>
    </row>
    <row r="222" spans="2:15">
      <c r="B222" s="101" t="s">
        <v>1783</v>
      </c>
      <c r="C222" s="102" t="s">
        <v>1784</v>
      </c>
      <c r="D222" s="103" t="s">
        <v>1700</v>
      </c>
      <c r="E222" s="103" t="s">
        <v>935</v>
      </c>
      <c r="F222" s="102"/>
      <c r="G222" s="103" t="s">
        <v>1785</v>
      </c>
      <c r="H222" s="103" t="s">
        <v>138</v>
      </c>
      <c r="I222" s="105">
        <v>53251.810769000003</v>
      </c>
      <c r="J222" s="116">
        <v>24811</v>
      </c>
      <c r="K222" s="105"/>
      <c r="L222" s="105">
        <v>46494.107524164006</v>
      </c>
      <c r="M222" s="106">
        <v>2.302578897053179E-4</v>
      </c>
      <c r="N222" s="106">
        <f t="shared" si="5"/>
        <v>3.0591989735887482E-3</v>
      </c>
      <c r="O222" s="106">
        <f>L222/'סכום נכסי הקרן'!$C$42</f>
        <v>4.5437332980113182E-4</v>
      </c>
    </row>
    <row r="223" spans="2:15">
      <c r="B223" s="101" t="s">
        <v>1786</v>
      </c>
      <c r="C223" s="102" t="s">
        <v>1787</v>
      </c>
      <c r="D223" s="103" t="s">
        <v>1700</v>
      </c>
      <c r="E223" s="103" t="s">
        <v>935</v>
      </c>
      <c r="F223" s="102"/>
      <c r="G223" s="103" t="s">
        <v>1023</v>
      </c>
      <c r="H223" s="103" t="s">
        <v>138</v>
      </c>
      <c r="I223" s="105">
        <v>1167064.4317999999</v>
      </c>
      <c r="J223" s="116">
        <v>1163</v>
      </c>
      <c r="K223" s="105"/>
      <c r="L223" s="105">
        <v>47763.243923914</v>
      </c>
      <c r="M223" s="106">
        <v>2.9548612887036823E-4</v>
      </c>
      <c r="N223" s="106">
        <f t="shared" si="5"/>
        <v>3.1427050559335156E-3</v>
      </c>
      <c r="O223" s="106">
        <f>L223/'סכום נכסי הקרן'!$C$42</f>
        <v>4.6677622906372168E-4</v>
      </c>
    </row>
    <row r="224" spans="2:15">
      <c r="B224" s="101" t="s">
        <v>1788</v>
      </c>
      <c r="C224" s="102" t="s">
        <v>1789</v>
      </c>
      <c r="D224" s="103" t="s">
        <v>1685</v>
      </c>
      <c r="E224" s="103" t="s">
        <v>935</v>
      </c>
      <c r="F224" s="102"/>
      <c r="G224" s="103" t="s">
        <v>963</v>
      </c>
      <c r="H224" s="103" t="s">
        <v>138</v>
      </c>
      <c r="I224" s="105">
        <v>90968.043569000016</v>
      </c>
      <c r="J224" s="116">
        <v>4889</v>
      </c>
      <c r="K224" s="105"/>
      <c r="L224" s="105">
        <v>15650.497901560999</v>
      </c>
      <c r="M224" s="106">
        <v>1.1644118075478732E-4</v>
      </c>
      <c r="N224" s="106">
        <f t="shared" si="5"/>
        <v>1.0297646232208034E-3</v>
      </c>
      <c r="O224" s="106">
        <f>L224/'סכום נכסי הקרן'!$C$42</f>
        <v>1.5294774377338176E-4</v>
      </c>
    </row>
    <row r="225" spans="2:15">
      <c r="B225" s="101" t="s">
        <v>1790</v>
      </c>
      <c r="C225" s="102" t="s">
        <v>1791</v>
      </c>
      <c r="D225" s="103" t="s">
        <v>1700</v>
      </c>
      <c r="E225" s="103" t="s">
        <v>935</v>
      </c>
      <c r="F225" s="102"/>
      <c r="G225" s="103" t="s">
        <v>1028</v>
      </c>
      <c r="H225" s="103" t="s">
        <v>138</v>
      </c>
      <c r="I225" s="105">
        <v>27550.373471999996</v>
      </c>
      <c r="J225" s="116">
        <v>24811</v>
      </c>
      <c r="K225" s="105"/>
      <c r="L225" s="105">
        <v>24054.206007565001</v>
      </c>
      <c r="M225" s="106">
        <v>1.0034776082070111E-4</v>
      </c>
      <c r="N225" s="106">
        <f t="shared" si="5"/>
        <v>1.5827081375976641E-3</v>
      </c>
      <c r="O225" s="106">
        <f>L225/'סכום נכסי הקרן'!$C$42</f>
        <v>2.3507472798997919E-4</v>
      </c>
    </row>
    <row r="226" spans="2:15">
      <c r="B226" s="101" t="s">
        <v>1792</v>
      </c>
      <c r="C226" s="102" t="s">
        <v>1793</v>
      </c>
      <c r="D226" s="103" t="s">
        <v>1700</v>
      </c>
      <c r="E226" s="103" t="s">
        <v>935</v>
      </c>
      <c r="F226" s="102"/>
      <c r="G226" s="103" t="s">
        <v>1023</v>
      </c>
      <c r="H226" s="103" t="s">
        <v>138</v>
      </c>
      <c r="I226" s="105">
        <v>459172.89119999995</v>
      </c>
      <c r="J226" s="116">
        <v>3364</v>
      </c>
      <c r="K226" s="105"/>
      <c r="L226" s="105">
        <v>54356.501155028993</v>
      </c>
      <c r="M226" s="106">
        <v>3.2320259706478799E-4</v>
      </c>
      <c r="N226" s="106">
        <f t="shared" si="5"/>
        <v>3.5765253146308297E-3</v>
      </c>
      <c r="O226" s="106">
        <f>L226/'סכום נכסי הקרן'!$C$42</f>
        <v>5.3121020579464668E-4</v>
      </c>
    </row>
    <row r="227" spans="2:15">
      <c r="B227" s="101" t="s">
        <v>1794</v>
      </c>
      <c r="C227" s="102" t="s">
        <v>1795</v>
      </c>
      <c r="D227" s="103" t="s">
        <v>1700</v>
      </c>
      <c r="E227" s="103" t="s">
        <v>935</v>
      </c>
      <c r="F227" s="102"/>
      <c r="G227" s="103" t="s">
        <v>1033</v>
      </c>
      <c r="H227" s="103" t="s">
        <v>138</v>
      </c>
      <c r="I227" s="105">
        <v>68694.177744999979</v>
      </c>
      <c r="J227" s="116">
        <v>34338</v>
      </c>
      <c r="K227" s="105"/>
      <c r="L227" s="105">
        <v>83006.899567991</v>
      </c>
      <c r="M227" s="106">
        <v>2.0285635366048307E-4</v>
      </c>
      <c r="N227" s="106">
        <f t="shared" si="5"/>
        <v>5.4616517120412945E-3</v>
      </c>
      <c r="O227" s="106">
        <f>L227/'סכום נכסי הקרן'!$C$42</f>
        <v>8.1120217940680562E-4</v>
      </c>
    </row>
    <row r="228" spans="2:15">
      <c r="B228" s="101" t="s">
        <v>1718</v>
      </c>
      <c r="C228" s="102" t="s">
        <v>1719</v>
      </c>
      <c r="D228" s="103" t="s">
        <v>1685</v>
      </c>
      <c r="E228" s="103" t="s">
        <v>935</v>
      </c>
      <c r="F228" s="102"/>
      <c r="G228" s="103" t="s">
        <v>1028</v>
      </c>
      <c r="H228" s="103" t="s">
        <v>138</v>
      </c>
      <c r="I228" s="105">
        <v>803493.36928800005</v>
      </c>
      <c r="J228" s="116">
        <v>1278</v>
      </c>
      <c r="K228" s="105"/>
      <c r="L228" s="105">
        <v>36135.362669842994</v>
      </c>
      <c r="M228" s="106">
        <v>3.0881349428407835E-3</v>
      </c>
      <c r="N228" s="106">
        <f t="shared" si="5"/>
        <v>2.3776188054021267E-3</v>
      </c>
      <c r="O228" s="106">
        <f>L228/'סכום נכסי הקרן'!$C$42</f>
        <v>3.5314034259792583E-4</v>
      </c>
    </row>
    <row r="229" spans="2:15">
      <c r="B229" s="101" t="s">
        <v>1796</v>
      </c>
      <c r="C229" s="102" t="s">
        <v>1797</v>
      </c>
      <c r="D229" s="103" t="s">
        <v>1685</v>
      </c>
      <c r="E229" s="103" t="s">
        <v>935</v>
      </c>
      <c r="F229" s="102"/>
      <c r="G229" s="103" t="s">
        <v>1129</v>
      </c>
      <c r="H229" s="103" t="s">
        <v>138</v>
      </c>
      <c r="I229" s="105">
        <v>72702.37444</v>
      </c>
      <c r="J229" s="116">
        <v>12034</v>
      </c>
      <c r="K229" s="105"/>
      <c r="L229" s="105">
        <v>30787.744161445997</v>
      </c>
      <c r="M229" s="106">
        <v>3.2235938566643003E-5</v>
      </c>
      <c r="N229" s="106">
        <f t="shared" si="5"/>
        <v>2.0257585391623687E-3</v>
      </c>
      <c r="O229" s="106">
        <f>L229/'סכום נכסי הקרן'!$C$42</f>
        <v>3.0087962919669154E-4</v>
      </c>
    </row>
    <row r="230" spans="2:15">
      <c r="B230" s="101" t="s">
        <v>1798</v>
      </c>
      <c r="C230" s="102" t="s">
        <v>1799</v>
      </c>
      <c r="D230" s="103" t="s">
        <v>1685</v>
      </c>
      <c r="E230" s="103" t="s">
        <v>935</v>
      </c>
      <c r="F230" s="102"/>
      <c r="G230" s="103" t="s">
        <v>963</v>
      </c>
      <c r="H230" s="103" t="s">
        <v>138</v>
      </c>
      <c r="I230" s="105">
        <v>52103.878540999998</v>
      </c>
      <c r="J230" s="116">
        <v>23982</v>
      </c>
      <c r="K230" s="105"/>
      <c r="L230" s="105">
        <v>43971.848023391991</v>
      </c>
      <c r="M230" s="106">
        <v>6.9896124829341792E-6</v>
      </c>
      <c r="N230" s="106">
        <f t="shared" si="5"/>
        <v>2.8932404449327031E-3</v>
      </c>
      <c r="O230" s="106">
        <f>L230/'סכום נכסי הקרן'!$C$42</f>
        <v>4.2972402456621157E-4</v>
      </c>
    </row>
    <row r="231" spans="2:15">
      <c r="B231" s="101" t="s">
        <v>1800</v>
      </c>
      <c r="C231" s="102" t="s">
        <v>1801</v>
      </c>
      <c r="D231" s="103" t="s">
        <v>1700</v>
      </c>
      <c r="E231" s="103" t="s">
        <v>935</v>
      </c>
      <c r="F231" s="102"/>
      <c r="G231" s="103" t="s">
        <v>1033</v>
      </c>
      <c r="H231" s="103" t="s">
        <v>138</v>
      </c>
      <c r="I231" s="105">
        <v>252227.49557799997</v>
      </c>
      <c r="J231" s="116">
        <v>8502</v>
      </c>
      <c r="K231" s="105"/>
      <c r="L231" s="105">
        <v>75462.779108871007</v>
      </c>
      <c r="M231" s="106">
        <v>1.4923737643402835E-4</v>
      </c>
      <c r="N231" s="106">
        <f t="shared" si="5"/>
        <v>4.9652669701000691E-3</v>
      </c>
      <c r="O231" s="106">
        <f>L231/'סכום נכסי הקרן'!$C$42</f>
        <v>7.3747569413876027E-4</v>
      </c>
    </row>
    <row r="232" spans="2:15">
      <c r="B232" s="101" t="s">
        <v>1802</v>
      </c>
      <c r="C232" s="102" t="s">
        <v>1803</v>
      </c>
      <c r="D232" s="103" t="s">
        <v>1700</v>
      </c>
      <c r="E232" s="103" t="s">
        <v>935</v>
      </c>
      <c r="F232" s="102"/>
      <c r="G232" s="103" t="s">
        <v>1135</v>
      </c>
      <c r="H232" s="103" t="s">
        <v>138</v>
      </c>
      <c r="I232" s="105">
        <v>168542.74651900001</v>
      </c>
      <c r="J232" s="116">
        <v>7303</v>
      </c>
      <c r="K232" s="105">
        <v>284.68892321000004</v>
      </c>
      <c r="L232" s="105">
        <v>43598.922505558017</v>
      </c>
      <c r="M232" s="106">
        <v>3.2383957612169237E-4</v>
      </c>
      <c r="N232" s="106">
        <f t="shared" si="5"/>
        <v>2.8687028546415072E-3</v>
      </c>
      <c r="O232" s="106">
        <f>L232/'סכום נכסי הקרן'!$C$42</f>
        <v>4.2607953242883767E-4</v>
      </c>
    </row>
    <row r="233" spans="2:15">
      <c r="B233" s="101" t="s">
        <v>1727</v>
      </c>
      <c r="C233" s="102" t="s">
        <v>1728</v>
      </c>
      <c r="D233" s="103" t="s">
        <v>1700</v>
      </c>
      <c r="E233" s="103" t="s">
        <v>935</v>
      </c>
      <c r="F233" s="102"/>
      <c r="G233" s="103" t="s">
        <v>722</v>
      </c>
      <c r="H233" s="103" t="s">
        <v>138</v>
      </c>
      <c r="I233" s="105">
        <v>449813.17164599994</v>
      </c>
      <c r="J233" s="116">
        <v>8648</v>
      </c>
      <c r="K233" s="105"/>
      <c r="L233" s="105">
        <v>136888.54781246197</v>
      </c>
      <c r="M233" s="106">
        <v>8.0254725758916179E-3</v>
      </c>
      <c r="N233" s="106">
        <f t="shared" si="5"/>
        <v>9.0069328623265735E-3</v>
      </c>
      <c r="O233" s="106">
        <f>L233/'סכום נכסי הקרן'!$C$42</f>
        <v>1.3377717864325896E-3</v>
      </c>
    </row>
    <row r="234" spans="2:15">
      <c r="B234" s="101" t="s">
        <v>1804</v>
      </c>
      <c r="C234" s="102" t="s">
        <v>1805</v>
      </c>
      <c r="D234" s="103" t="s">
        <v>1700</v>
      </c>
      <c r="E234" s="103" t="s">
        <v>935</v>
      </c>
      <c r="F234" s="102"/>
      <c r="G234" s="103" t="s">
        <v>963</v>
      </c>
      <c r="H234" s="103" t="s">
        <v>138</v>
      </c>
      <c r="I234" s="105">
        <v>105844.52874599998</v>
      </c>
      <c r="J234" s="116">
        <v>13954</v>
      </c>
      <c r="K234" s="105"/>
      <c r="L234" s="105">
        <v>51974.030760793001</v>
      </c>
      <c r="M234" s="106">
        <v>3.5006483825654168E-4</v>
      </c>
      <c r="N234" s="106">
        <f t="shared" si="5"/>
        <v>3.4197645685327496E-3</v>
      </c>
      <c r="O234" s="106">
        <f>L234/'סכום נכסי הקרן'!$C$42</f>
        <v>5.0792701865917992E-4</v>
      </c>
    </row>
    <row r="235" spans="2:15">
      <c r="B235" s="101" t="s">
        <v>1806</v>
      </c>
      <c r="C235" s="102" t="s">
        <v>1807</v>
      </c>
      <c r="D235" s="103" t="s">
        <v>1700</v>
      </c>
      <c r="E235" s="103" t="s">
        <v>935</v>
      </c>
      <c r="F235" s="102"/>
      <c r="G235" s="103" t="s">
        <v>963</v>
      </c>
      <c r="H235" s="103" t="s">
        <v>138</v>
      </c>
      <c r="I235" s="105">
        <v>105227.12090000002</v>
      </c>
      <c r="J235" s="116">
        <v>13259</v>
      </c>
      <c r="K235" s="105"/>
      <c r="L235" s="105">
        <v>49097.313075700993</v>
      </c>
      <c r="M235" s="106">
        <v>1.0522712090000003E-4</v>
      </c>
      <c r="N235" s="106">
        <f t="shared" si="5"/>
        <v>3.2304835551276792E-3</v>
      </c>
      <c r="O235" s="106">
        <f>L235/'סכום נכסי הקרן'!$C$42</f>
        <v>4.7981369714217417E-4</v>
      </c>
    </row>
    <row r="236" spans="2:15">
      <c r="B236" s="101" t="s">
        <v>1734</v>
      </c>
      <c r="C236" s="102" t="s">
        <v>1735</v>
      </c>
      <c r="D236" s="103" t="s">
        <v>1685</v>
      </c>
      <c r="E236" s="103" t="s">
        <v>935</v>
      </c>
      <c r="F236" s="102"/>
      <c r="G236" s="103" t="s">
        <v>164</v>
      </c>
      <c r="H236" s="103" t="s">
        <v>138</v>
      </c>
      <c r="I236" s="105">
        <v>48052.06644800002</v>
      </c>
      <c r="J236" s="116">
        <v>1848</v>
      </c>
      <c r="K236" s="105"/>
      <c r="L236" s="105">
        <v>3124.8796992479997</v>
      </c>
      <c r="M236" s="106">
        <v>8.3614608752835887E-4</v>
      </c>
      <c r="N236" s="106">
        <f t="shared" si="5"/>
        <v>2.0560946919046568E-4</v>
      </c>
      <c r="O236" s="106">
        <f>L236/'סכום נכסי הקרן'!$C$42</f>
        <v>3.0538536381999368E-5</v>
      </c>
    </row>
    <row r="237" spans="2:15">
      <c r="B237" s="101" t="s">
        <v>1808</v>
      </c>
      <c r="C237" s="102" t="s">
        <v>1809</v>
      </c>
      <c r="D237" s="103" t="s">
        <v>29</v>
      </c>
      <c r="E237" s="103" t="s">
        <v>935</v>
      </c>
      <c r="F237" s="102"/>
      <c r="G237" s="103" t="s">
        <v>1028</v>
      </c>
      <c r="H237" s="103" t="s">
        <v>140</v>
      </c>
      <c r="I237" s="105">
        <v>72702.37444</v>
      </c>
      <c r="J237" s="116">
        <v>13072</v>
      </c>
      <c r="K237" s="105"/>
      <c r="L237" s="105">
        <v>35667.214913649994</v>
      </c>
      <c r="M237" s="106">
        <v>1.2730393210389661E-4</v>
      </c>
      <c r="N237" s="106">
        <f t="shared" si="5"/>
        <v>2.3468158238740015E-3</v>
      </c>
      <c r="O237" s="106">
        <f>L237/'סכום נכסי הקרן'!$C$42</f>
        <v>3.4856527134379347E-4</v>
      </c>
    </row>
    <row r="238" spans="2:15">
      <c r="B238" s="101" t="s">
        <v>1810</v>
      </c>
      <c r="C238" s="102" t="s">
        <v>1811</v>
      </c>
      <c r="D238" s="103" t="s">
        <v>1685</v>
      </c>
      <c r="E238" s="103" t="s">
        <v>935</v>
      </c>
      <c r="F238" s="102"/>
      <c r="G238" s="103" t="s">
        <v>963</v>
      </c>
      <c r="H238" s="103" t="s">
        <v>138</v>
      </c>
      <c r="I238" s="105">
        <v>237050.2764</v>
      </c>
      <c r="J238" s="116">
        <v>1459</v>
      </c>
      <c r="K238" s="105"/>
      <c r="L238" s="105">
        <v>12170.685071486001</v>
      </c>
      <c r="M238" s="106">
        <v>1.1029152717514923E-3</v>
      </c>
      <c r="N238" s="106">
        <f t="shared" si="5"/>
        <v>8.0080141895854881E-4</v>
      </c>
      <c r="O238" s="106">
        <f>L238/'סכום נכסי הקרן'!$C$42</f>
        <v>1.1894054959583729E-4</v>
      </c>
    </row>
    <row r="239" spans="2:15">
      <c r="B239" s="101" t="s">
        <v>1812</v>
      </c>
      <c r="C239" s="102" t="s">
        <v>1813</v>
      </c>
      <c r="D239" s="103" t="s">
        <v>1700</v>
      </c>
      <c r="E239" s="103" t="s">
        <v>935</v>
      </c>
      <c r="F239" s="102"/>
      <c r="G239" s="103" t="s">
        <v>1129</v>
      </c>
      <c r="H239" s="103" t="s">
        <v>138</v>
      </c>
      <c r="I239" s="105">
        <v>1210234.5057130002</v>
      </c>
      <c r="J239" s="116">
        <v>308</v>
      </c>
      <c r="K239" s="105"/>
      <c r="L239" s="105">
        <v>13117.150893997999</v>
      </c>
      <c r="M239" s="106">
        <v>4.7772953150666706E-3</v>
      </c>
      <c r="N239" s="106">
        <f t="shared" si="5"/>
        <v>8.6307656363705928E-4</v>
      </c>
      <c r="O239" s="106">
        <f>L239/'סכום נכסי הקרן'!$C$42</f>
        <v>1.2819008357375564E-4</v>
      </c>
    </row>
    <row r="240" spans="2:15">
      <c r="B240" s="101" t="s">
        <v>1814</v>
      </c>
      <c r="C240" s="102" t="s">
        <v>1815</v>
      </c>
      <c r="D240" s="103" t="s">
        <v>1685</v>
      </c>
      <c r="E240" s="103" t="s">
        <v>935</v>
      </c>
      <c r="F240" s="102"/>
      <c r="G240" s="103" t="s">
        <v>1156</v>
      </c>
      <c r="H240" s="103" t="s">
        <v>138</v>
      </c>
      <c r="I240" s="105">
        <v>790167.58799999999</v>
      </c>
      <c r="J240" s="116">
        <v>61.03</v>
      </c>
      <c r="K240" s="105"/>
      <c r="L240" s="105">
        <v>1697.0000226499999</v>
      </c>
      <c r="M240" s="106">
        <v>4.9649272003239415E-3</v>
      </c>
      <c r="N240" s="106">
        <f t="shared" si="5"/>
        <v>1.1165846607062726E-4</v>
      </c>
      <c r="O240" s="106">
        <f>L240/'סכום נכסי הקרן'!$C$42</f>
        <v>1.6584285450867807E-5</v>
      </c>
    </row>
    <row r="241" spans="2:15">
      <c r="B241" s="101" t="s">
        <v>1816</v>
      </c>
      <c r="C241" s="102" t="s">
        <v>1817</v>
      </c>
      <c r="D241" s="103" t="s">
        <v>1685</v>
      </c>
      <c r="E241" s="103" t="s">
        <v>935</v>
      </c>
      <c r="F241" s="102"/>
      <c r="G241" s="103" t="s">
        <v>1023</v>
      </c>
      <c r="H241" s="103" t="s">
        <v>138</v>
      </c>
      <c r="I241" s="105">
        <v>116706.44318</v>
      </c>
      <c r="J241" s="116">
        <v>12318</v>
      </c>
      <c r="K241" s="105"/>
      <c r="L241" s="105">
        <v>50588.790941940992</v>
      </c>
      <c r="M241" s="106">
        <v>3.6958705618915349E-5</v>
      </c>
      <c r="N241" s="106">
        <f t="shared" si="5"/>
        <v>3.3286191641435183E-3</v>
      </c>
      <c r="O241" s="106">
        <f>L241/'סכום נכסי הקרן'!$C$42</f>
        <v>4.9438947460076822E-4</v>
      </c>
    </row>
    <row r="242" spans="2:15">
      <c r="B242" s="101" t="s">
        <v>1818</v>
      </c>
      <c r="C242" s="102" t="s">
        <v>1819</v>
      </c>
      <c r="D242" s="103" t="s">
        <v>29</v>
      </c>
      <c r="E242" s="103" t="s">
        <v>935</v>
      </c>
      <c r="F242" s="102"/>
      <c r="G242" s="103" t="s">
        <v>1028</v>
      </c>
      <c r="H242" s="103" t="s">
        <v>140</v>
      </c>
      <c r="I242" s="105">
        <v>84396.360046000016</v>
      </c>
      <c r="J242" s="116">
        <v>11930</v>
      </c>
      <c r="K242" s="105"/>
      <c r="L242" s="105">
        <v>37787.027034310006</v>
      </c>
      <c r="M242" s="106">
        <v>3.9546339152064341E-4</v>
      </c>
      <c r="N242" s="106">
        <f t="shared" si="5"/>
        <v>2.4862942956427893E-3</v>
      </c>
      <c r="O242" s="106">
        <f>L242/'סכום נכסי הקרן'!$C$42</f>
        <v>3.6928157590596837E-4</v>
      </c>
    </row>
    <row r="243" spans="2:15">
      <c r="B243" s="101" t="s">
        <v>1820</v>
      </c>
      <c r="C243" s="102" t="s">
        <v>1821</v>
      </c>
      <c r="D243" s="103" t="s">
        <v>29</v>
      </c>
      <c r="E243" s="103" t="s">
        <v>935</v>
      </c>
      <c r="F243" s="102"/>
      <c r="G243" s="103" t="s">
        <v>1028</v>
      </c>
      <c r="H243" s="103" t="s">
        <v>140</v>
      </c>
      <c r="I243" s="105">
        <v>256371.65719</v>
      </c>
      <c r="J243" s="116">
        <v>9329</v>
      </c>
      <c r="K243" s="105"/>
      <c r="L243" s="105">
        <v>89760.170363107012</v>
      </c>
      <c r="M243" s="106">
        <v>4.2872422930766775E-4</v>
      </c>
      <c r="N243" s="106">
        <f t="shared" si="5"/>
        <v>5.9060004733127855E-3</v>
      </c>
      <c r="O243" s="106">
        <f>L243/'סכום נכסי הקרן'!$C$42</f>
        <v>8.7719992195151053E-4</v>
      </c>
    </row>
    <row r="244" spans="2:15">
      <c r="B244" s="108"/>
      <c r="C244" s="108"/>
      <c r="D244" s="108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</row>
    <row r="245" spans="2:15">
      <c r="B245" s="123" t="s">
        <v>229</v>
      </c>
      <c r="C245" s="108"/>
      <c r="D245" s="108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</row>
    <row r="246" spans="2:15">
      <c r="B246" s="123" t="s">
        <v>118</v>
      </c>
      <c r="C246" s="108"/>
      <c r="D246" s="108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</row>
    <row r="247" spans="2:15">
      <c r="B247" s="123" t="s">
        <v>212</v>
      </c>
      <c r="C247" s="108"/>
      <c r="D247" s="108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</row>
    <row r="248" spans="2:15">
      <c r="B248" s="123" t="s">
        <v>220</v>
      </c>
      <c r="C248" s="108"/>
      <c r="D248" s="108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</row>
    <row r="249" spans="2:15">
      <c r="B249" s="123" t="s">
        <v>226</v>
      </c>
      <c r="C249" s="108"/>
      <c r="D249" s="108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</row>
    <row r="250" spans="2:15">
      <c r="B250" s="108"/>
      <c r="C250" s="108"/>
      <c r="D250" s="108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</row>
    <row r="251" spans="2:15">
      <c r="B251" s="108"/>
      <c r="C251" s="108"/>
      <c r="D251" s="108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</row>
    <row r="252" spans="2:15">
      <c r="B252" s="108"/>
      <c r="C252" s="108"/>
      <c r="D252" s="108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</row>
    <row r="253" spans="2:15">
      <c r="B253" s="108"/>
      <c r="C253" s="108"/>
      <c r="D253" s="108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</row>
    <row r="254" spans="2:15">
      <c r="B254" s="108"/>
      <c r="C254" s="108"/>
      <c r="D254" s="108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</row>
    <row r="255" spans="2:15">
      <c r="B255" s="108"/>
      <c r="C255" s="108"/>
      <c r="D255" s="108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</row>
    <row r="256" spans="2:15">
      <c r="B256" s="108"/>
      <c r="C256" s="108"/>
      <c r="D256" s="108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</row>
    <row r="257" spans="2:15">
      <c r="B257" s="108"/>
      <c r="C257" s="108"/>
      <c r="D257" s="108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</row>
    <row r="258" spans="2:15">
      <c r="B258" s="108"/>
      <c r="C258" s="108"/>
      <c r="D258" s="108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</row>
    <row r="259" spans="2:15">
      <c r="B259" s="108"/>
      <c r="C259" s="108"/>
      <c r="D259" s="108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</row>
    <row r="260" spans="2:15">
      <c r="B260" s="108"/>
      <c r="C260" s="108"/>
      <c r="D260" s="108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</row>
    <row r="261" spans="2:15">
      <c r="B261" s="108"/>
      <c r="C261" s="108"/>
      <c r="D261" s="108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</row>
    <row r="262" spans="2:15">
      <c r="B262" s="108"/>
      <c r="C262" s="108"/>
      <c r="D262" s="108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</row>
    <row r="263" spans="2:15">
      <c r="B263" s="108"/>
      <c r="C263" s="108"/>
      <c r="D263" s="108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</row>
    <row r="264" spans="2:15">
      <c r="B264" s="108"/>
      <c r="C264" s="108"/>
      <c r="D264" s="108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</row>
    <row r="265" spans="2:15">
      <c r="B265" s="108"/>
      <c r="C265" s="108"/>
      <c r="D265" s="108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</row>
    <row r="266" spans="2:15">
      <c r="B266" s="108"/>
      <c r="C266" s="108"/>
      <c r="D266" s="108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</row>
    <row r="267" spans="2:15">
      <c r="B267" s="108"/>
      <c r="C267" s="108"/>
      <c r="D267" s="108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</row>
    <row r="268" spans="2:15">
      <c r="B268" s="108"/>
      <c r="C268" s="108"/>
      <c r="D268" s="108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</row>
    <row r="269" spans="2:15">
      <c r="B269" s="108"/>
      <c r="C269" s="108"/>
      <c r="D269" s="108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</row>
    <row r="270" spans="2:15">
      <c r="B270" s="126"/>
      <c r="C270" s="108"/>
      <c r="D270" s="108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</row>
    <row r="271" spans="2:15">
      <c r="B271" s="126"/>
      <c r="C271" s="108"/>
      <c r="D271" s="108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</row>
    <row r="272" spans="2:15">
      <c r="B272" s="127"/>
      <c r="C272" s="108"/>
      <c r="D272" s="108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</row>
    <row r="273" spans="2:15">
      <c r="B273" s="108"/>
      <c r="C273" s="108"/>
      <c r="D273" s="108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</row>
    <row r="274" spans="2:15">
      <c r="B274" s="108"/>
      <c r="C274" s="108"/>
      <c r="D274" s="108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</row>
    <row r="275" spans="2:15">
      <c r="B275" s="108"/>
      <c r="C275" s="108"/>
      <c r="D275" s="108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</row>
    <row r="276" spans="2:15">
      <c r="B276" s="108"/>
      <c r="C276" s="108"/>
      <c r="D276" s="108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</row>
    <row r="277" spans="2:15">
      <c r="B277" s="108"/>
      <c r="C277" s="108"/>
      <c r="D277" s="108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</row>
    <row r="278" spans="2:15">
      <c r="B278" s="108"/>
      <c r="C278" s="108"/>
      <c r="D278" s="108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</row>
    <row r="279" spans="2:15">
      <c r="B279" s="108"/>
      <c r="C279" s="108"/>
      <c r="D279" s="108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</row>
    <row r="280" spans="2:15">
      <c r="B280" s="108"/>
      <c r="C280" s="108"/>
      <c r="D280" s="108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</row>
    <row r="281" spans="2:15">
      <c r="B281" s="108"/>
      <c r="C281" s="108"/>
      <c r="D281" s="108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</row>
    <row r="282" spans="2:15">
      <c r="B282" s="108"/>
      <c r="C282" s="108"/>
      <c r="D282" s="108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</row>
    <row r="283" spans="2:15">
      <c r="B283" s="108"/>
      <c r="C283" s="108"/>
      <c r="D283" s="108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</row>
    <row r="284" spans="2:15">
      <c r="B284" s="108"/>
      <c r="C284" s="108"/>
      <c r="D284" s="108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</row>
    <row r="285" spans="2:15">
      <c r="B285" s="108"/>
      <c r="C285" s="108"/>
      <c r="D285" s="108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</row>
    <row r="286" spans="2:15">
      <c r="B286" s="108"/>
      <c r="C286" s="108"/>
      <c r="D286" s="108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</row>
    <row r="287" spans="2:15">
      <c r="B287" s="108"/>
      <c r="C287" s="108"/>
      <c r="D287" s="108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</row>
    <row r="288" spans="2:15">
      <c r="B288" s="108"/>
      <c r="C288" s="108"/>
      <c r="D288" s="108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</row>
    <row r="289" spans="2:15">
      <c r="B289" s="108"/>
      <c r="C289" s="108"/>
      <c r="D289" s="108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</row>
    <row r="290" spans="2:15">
      <c r="B290" s="108"/>
      <c r="C290" s="108"/>
      <c r="D290" s="108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</row>
    <row r="291" spans="2:15">
      <c r="B291" s="126"/>
      <c r="C291" s="108"/>
      <c r="D291" s="108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</row>
    <row r="292" spans="2:15">
      <c r="B292" s="126"/>
      <c r="C292" s="108"/>
      <c r="D292" s="108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</row>
    <row r="293" spans="2:15">
      <c r="B293" s="127"/>
      <c r="C293" s="108"/>
      <c r="D293" s="108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</row>
    <row r="294" spans="2:15">
      <c r="B294" s="108"/>
      <c r="C294" s="108"/>
      <c r="D294" s="108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</row>
    <row r="295" spans="2:15">
      <c r="B295" s="108"/>
      <c r="C295" s="108"/>
      <c r="D295" s="108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</row>
    <row r="296" spans="2:15">
      <c r="B296" s="108"/>
      <c r="C296" s="108"/>
      <c r="D296" s="108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</row>
    <row r="297" spans="2:15">
      <c r="B297" s="108"/>
      <c r="C297" s="108"/>
      <c r="D297" s="108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</row>
    <row r="298" spans="2:15">
      <c r="B298" s="108"/>
      <c r="C298" s="108"/>
      <c r="D298" s="108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</row>
    <row r="299" spans="2:15">
      <c r="B299" s="108"/>
      <c r="C299" s="108"/>
      <c r="D299" s="108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</row>
    <row r="300" spans="2:15">
      <c r="B300" s="108"/>
      <c r="C300" s="108"/>
      <c r="D300" s="108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</row>
    <row r="301" spans="2:15">
      <c r="B301" s="108"/>
      <c r="C301" s="108"/>
      <c r="D301" s="108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</row>
    <row r="302" spans="2:15">
      <c r="B302" s="108"/>
      <c r="C302" s="108"/>
      <c r="D302" s="108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</row>
    <row r="303" spans="2:15">
      <c r="B303" s="108"/>
      <c r="C303" s="108"/>
      <c r="D303" s="108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</row>
    <row r="304" spans="2:15">
      <c r="B304" s="108"/>
      <c r="C304" s="108"/>
      <c r="D304" s="108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</row>
    <row r="305" spans="2:15">
      <c r="B305" s="108"/>
      <c r="C305" s="108"/>
      <c r="D305" s="108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</row>
    <row r="306" spans="2:15">
      <c r="B306" s="108"/>
      <c r="C306" s="108"/>
      <c r="D306" s="108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</row>
    <row r="307" spans="2:15">
      <c r="B307" s="108"/>
      <c r="C307" s="108"/>
      <c r="D307" s="108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</row>
    <row r="308" spans="2:15">
      <c r="B308" s="108"/>
      <c r="C308" s="108"/>
      <c r="D308" s="108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</row>
    <row r="309" spans="2:15">
      <c r="B309" s="108"/>
      <c r="C309" s="108"/>
      <c r="D309" s="108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</row>
    <row r="310" spans="2:15">
      <c r="B310" s="108"/>
      <c r="C310" s="108"/>
      <c r="D310" s="108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</row>
    <row r="311" spans="2:15">
      <c r="B311" s="108"/>
      <c r="C311" s="108"/>
      <c r="D311" s="108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</row>
    <row r="312" spans="2:15">
      <c r="B312" s="108"/>
      <c r="C312" s="108"/>
      <c r="D312" s="108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</row>
    <row r="313" spans="2:15">
      <c r="B313" s="108"/>
      <c r="C313" s="108"/>
      <c r="D313" s="108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</row>
    <row r="314" spans="2:15">
      <c r="B314" s="108"/>
      <c r="C314" s="108"/>
      <c r="D314" s="108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</row>
    <row r="315" spans="2:15">
      <c r="B315" s="108"/>
      <c r="C315" s="108"/>
      <c r="D315" s="108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</row>
    <row r="316" spans="2:15">
      <c r="B316" s="108"/>
      <c r="C316" s="108"/>
      <c r="D316" s="108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</row>
    <row r="317" spans="2:15">
      <c r="B317" s="108"/>
      <c r="C317" s="108"/>
      <c r="D317" s="108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</row>
    <row r="318" spans="2:15">
      <c r="B318" s="108"/>
      <c r="C318" s="108"/>
      <c r="D318" s="108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</row>
    <row r="319" spans="2:15">
      <c r="B319" s="108"/>
      <c r="C319" s="108"/>
      <c r="D319" s="108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</row>
    <row r="320" spans="2:15">
      <c r="B320" s="108"/>
      <c r="C320" s="108"/>
      <c r="D320" s="108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</row>
    <row r="321" spans="2:15">
      <c r="B321" s="108"/>
      <c r="C321" s="108"/>
      <c r="D321" s="108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</row>
    <row r="322" spans="2:15">
      <c r="B322" s="108"/>
      <c r="C322" s="108"/>
      <c r="D322" s="108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</row>
    <row r="323" spans="2:15">
      <c r="B323" s="108"/>
      <c r="C323" s="108"/>
      <c r="D323" s="108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</row>
    <row r="324" spans="2:15">
      <c r="B324" s="108"/>
      <c r="C324" s="108"/>
      <c r="D324" s="108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</row>
    <row r="325" spans="2:15">
      <c r="B325" s="108"/>
      <c r="C325" s="108"/>
      <c r="D325" s="108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</row>
    <row r="326" spans="2:15">
      <c r="B326" s="108"/>
      <c r="C326" s="108"/>
      <c r="D326" s="108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</row>
    <row r="327" spans="2:15">
      <c r="B327" s="108"/>
      <c r="C327" s="108"/>
      <c r="D327" s="108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</row>
    <row r="328" spans="2:15">
      <c r="B328" s="108"/>
      <c r="C328" s="108"/>
      <c r="D328" s="108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</row>
    <row r="329" spans="2:15">
      <c r="B329" s="108"/>
      <c r="C329" s="108"/>
      <c r="D329" s="108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</row>
    <row r="330" spans="2:15">
      <c r="B330" s="108"/>
      <c r="C330" s="108"/>
      <c r="D330" s="108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</row>
    <row r="331" spans="2:15">
      <c r="B331" s="108"/>
      <c r="C331" s="108"/>
      <c r="D331" s="108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</row>
    <row r="332" spans="2:15">
      <c r="B332" s="108"/>
      <c r="C332" s="108"/>
      <c r="D332" s="108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</row>
    <row r="333" spans="2:15">
      <c r="B333" s="108"/>
      <c r="C333" s="108"/>
      <c r="D333" s="108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</row>
    <row r="334" spans="2:15">
      <c r="B334" s="108"/>
      <c r="C334" s="108"/>
      <c r="D334" s="108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</row>
    <row r="335" spans="2:15">
      <c r="B335" s="108"/>
      <c r="C335" s="108"/>
      <c r="D335" s="108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</row>
    <row r="336" spans="2:15">
      <c r="B336" s="108"/>
      <c r="C336" s="108"/>
      <c r="D336" s="108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</row>
    <row r="337" spans="2:15">
      <c r="B337" s="108"/>
      <c r="C337" s="108"/>
      <c r="D337" s="108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</row>
    <row r="338" spans="2:15">
      <c r="B338" s="108"/>
      <c r="C338" s="108"/>
      <c r="D338" s="108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</row>
    <row r="339" spans="2:15">
      <c r="B339" s="108"/>
      <c r="C339" s="108"/>
      <c r="D339" s="108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</row>
    <row r="340" spans="2:15">
      <c r="B340" s="108"/>
      <c r="C340" s="108"/>
      <c r="D340" s="108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</row>
    <row r="341" spans="2:15">
      <c r="B341" s="108"/>
      <c r="C341" s="108"/>
      <c r="D341" s="108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</row>
    <row r="342" spans="2:15">
      <c r="B342" s="108"/>
      <c r="C342" s="108"/>
      <c r="D342" s="108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</row>
    <row r="343" spans="2:15">
      <c r="B343" s="108"/>
      <c r="C343" s="108"/>
      <c r="D343" s="108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</row>
    <row r="344" spans="2:15">
      <c r="B344" s="108"/>
      <c r="C344" s="108"/>
      <c r="D344" s="108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</row>
    <row r="345" spans="2:15">
      <c r="B345" s="108"/>
      <c r="C345" s="108"/>
      <c r="D345" s="108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</row>
    <row r="346" spans="2:15">
      <c r="B346" s="108"/>
      <c r="C346" s="108"/>
      <c r="D346" s="108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</row>
    <row r="347" spans="2:15">
      <c r="B347" s="108"/>
      <c r="C347" s="108"/>
      <c r="D347" s="108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</row>
    <row r="348" spans="2:15">
      <c r="B348" s="108"/>
      <c r="C348" s="108"/>
      <c r="D348" s="108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</row>
    <row r="349" spans="2:15">
      <c r="B349" s="108"/>
      <c r="C349" s="108"/>
      <c r="D349" s="108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</row>
    <row r="350" spans="2:15">
      <c r="B350" s="108"/>
      <c r="C350" s="108"/>
      <c r="D350" s="108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</row>
    <row r="351" spans="2:15">
      <c r="B351" s="108"/>
      <c r="C351" s="108"/>
      <c r="D351" s="108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</row>
    <row r="352" spans="2:15">
      <c r="B352" s="108"/>
      <c r="C352" s="108"/>
      <c r="D352" s="108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</row>
    <row r="353" spans="2:15">
      <c r="B353" s="108"/>
      <c r="C353" s="108"/>
      <c r="D353" s="108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</row>
    <row r="354" spans="2:15">
      <c r="B354" s="108"/>
      <c r="C354" s="108"/>
      <c r="D354" s="108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</row>
    <row r="355" spans="2:15">
      <c r="B355" s="108"/>
      <c r="C355" s="108"/>
      <c r="D355" s="108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</row>
    <row r="356" spans="2:15">
      <c r="B356" s="108"/>
      <c r="C356" s="108"/>
      <c r="D356" s="108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</row>
    <row r="357" spans="2:15">
      <c r="B357" s="108"/>
      <c r="C357" s="108"/>
      <c r="D357" s="108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</row>
    <row r="358" spans="2:15">
      <c r="B358" s="126"/>
      <c r="C358" s="108"/>
      <c r="D358" s="108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</row>
    <row r="359" spans="2:15">
      <c r="B359" s="126"/>
      <c r="C359" s="108"/>
      <c r="D359" s="108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</row>
    <row r="360" spans="2:15">
      <c r="B360" s="127"/>
      <c r="C360" s="108"/>
      <c r="D360" s="108"/>
      <c r="E360" s="108"/>
      <c r="F360" s="108"/>
      <c r="G360" s="108"/>
      <c r="H360" s="109"/>
      <c r="I360" s="109"/>
      <c r="J360" s="109"/>
      <c r="K360" s="109"/>
      <c r="L360" s="109"/>
      <c r="M360" s="109"/>
      <c r="N360" s="109"/>
      <c r="O360" s="109"/>
    </row>
    <row r="361" spans="2:15">
      <c r="B361" s="108"/>
      <c r="C361" s="108"/>
      <c r="D361" s="108"/>
      <c r="E361" s="108"/>
      <c r="F361" s="108"/>
      <c r="G361" s="108"/>
      <c r="H361" s="109"/>
      <c r="I361" s="109"/>
      <c r="J361" s="109"/>
      <c r="K361" s="109"/>
      <c r="L361" s="109"/>
      <c r="M361" s="109"/>
      <c r="N361" s="109"/>
      <c r="O361" s="109"/>
    </row>
    <row r="362" spans="2:15">
      <c r="B362" s="108"/>
      <c r="C362" s="108"/>
      <c r="D362" s="108"/>
      <c r="E362" s="108"/>
      <c r="F362" s="108"/>
      <c r="G362" s="108"/>
      <c r="H362" s="109"/>
      <c r="I362" s="109"/>
      <c r="J362" s="109"/>
      <c r="K362" s="109"/>
      <c r="L362" s="109"/>
      <c r="M362" s="109"/>
      <c r="N362" s="109"/>
      <c r="O362" s="109"/>
    </row>
    <row r="363" spans="2:15">
      <c r="B363" s="108"/>
      <c r="C363" s="108"/>
      <c r="D363" s="108"/>
      <c r="E363" s="108"/>
      <c r="F363" s="108"/>
      <c r="G363" s="108"/>
      <c r="H363" s="109"/>
      <c r="I363" s="109"/>
      <c r="J363" s="109"/>
      <c r="K363" s="109"/>
      <c r="L363" s="109"/>
      <c r="M363" s="109"/>
      <c r="N363" s="109"/>
      <c r="O363" s="109"/>
    </row>
    <row r="364" spans="2:15">
      <c r="B364" s="108"/>
      <c r="C364" s="108"/>
      <c r="D364" s="108"/>
      <c r="E364" s="108"/>
      <c r="F364" s="108"/>
      <c r="G364" s="108"/>
      <c r="H364" s="109"/>
      <c r="I364" s="109"/>
      <c r="J364" s="109"/>
      <c r="K364" s="109"/>
      <c r="L364" s="109"/>
      <c r="M364" s="109"/>
      <c r="N364" s="109"/>
      <c r="O364" s="109"/>
    </row>
    <row r="365" spans="2:15">
      <c r="B365" s="108"/>
      <c r="C365" s="108"/>
      <c r="D365" s="108"/>
      <c r="E365" s="108"/>
      <c r="F365" s="108"/>
      <c r="G365" s="108"/>
      <c r="H365" s="109"/>
      <c r="I365" s="109"/>
      <c r="J365" s="109"/>
      <c r="K365" s="109"/>
      <c r="L365" s="109"/>
      <c r="M365" s="109"/>
      <c r="N365" s="109"/>
      <c r="O365" s="109"/>
    </row>
    <row r="366" spans="2:15">
      <c r="B366" s="108"/>
      <c r="C366" s="108"/>
      <c r="D366" s="108"/>
      <c r="E366" s="108"/>
      <c r="F366" s="108"/>
      <c r="G366" s="108"/>
      <c r="H366" s="109"/>
      <c r="I366" s="109"/>
      <c r="J366" s="109"/>
      <c r="K366" s="109"/>
      <c r="L366" s="109"/>
      <c r="M366" s="109"/>
      <c r="N366" s="109"/>
      <c r="O366" s="109"/>
    </row>
    <row r="367" spans="2:15">
      <c r="B367" s="108"/>
      <c r="C367" s="108"/>
      <c r="D367" s="108"/>
      <c r="E367" s="108"/>
      <c r="F367" s="108"/>
      <c r="G367" s="108"/>
      <c r="H367" s="109"/>
      <c r="I367" s="109"/>
      <c r="J367" s="109"/>
      <c r="K367" s="109"/>
      <c r="L367" s="109"/>
      <c r="M367" s="109"/>
      <c r="N367" s="109"/>
      <c r="O367" s="109"/>
    </row>
    <row r="368" spans="2:15">
      <c r="B368" s="108"/>
      <c r="C368" s="108"/>
      <c r="D368" s="108"/>
      <c r="E368" s="108"/>
      <c r="F368" s="108"/>
      <c r="G368" s="108"/>
      <c r="H368" s="109"/>
      <c r="I368" s="109"/>
      <c r="J368" s="109"/>
      <c r="K368" s="109"/>
      <c r="L368" s="109"/>
      <c r="M368" s="109"/>
      <c r="N368" s="109"/>
      <c r="O368" s="109"/>
    </row>
    <row r="369" spans="2:15">
      <c r="B369" s="108"/>
      <c r="C369" s="108"/>
      <c r="D369" s="108"/>
      <c r="E369" s="108"/>
      <c r="F369" s="108"/>
      <c r="G369" s="108"/>
      <c r="H369" s="109"/>
      <c r="I369" s="109"/>
      <c r="J369" s="109"/>
      <c r="K369" s="109"/>
      <c r="L369" s="109"/>
      <c r="M369" s="109"/>
      <c r="N369" s="109"/>
      <c r="O369" s="109"/>
    </row>
    <row r="370" spans="2:15">
      <c r="B370" s="108"/>
      <c r="C370" s="108"/>
      <c r="D370" s="108"/>
      <c r="E370" s="108"/>
      <c r="F370" s="108"/>
      <c r="G370" s="108"/>
      <c r="H370" s="109"/>
      <c r="I370" s="109"/>
      <c r="J370" s="109"/>
      <c r="K370" s="109"/>
      <c r="L370" s="109"/>
      <c r="M370" s="109"/>
      <c r="N370" s="109"/>
      <c r="O370" s="109"/>
    </row>
    <row r="371" spans="2:15">
      <c r="B371" s="108"/>
      <c r="C371" s="108"/>
      <c r="D371" s="108"/>
      <c r="E371" s="108"/>
      <c r="F371" s="108"/>
      <c r="G371" s="108"/>
      <c r="H371" s="109"/>
      <c r="I371" s="109"/>
      <c r="J371" s="109"/>
      <c r="K371" s="109"/>
      <c r="L371" s="109"/>
      <c r="M371" s="109"/>
      <c r="N371" s="109"/>
      <c r="O371" s="109"/>
    </row>
    <row r="372" spans="2:15">
      <c r="B372" s="108"/>
      <c r="C372" s="108"/>
      <c r="D372" s="108"/>
      <c r="E372" s="108"/>
      <c r="F372" s="108"/>
      <c r="G372" s="108"/>
      <c r="H372" s="109"/>
      <c r="I372" s="109"/>
      <c r="J372" s="109"/>
      <c r="K372" s="109"/>
      <c r="L372" s="109"/>
      <c r="M372" s="109"/>
      <c r="N372" s="109"/>
      <c r="O372" s="109"/>
    </row>
    <row r="373" spans="2:15">
      <c r="B373" s="108"/>
      <c r="C373" s="108"/>
      <c r="D373" s="108"/>
      <c r="E373" s="108"/>
      <c r="F373" s="108"/>
      <c r="G373" s="108"/>
      <c r="H373" s="109"/>
      <c r="I373" s="109"/>
      <c r="J373" s="109"/>
      <c r="K373" s="109"/>
      <c r="L373" s="109"/>
      <c r="M373" s="109"/>
      <c r="N373" s="109"/>
      <c r="O373" s="109"/>
    </row>
    <row r="374" spans="2:15">
      <c r="B374" s="108"/>
      <c r="C374" s="108"/>
      <c r="D374" s="108"/>
      <c r="E374" s="108"/>
      <c r="F374" s="108"/>
      <c r="G374" s="108"/>
      <c r="H374" s="109"/>
      <c r="I374" s="109"/>
      <c r="J374" s="109"/>
      <c r="K374" s="109"/>
      <c r="L374" s="109"/>
      <c r="M374" s="109"/>
      <c r="N374" s="109"/>
      <c r="O374" s="109"/>
    </row>
    <row r="375" spans="2:15">
      <c r="B375" s="108"/>
      <c r="C375" s="108"/>
      <c r="D375" s="108"/>
      <c r="E375" s="108"/>
      <c r="F375" s="108"/>
      <c r="G375" s="108"/>
      <c r="H375" s="109"/>
      <c r="I375" s="109"/>
      <c r="J375" s="109"/>
      <c r="K375" s="109"/>
      <c r="L375" s="109"/>
      <c r="M375" s="109"/>
      <c r="N375" s="109"/>
      <c r="O375" s="109"/>
    </row>
    <row r="376" spans="2:15">
      <c r="B376" s="108"/>
      <c r="C376" s="108"/>
      <c r="D376" s="108"/>
      <c r="E376" s="108"/>
      <c r="F376" s="108"/>
      <c r="G376" s="108"/>
      <c r="H376" s="109"/>
      <c r="I376" s="109"/>
      <c r="J376" s="109"/>
      <c r="K376" s="109"/>
      <c r="L376" s="109"/>
      <c r="M376" s="109"/>
      <c r="N376" s="109"/>
      <c r="O376" s="109"/>
    </row>
    <row r="377" spans="2:15">
      <c r="B377" s="108"/>
      <c r="C377" s="108"/>
      <c r="D377" s="108"/>
      <c r="E377" s="108"/>
      <c r="F377" s="108"/>
      <c r="G377" s="108"/>
      <c r="H377" s="109"/>
      <c r="I377" s="109"/>
      <c r="J377" s="109"/>
      <c r="K377" s="109"/>
      <c r="L377" s="109"/>
      <c r="M377" s="109"/>
      <c r="N377" s="109"/>
      <c r="O377" s="109"/>
    </row>
    <row r="378" spans="2:15">
      <c r="B378" s="108"/>
      <c r="C378" s="108"/>
      <c r="D378" s="108"/>
      <c r="E378" s="108"/>
      <c r="F378" s="108"/>
      <c r="G378" s="108"/>
      <c r="H378" s="109"/>
      <c r="I378" s="109"/>
      <c r="J378" s="109"/>
      <c r="K378" s="109"/>
      <c r="L378" s="109"/>
      <c r="M378" s="109"/>
      <c r="N378" s="109"/>
      <c r="O378" s="109"/>
    </row>
    <row r="379" spans="2:15">
      <c r="B379" s="108"/>
      <c r="C379" s="108"/>
      <c r="D379" s="108"/>
      <c r="E379" s="108"/>
      <c r="F379" s="108"/>
      <c r="G379" s="108"/>
      <c r="H379" s="109"/>
      <c r="I379" s="109"/>
      <c r="J379" s="109"/>
      <c r="K379" s="109"/>
      <c r="L379" s="109"/>
      <c r="M379" s="109"/>
      <c r="N379" s="109"/>
      <c r="O379" s="109"/>
    </row>
    <row r="380" spans="2:15">
      <c r="B380" s="108"/>
      <c r="C380" s="108"/>
      <c r="D380" s="108"/>
      <c r="E380" s="108"/>
      <c r="F380" s="108"/>
      <c r="G380" s="108"/>
      <c r="H380" s="109"/>
      <c r="I380" s="109"/>
      <c r="J380" s="109"/>
      <c r="K380" s="109"/>
      <c r="L380" s="109"/>
      <c r="M380" s="109"/>
      <c r="N380" s="109"/>
      <c r="O380" s="109"/>
    </row>
    <row r="381" spans="2:15">
      <c r="B381" s="108"/>
      <c r="C381" s="108"/>
      <c r="D381" s="108"/>
      <c r="E381" s="108"/>
      <c r="F381" s="108"/>
      <c r="G381" s="108"/>
      <c r="H381" s="109"/>
      <c r="I381" s="109"/>
      <c r="J381" s="109"/>
      <c r="K381" s="109"/>
      <c r="L381" s="109"/>
      <c r="M381" s="109"/>
      <c r="N381" s="109"/>
      <c r="O381" s="109"/>
    </row>
    <row r="382" spans="2:15">
      <c r="B382" s="108"/>
      <c r="C382" s="108"/>
      <c r="D382" s="108"/>
      <c r="E382" s="108"/>
      <c r="F382" s="108"/>
      <c r="G382" s="108"/>
      <c r="H382" s="109"/>
      <c r="I382" s="109"/>
      <c r="J382" s="109"/>
      <c r="K382" s="109"/>
      <c r="L382" s="109"/>
      <c r="M382" s="109"/>
      <c r="N382" s="109"/>
      <c r="O382" s="109"/>
    </row>
    <row r="383" spans="2:15">
      <c r="B383" s="108"/>
      <c r="C383" s="108"/>
      <c r="D383" s="108"/>
      <c r="E383" s="108"/>
      <c r="F383" s="108"/>
      <c r="G383" s="108"/>
      <c r="H383" s="109"/>
      <c r="I383" s="109"/>
      <c r="J383" s="109"/>
      <c r="K383" s="109"/>
      <c r="L383" s="109"/>
      <c r="M383" s="109"/>
      <c r="N383" s="109"/>
      <c r="O383" s="109"/>
    </row>
    <row r="384" spans="2:15">
      <c r="B384" s="108"/>
      <c r="C384" s="108"/>
      <c r="D384" s="108"/>
      <c r="E384" s="108"/>
      <c r="F384" s="108"/>
      <c r="G384" s="108"/>
      <c r="H384" s="109"/>
      <c r="I384" s="109"/>
      <c r="J384" s="109"/>
      <c r="K384" s="109"/>
      <c r="L384" s="109"/>
      <c r="M384" s="109"/>
      <c r="N384" s="109"/>
      <c r="O384" s="109"/>
    </row>
    <row r="385" spans="2:15">
      <c r="B385" s="108"/>
      <c r="C385" s="108"/>
      <c r="D385" s="108"/>
      <c r="E385" s="108"/>
      <c r="F385" s="108"/>
      <c r="G385" s="108"/>
      <c r="H385" s="109"/>
      <c r="I385" s="109"/>
      <c r="J385" s="109"/>
      <c r="K385" s="109"/>
      <c r="L385" s="109"/>
      <c r="M385" s="109"/>
      <c r="N385" s="109"/>
      <c r="O385" s="109"/>
    </row>
    <row r="386" spans="2:15">
      <c r="B386" s="108"/>
      <c r="C386" s="108"/>
      <c r="D386" s="108"/>
      <c r="E386" s="108"/>
      <c r="F386" s="108"/>
      <c r="G386" s="108"/>
      <c r="H386" s="109"/>
      <c r="I386" s="109"/>
      <c r="J386" s="109"/>
      <c r="K386" s="109"/>
      <c r="L386" s="109"/>
      <c r="M386" s="109"/>
      <c r="N386" s="109"/>
      <c r="O386" s="109"/>
    </row>
    <row r="387" spans="2:15">
      <c r="B387" s="108"/>
      <c r="C387" s="108"/>
      <c r="D387" s="108"/>
      <c r="E387" s="108"/>
      <c r="F387" s="108"/>
      <c r="G387" s="108"/>
      <c r="H387" s="109"/>
      <c r="I387" s="109"/>
      <c r="J387" s="109"/>
      <c r="K387" s="109"/>
      <c r="L387" s="109"/>
      <c r="M387" s="109"/>
      <c r="N387" s="109"/>
      <c r="O387" s="109"/>
    </row>
    <row r="388" spans="2:15">
      <c r="B388" s="108"/>
      <c r="C388" s="108"/>
      <c r="D388" s="108"/>
      <c r="E388" s="108"/>
      <c r="F388" s="108"/>
      <c r="G388" s="108"/>
      <c r="H388" s="109"/>
      <c r="I388" s="109"/>
      <c r="J388" s="109"/>
      <c r="K388" s="109"/>
      <c r="L388" s="109"/>
      <c r="M388" s="109"/>
      <c r="N388" s="109"/>
      <c r="O388" s="109"/>
    </row>
    <row r="389" spans="2:15">
      <c r="B389" s="108"/>
      <c r="C389" s="108"/>
      <c r="D389" s="108"/>
      <c r="E389" s="108"/>
      <c r="F389" s="108"/>
      <c r="G389" s="108"/>
      <c r="H389" s="109"/>
      <c r="I389" s="109"/>
      <c r="J389" s="109"/>
      <c r="K389" s="109"/>
      <c r="L389" s="109"/>
      <c r="M389" s="109"/>
      <c r="N389" s="109"/>
      <c r="O389" s="109"/>
    </row>
    <row r="390" spans="2:15">
      <c r="B390" s="108"/>
      <c r="C390" s="108"/>
      <c r="D390" s="108"/>
      <c r="E390" s="108"/>
      <c r="F390" s="108"/>
      <c r="G390" s="108"/>
      <c r="H390" s="109"/>
      <c r="I390" s="109"/>
      <c r="J390" s="109"/>
      <c r="K390" s="109"/>
      <c r="L390" s="109"/>
      <c r="M390" s="109"/>
      <c r="N390" s="109"/>
      <c r="O390" s="109"/>
    </row>
    <row r="391" spans="2:15">
      <c r="B391" s="108"/>
      <c r="C391" s="108"/>
      <c r="D391" s="108"/>
      <c r="E391" s="108"/>
      <c r="F391" s="108"/>
      <c r="G391" s="108"/>
      <c r="H391" s="109"/>
      <c r="I391" s="109"/>
      <c r="J391" s="109"/>
      <c r="K391" s="109"/>
      <c r="L391" s="109"/>
      <c r="M391" s="109"/>
      <c r="N391" s="109"/>
      <c r="O391" s="109"/>
    </row>
    <row r="392" spans="2:15">
      <c r="B392" s="108"/>
      <c r="C392" s="108"/>
      <c r="D392" s="108"/>
      <c r="E392" s="108"/>
      <c r="F392" s="108"/>
      <c r="G392" s="108"/>
      <c r="H392" s="109"/>
      <c r="I392" s="109"/>
      <c r="J392" s="109"/>
      <c r="K392" s="109"/>
      <c r="L392" s="109"/>
      <c r="M392" s="109"/>
      <c r="N392" s="109"/>
      <c r="O392" s="109"/>
    </row>
    <row r="393" spans="2:15">
      <c r="B393" s="108"/>
      <c r="C393" s="108"/>
      <c r="D393" s="108"/>
      <c r="E393" s="108"/>
      <c r="F393" s="108"/>
      <c r="G393" s="108"/>
      <c r="H393" s="109"/>
      <c r="I393" s="109"/>
      <c r="J393" s="109"/>
      <c r="K393" s="109"/>
      <c r="L393" s="109"/>
      <c r="M393" s="109"/>
      <c r="N393" s="109"/>
      <c r="O393" s="109"/>
    </row>
    <row r="394" spans="2:15">
      <c r="B394" s="108"/>
      <c r="C394" s="108"/>
      <c r="D394" s="108"/>
      <c r="E394" s="108"/>
      <c r="F394" s="108"/>
      <c r="G394" s="108"/>
      <c r="H394" s="109"/>
      <c r="I394" s="109"/>
      <c r="J394" s="109"/>
      <c r="K394" s="109"/>
      <c r="L394" s="109"/>
      <c r="M394" s="109"/>
      <c r="N394" s="109"/>
      <c r="O394" s="109"/>
    </row>
    <row r="395" spans="2:15">
      <c r="B395" s="108"/>
      <c r="C395" s="108"/>
      <c r="D395" s="108"/>
      <c r="E395" s="108"/>
      <c r="F395" s="108"/>
      <c r="G395" s="108"/>
      <c r="H395" s="109"/>
      <c r="I395" s="109"/>
      <c r="J395" s="109"/>
      <c r="K395" s="109"/>
      <c r="L395" s="109"/>
      <c r="M395" s="109"/>
      <c r="N395" s="109"/>
      <c r="O395" s="109"/>
    </row>
    <row r="396" spans="2:15">
      <c r="B396" s="108"/>
      <c r="C396" s="108"/>
      <c r="D396" s="108"/>
      <c r="E396" s="108"/>
      <c r="F396" s="108"/>
      <c r="G396" s="108"/>
      <c r="H396" s="109"/>
      <c r="I396" s="109"/>
      <c r="J396" s="109"/>
      <c r="K396" s="109"/>
      <c r="L396" s="109"/>
      <c r="M396" s="109"/>
      <c r="N396" s="109"/>
      <c r="O396" s="109"/>
    </row>
    <row r="397" spans="2:15">
      <c r="B397" s="108"/>
      <c r="C397" s="108"/>
      <c r="D397" s="108"/>
      <c r="E397" s="108"/>
      <c r="F397" s="108"/>
      <c r="G397" s="108"/>
      <c r="H397" s="109"/>
      <c r="I397" s="109"/>
      <c r="J397" s="109"/>
      <c r="K397" s="109"/>
      <c r="L397" s="109"/>
      <c r="M397" s="109"/>
      <c r="N397" s="109"/>
      <c r="O397" s="109"/>
    </row>
    <row r="398" spans="2:15">
      <c r="B398" s="108"/>
      <c r="C398" s="108"/>
      <c r="D398" s="108"/>
      <c r="E398" s="108"/>
      <c r="F398" s="108"/>
      <c r="G398" s="108"/>
      <c r="H398" s="109"/>
      <c r="I398" s="109"/>
      <c r="J398" s="109"/>
      <c r="K398" s="109"/>
      <c r="L398" s="109"/>
      <c r="M398" s="109"/>
      <c r="N398" s="109"/>
      <c r="O398" s="109"/>
    </row>
    <row r="399" spans="2:15">
      <c r="B399" s="108"/>
      <c r="C399" s="108"/>
      <c r="D399" s="108"/>
      <c r="E399" s="108"/>
      <c r="F399" s="108"/>
      <c r="G399" s="108"/>
      <c r="H399" s="109"/>
      <c r="I399" s="109"/>
      <c r="J399" s="109"/>
      <c r="K399" s="109"/>
      <c r="L399" s="109"/>
      <c r="M399" s="109"/>
      <c r="N399" s="109"/>
      <c r="O399" s="109"/>
    </row>
    <row r="400" spans="2:15">
      <c r="B400" s="108"/>
      <c r="C400" s="108"/>
      <c r="D400" s="108"/>
      <c r="E400" s="108"/>
      <c r="F400" s="108"/>
      <c r="G400" s="108"/>
      <c r="H400" s="109"/>
      <c r="I400" s="109"/>
      <c r="J400" s="109"/>
      <c r="K400" s="109"/>
      <c r="L400" s="109"/>
      <c r="M400" s="109"/>
      <c r="N400" s="109"/>
      <c r="O400" s="109"/>
    </row>
    <row r="401" spans="2:15">
      <c r="B401" s="108"/>
      <c r="C401" s="108"/>
      <c r="D401" s="108"/>
      <c r="E401" s="108"/>
      <c r="F401" s="108"/>
      <c r="G401" s="108"/>
      <c r="H401" s="109"/>
      <c r="I401" s="109"/>
      <c r="J401" s="109"/>
      <c r="K401" s="109"/>
      <c r="L401" s="109"/>
      <c r="M401" s="109"/>
      <c r="N401" s="109"/>
      <c r="O401" s="109"/>
    </row>
    <row r="402" spans="2:15">
      <c r="B402" s="108"/>
      <c r="C402" s="108"/>
      <c r="D402" s="108"/>
      <c r="E402" s="108"/>
      <c r="F402" s="108"/>
      <c r="G402" s="108"/>
      <c r="H402" s="109"/>
      <c r="I402" s="109"/>
      <c r="J402" s="109"/>
      <c r="K402" s="109"/>
      <c r="L402" s="109"/>
      <c r="M402" s="109"/>
      <c r="N402" s="109"/>
      <c r="O402" s="109"/>
    </row>
    <row r="403" spans="2:15">
      <c r="B403" s="108"/>
      <c r="C403" s="108"/>
      <c r="D403" s="108"/>
      <c r="E403" s="108"/>
      <c r="F403" s="108"/>
      <c r="G403" s="108"/>
      <c r="H403" s="109"/>
      <c r="I403" s="109"/>
      <c r="J403" s="109"/>
      <c r="K403" s="109"/>
      <c r="L403" s="109"/>
      <c r="M403" s="109"/>
      <c r="N403" s="109"/>
      <c r="O403" s="109"/>
    </row>
    <row r="404" spans="2:15">
      <c r="B404" s="108"/>
      <c r="C404" s="108"/>
      <c r="D404" s="108"/>
      <c r="E404" s="108"/>
      <c r="F404" s="108"/>
      <c r="G404" s="108"/>
      <c r="H404" s="109"/>
      <c r="I404" s="109"/>
      <c r="J404" s="109"/>
      <c r="K404" s="109"/>
      <c r="L404" s="109"/>
      <c r="M404" s="109"/>
      <c r="N404" s="109"/>
      <c r="O404" s="109"/>
    </row>
    <row r="405" spans="2:15">
      <c r="B405" s="108"/>
      <c r="C405" s="108"/>
      <c r="D405" s="108"/>
      <c r="E405" s="108"/>
      <c r="F405" s="108"/>
      <c r="G405" s="108"/>
      <c r="H405" s="109"/>
      <c r="I405" s="109"/>
      <c r="J405" s="109"/>
      <c r="K405" s="109"/>
      <c r="L405" s="109"/>
      <c r="M405" s="109"/>
      <c r="N405" s="109"/>
      <c r="O405" s="109"/>
    </row>
    <row r="406" spans="2:15">
      <c r="B406" s="108"/>
      <c r="C406" s="108"/>
      <c r="D406" s="108"/>
      <c r="E406" s="108"/>
      <c r="F406" s="108"/>
      <c r="G406" s="108"/>
      <c r="H406" s="109"/>
      <c r="I406" s="109"/>
      <c r="J406" s="109"/>
      <c r="K406" s="109"/>
      <c r="L406" s="109"/>
      <c r="M406" s="109"/>
      <c r="N406" s="109"/>
      <c r="O406" s="109"/>
    </row>
    <row r="407" spans="2:15">
      <c r="B407" s="108"/>
      <c r="C407" s="108"/>
      <c r="D407" s="108"/>
      <c r="E407" s="108"/>
      <c r="F407" s="108"/>
      <c r="G407" s="108"/>
      <c r="H407" s="109"/>
      <c r="I407" s="109"/>
      <c r="J407" s="109"/>
      <c r="K407" s="109"/>
      <c r="L407" s="109"/>
      <c r="M407" s="109"/>
      <c r="N407" s="109"/>
      <c r="O407" s="109"/>
    </row>
    <row r="408" spans="2:15">
      <c r="B408" s="108"/>
      <c r="C408" s="108"/>
      <c r="D408" s="108"/>
      <c r="E408" s="108"/>
      <c r="F408" s="108"/>
      <c r="G408" s="108"/>
      <c r="H408" s="109"/>
      <c r="I408" s="109"/>
      <c r="J408" s="109"/>
      <c r="K408" s="109"/>
      <c r="L408" s="109"/>
      <c r="M408" s="109"/>
      <c r="N408" s="109"/>
      <c r="O408" s="109"/>
    </row>
    <row r="409" spans="2:15">
      <c r="B409" s="108"/>
      <c r="C409" s="108"/>
      <c r="D409" s="108"/>
      <c r="E409" s="108"/>
      <c r="F409" s="108"/>
      <c r="G409" s="108"/>
      <c r="H409" s="109"/>
      <c r="I409" s="109"/>
      <c r="J409" s="109"/>
      <c r="K409" s="109"/>
      <c r="L409" s="109"/>
      <c r="M409" s="109"/>
      <c r="N409" s="109"/>
      <c r="O409" s="109"/>
    </row>
    <row r="410" spans="2:15">
      <c r="B410" s="108"/>
      <c r="C410" s="108"/>
      <c r="D410" s="108"/>
      <c r="E410" s="108"/>
      <c r="F410" s="108"/>
      <c r="G410" s="108"/>
      <c r="H410" s="109"/>
      <c r="I410" s="109"/>
      <c r="J410" s="109"/>
      <c r="K410" s="109"/>
      <c r="L410" s="109"/>
      <c r="M410" s="109"/>
      <c r="N410" s="109"/>
      <c r="O410" s="109"/>
    </row>
    <row r="411" spans="2:15">
      <c r="B411" s="108"/>
      <c r="C411" s="108"/>
      <c r="D411" s="108"/>
      <c r="E411" s="108"/>
      <c r="F411" s="108"/>
      <c r="G411" s="108"/>
      <c r="H411" s="109"/>
      <c r="I411" s="109"/>
      <c r="J411" s="109"/>
      <c r="K411" s="109"/>
      <c r="L411" s="109"/>
      <c r="M411" s="109"/>
      <c r="N411" s="109"/>
      <c r="O411" s="109"/>
    </row>
    <row r="412" spans="2:15">
      <c r="B412" s="108"/>
      <c r="C412" s="108"/>
      <c r="D412" s="108"/>
      <c r="E412" s="108"/>
      <c r="F412" s="108"/>
      <c r="G412" s="108"/>
      <c r="H412" s="109"/>
      <c r="I412" s="109"/>
      <c r="J412" s="109"/>
      <c r="K412" s="109"/>
      <c r="L412" s="109"/>
      <c r="M412" s="109"/>
      <c r="N412" s="109"/>
      <c r="O412" s="109"/>
    </row>
    <row r="413" spans="2:15">
      <c r="B413" s="108"/>
      <c r="C413" s="108"/>
      <c r="D413" s="108"/>
      <c r="E413" s="108"/>
      <c r="F413" s="108"/>
      <c r="G413" s="108"/>
      <c r="H413" s="109"/>
      <c r="I413" s="109"/>
      <c r="J413" s="109"/>
      <c r="K413" s="109"/>
      <c r="L413" s="109"/>
      <c r="M413" s="109"/>
      <c r="N413" s="109"/>
      <c r="O413" s="109"/>
    </row>
    <row r="414" spans="2:15">
      <c r="B414" s="108"/>
      <c r="C414" s="108"/>
      <c r="D414" s="108"/>
      <c r="E414" s="108"/>
      <c r="F414" s="108"/>
      <c r="G414" s="108"/>
      <c r="H414" s="109"/>
      <c r="I414" s="109"/>
      <c r="J414" s="109"/>
      <c r="K414" s="109"/>
      <c r="L414" s="109"/>
      <c r="M414" s="109"/>
      <c r="N414" s="109"/>
      <c r="O414" s="109"/>
    </row>
    <row r="415" spans="2:15">
      <c r="B415" s="108"/>
      <c r="C415" s="108"/>
      <c r="D415" s="108"/>
      <c r="E415" s="108"/>
      <c r="F415" s="108"/>
      <c r="G415" s="108"/>
      <c r="H415" s="109"/>
      <c r="I415" s="109"/>
      <c r="J415" s="109"/>
      <c r="K415" s="109"/>
      <c r="L415" s="109"/>
      <c r="M415" s="109"/>
      <c r="N415" s="109"/>
      <c r="O415" s="109"/>
    </row>
    <row r="416" spans="2:15">
      <c r="B416" s="108"/>
      <c r="C416" s="108"/>
      <c r="D416" s="108"/>
      <c r="E416" s="108"/>
      <c r="F416" s="108"/>
      <c r="G416" s="108"/>
      <c r="H416" s="109"/>
      <c r="I416" s="109"/>
      <c r="J416" s="109"/>
      <c r="K416" s="109"/>
      <c r="L416" s="109"/>
      <c r="M416" s="109"/>
      <c r="N416" s="109"/>
      <c r="O416" s="109"/>
    </row>
    <row r="417" spans="2:15">
      <c r="B417" s="108"/>
      <c r="C417" s="108"/>
      <c r="D417" s="108"/>
      <c r="E417" s="108"/>
      <c r="F417" s="108"/>
      <c r="G417" s="108"/>
      <c r="H417" s="109"/>
      <c r="I417" s="109"/>
      <c r="J417" s="109"/>
      <c r="K417" s="109"/>
      <c r="L417" s="109"/>
      <c r="M417" s="109"/>
      <c r="N417" s="109"/>
      <c r="O417" s="109"/>
    </row>
    <row r="418" spans="2:15">
      <c r="B418" s="108"/>
      <c r="C418" s="108"/>
      <c r="D418" s="108"/>
      <c r="E418" s="108"/>
      <c r="F418" s="108"/>
      <c r="G418" s="108"/>
      <c r="H418" s="109"/>
      <c r="I418" s="109"/>
      <c r="J418" s="109"/>
      <c r="K418" s="109"/>
      <c r="L418" s="109"/>
      <c r="M418" s="109"/>
      <c r="N418" s="109"/>
      <c r="O418" s="109"/>
    </row>
    <row r="419" spans="2:15">
      <c r="B419" s="108"/>
      <c r="C419" s="108"/>
      <c r="D419" s="108"/>
      <c r="E419" s="108"/>
      <c r="F419" s="108"/>
      <c r="G419" s="108"/>
      <c r="H419" s="109"/>
      <c r="I419" s="109"/>
      <c r="J419" s="109"/>
      <c r="K419" s="109"/>
      <c r="L419" s="109"/>
      <c r="M419" s="109"/>
      <c r="N419" s="109"/>
      <c r="O419" s="109"/>
    </row>
    <row r="420" spans="2:15">
      <c r="B420" s="108"/>
      <c r="C420" s="108"/>
      <c r="D420" s="108"/>
      <c r="E420" s="108"/>
      <c r="F420" s="108"/>
      <c r="G420" s="108"/>
      <c r="H420" s="109"/>
      <c r="I420" s="109"/>
      <c r="J420" s="109"/>
      <c r="K420" s="109"/>
      <c r="L420" s="109"/>
      <c r="M420" s="109"/>
      <c r="N420" s="109"/>
      <c r="O420" s="109"/>
    </row>
    <row r="421" spans="2:15">
      <c r="B421" s="108"/>
      <c r="C421" s="108"/>
      <c r="D421" s="108"/>
      <c r="E421" s="108"/>
      <c r="F421" s="108"/>
      <c r="G421" s="108"/>
      <c r="H421" s="109"/>
      <c r="I421" s="109"/>
      <c r="J421" s="109"/>
      <c r="K421" s="109"/>
      <c r="L421" s="109"/>
      <c r="M421" s="109"/>
      <c r="N421" s="109"/>
      <c r="O421" s="109"/>
    </row>
    <row r="422" spans="2:15">
      <c r="B422" s="108"/>
      <c r="C422" s="108"/>
      <c r="D422" s="108"/>
      <c r="E422" s="108"/>
      <c r="F422" s="108"/>
      <c r="G422" s="108"/>
      <c r="H422" s="109"/>
      <c r="I422" s="109"/>
      <c r="J422" s="109"/>
      <c r="K422" s="109"/>
      <c r="L422" s="109"/>
      <c r="M422" s="109"/>
      <c r="N422" s="109"/>
      <c r="O422" s="109"/>
    </row>
    <row r="423" spans="2:15">
      <c r="B423" s="108"/>
      <c r="C423" s="108"/>
      <c r="D423" s="108"/>
      <c r="E423" s="108"/>
      <c r="F423" s="108"/>
      <c r="G423" s="108"/>
      <c r="H423" s="109"/>
      <c r="I423" s="109"/>
      <c r="J423" s="109"/>
      <c r="K423" s="109"/>
      <c r="L423" s="109"/>
      <c r="M423" s="109"/>
      <c r="N423" s="109"/>
      <c r="O423" s="109"/>
    </row>
    <row r="424" spans="2:15">
      <c r="B424" s="108"/>
      <c r="C424" s="108"/>
      <c r="D424" s="108"/>
      <c r="E424" s="108"/>
      <c r="F424" s="108"/>
      <c r="G424" s="108"/>
      <c r="H424" s="109"/>
      <c r="I424" s="109"/>
      <c r="J424" s="109"/>
      <c r="K424" s="109"/>
      <c r="L424" s="109"/>
      <c r="M424" s="109"/>
      <c r="N424" s="109"/>
      <c r="O424" s="109"/>
    </row>
    <row r="425" spans="2:15">
      <c r="B425" s="108"/>
      <c r="C425" s="108"/>
      <c r="D425" s="108"/>
      <c r="E425" s="108"/>
      <c r="F425" s="108"/>
      <c r="G425" s="108"/>
      <c r="H425" s="109"/>
      <c r="I425" s="109"/>
      <c r="J425" s="109"/>
      <c r="K425" s="109"/>
      <c r="L425" s="109"/>
      <c r="M425" s="109"/>
      <c r="N425" s="109"/>
      <c r="O425" s="109"/>
    </row>
    <row r="426" spans="2:15">
      <c r="B426" s="108"/>
      <c r="C426" s="108"/>
      <c r="D426" s="108"/>
      <c r="E426" s="108"/>
      <c r="F426" s="108"/>
      <c r="G426" s="108"/>
      <c r="H426" s="109"/>
      <c r="I426" s="109"/>
      <c r="J426" s="109"/>
      <c r="K426" s="109"/>
      <c r="L426" s="109"/>
      <c r="M426" s="109"/>
      <c r="N426" s="109"/>
      <c r="O426" s="109"/>
    </row>
    <row r="427" spans="2:15">
      <c r="B427" s="108"/>
      <c r="C427" s="108"/>
      <c r="D427" s="108"/>
      <c r="E427" s="108"/>
      <c r="F427" s="108"/>
      <c r="G427" s="108"/>
      <c r="H427" s="109"/>
      <c r="I427" s="109"/>
      <c r="J427" s="109"/>
      <c r="K427" s="109"/>
      <c r="L427" s="109"/>
      <c r="M427" s="109"/>
      <c r="N427" s="109"/>
      <c r="O427" s="109"/>
    </row>
    <row r="428" spans="2:15">
      <c r="B428" s="108"/>
      <c r="C428" s="108"/>
      <c r="D428" s="108"/>
      <c r="E428" s="108"/>
      <c r="F428" s="108"/>
      <c r="G428" s="108"/>
      <c r="H428" s="109"/>
      <c r="I428" s="109"/>
      <c r="J428" s="109"/>
      <c r="K428" s="109"/>
      <c r="L428" s="109"/>
      <c r="M428" s="109"/>
      <c r="N428" s="109"/>
      <c r="O428" s="109"/>
    </row>
    <row r="429" spans="2:15">
      <c r="B429" s="108"/>
      <c r="C429" s="108"/>
      <c r="D429" s="108"/>
      <c r="E429" s="108"/>
      <c r="F429" s="108"/>
      <c r="G429" s="108"/>
      <c r="H429" s="109"/>
      <c r="I429" s="109"/>
      <c r="J429" s="109"/>
      <c r="K429" s="109"/>
      <c r="L429" s="109"/>
      <c r="M429" s="109"/>
      <c r="N429" s="109"/>
      <c r="O429" s="109"/>
    </row>
    <row r="430" spans="2:15">
      <c r="B430" s="108"/>
      <c r="C430" s="108"/>
      <c r="D430" s="108"/>
      <c r="E430" s="108"/>
      <c r="F430" s="108"/>
      <c r="G430" s="108"/>
      <c r="H430" s="109"/>
      <c r="I430" s="109"/>
      <c r="J430" s="109"/>
      <c r="K430" s="109"/>
      <c r="L430" s="109"/>
      <c r="M430" s="109"/>
      <c r="N430" s="109"/>
      <c r="O430" s="109"/>
    </row>
    <row r="431" spans="2:15">
      <c r="B431" s="108"/>
      <c r="C431" s="108"/>
      <c r="D431" s="108"/>
      <c r="E431" s="108"/>
      <c r="F431" s="108"/>
      <c r="G431" s="108"/>
      <c r="H431" s="109"/>
      <c r="I431" s="109"/>
      <c r="J431" s="109"/>
      <c r="K431" s="109"/>
      <c r="L431" s="109"/>
      <c r="M431" s="109"/>
      <c r="N431" s="109"/>
      <c r="O431" s="109"/>
    </row>
    <row r="432" spans="2:15">
      <c r="B432" s="108"/>
      <c r="C432" s="108"/>
      <c r="D432" s="108"/>
      <c r="E432" s="108"/>
      <c r="F432" s="108"/>
      <c r="G432" s="108"/>
      <c r="H432" s="109"/>
      <c r="I432" s="109"/>
      <c r="J432" s="109"/>
      <c r="K432" s="109"/>
      <c r="L432" s="109"/>
      <c r="M432" s="109"/>
      <c r="N432" s="109"/>
      <c r="O432" s="109"/>
    </row>
    <row r="433" spans="2:15">
      <c r="B433" s="108"/>
      <c r="C433" s="108"/>
      <c r="D433" s="108"/>
      <c r="E433" s="108"/>
      <c r="F433" s="108"/>
      <c r="G433" s="108"/>
      <c r="H433" s="109"/>
      <c r="I433" s="109"/>
      <c r="J433" s="109"/>
      <c r="K433" s="109"/>
      <c r="L433" s="109"/>
      <c r="M433" s="109"/>
      <c r="N433" s="109"/>
      <c r="O433" s="109"/>
    </row>
    <row r="434" spans="2:15">
      <c r="B434" s="108"/>
      <c r="C434" s="108"/>
      <c r="D434" s="108"/>
      <c r="E434" s="108"/>
      <c r="F434" s="108"/>
      <c r="G434" s="108"/>
      <c r="H434" s="109"/>
      <c r="I434" s="109"/>
      <c r="J434" s="109"/>
      <c r="K434" s="109"/>
      <c r="L434" s="109"/>
      <c r="M434" s="109"/>
      <c r="N434" s="109"/>
      <c r="O434" s="109"/>
    </row>
    <row r="435" spans="2:15">
      <c r="B435" s="108"/>
      <c r="C435" s="108"/>
      <c r="D435" s="108"/>
      <c r="E435" s="108"/>
      <c r="F435" s="108"/>
      <c r="G435" s="108"/>
      <c r="H435" s="109"/>
      <c r="I435" s="109"/>
      <c r="J435" s="109"/>
      <c r="K435" s="109"/>
      <c r="L435" s="109"/>
      <c r="M435" s="109"/>
      <c r="N435" s="109"/>
      <c r="O435" s="109"/>
    </row>
    <row r="436" spans="2:15">
      <c r="B436" s="108"/>
      <c r="C436" s="108"/>
      <c r="D436" s="108"/>
      <c r="E436" s="108"/>
      <c r="F436" s="108"/>
      <c r="G436" s="108"/>
      <c r="H436" s="109"/>
      <c r="I436" s="109"/>
      <c r="J436" s="109"/>
      <c r="K436" s="109"/>
      <c r="L436" s="109"/>
      <c r="M436" s="109"/>
      <c r="N436" s="109"/>
      <c r="O436" s="109"/>
    </row>
    <row r="437" spans="2:15">
      <c r="B437" s="108"/>
      <c r="C437" s="108"/>
      <c r="D437" s="108"/>
      <c r="E437" s="108"/>
      <c r="F437" s="108"/>
      <c r="G437" s="108"/>
      <c r="H437" s="109"/>
      <c r="I437" s="109"/>
      <c r="J437" s="109"/>
      <c r="K437" s="109"/>
      <c r="L437" s="109"/>
      <c r="M437" s="109"/>
      <c r="N437" s="109"/>
      <c r="O437" s="109"/>
    </row>
    <row r="438" spans="2:15">
      <c r="B438" s="108"/>
      <c r="C438" s="108"/>
      <c r="D438" s="108"/>
      <c r="E438" s="108"/>
      <c r="F438" s="108"/>
      <c r="G438" s="108"/>
      <c r="H438" s="109"/>
      <c r="I438" s="109"/>
      <c r="J438" s="109"/>
      <c r="K438" s="109"/>
      <c r="L438" s="109"/>
      <c r="M438" s="109"/>
      <c r="N438" s="109"/>
      <c r="O438" s="109"/>
    </row>
    <row r="439" spans="2:15">
      <c r="B439" s="108"/>
      <c r="C439" s="108"/>
      <c r="D439" s="108"/>
      <c r="E439" s="108"/>
      <c r="F439" s="108"/>
      <c r="G439" s="108"/>
      <c r="H439" s="109"/>
      <c r="I439" s="109"/>
      <c r="J439" s="109"/>
      <c r="K439" s="109"/>
      <c r="L439" s="109"/>
      <c r="M439" s="109"/>
      <c r="N439" s="109"/>
      <c r="O439" s="109"/>
    </row>
    <row r="440" spans="2:15">
      <c r="B440" s="108"/>
      <c r="C440" s="108"/>
      <c r="D440" s="108"/>
      <c r="E440" s="108"/>
      <c r="F440" s="108"/>
      <c r="G440" s="108"/>
      <c r="H440" s="109"/>
      <c r="I440" s="109"/>
      <c r="J440" s="109"/>
      <c r="K440" s="109"/>
      <c r="L440" s="109"/>
      <c r="M440" s="109"/>
      <c r="N440" s="109"/>
      <c r="O440" s="109"/>
    </row>
    <row r="441" spans="2:15">
      <c r="B441" s="108"/>
      <c r="C441" s="108"/>
      <c r="D441" s="108"/>
      <c r="E441" s="108"/>
      <c r="F441" s="108"/>
      <c r="G441" s="108"/>
      <c r="H441" s="109"/>
      <c r="I441" s="109"/>
      <c r="J441" s="109"/>
      <c r="K441" s="109"/>
      <c r="L441" s="109"/>
      <c r="M441" s="109"/>
      <c r="N441" s="109"/>
      <c r="O441" s="109"/>
    </row>
    <row r="442" spans="2:15">
      <c r="B442" s="108"/>
      <c r="C442" s="108"/>
      <c r="D442" s="108"/>
      <c r="E442" s="108"/>
      <c r="F442" s="108"/>
      <c r="G442" s="108"/>
      <c r="H442" s="109"/>
      <c r="I442" s="109"/>
      <c r="J442" s="109"/>
      <c r="K442" s="109"/>
      <c r="L442" s="109"/>
      <c r="M442" s="109"/>
      <c r="N442" s="109"/>
      <c r="O442" s="109"/>
    </row>
    <row r="443" spans="2:15">
      <c r="B443" s="108"/>
      <c r="C443" s="108"/>
      <c r="D443" s="108"/>
      <c r="E443" s="108"/>
      <c r="F443" s="108"/>
      <c r="G443" s="108"/>
      <c r="H443" s="109"/>
      <c r="I443" s="109"/>
      <c r="J443" s="109"/>
      <c r="K443" s="109"/>
      <c r="L443" s="109"/>
      <c r="M443" s="109"/>
      <c r="N443" s="109"/>
      <c r="O443" s="109"/>
    </row>
    <row r="444" spans="2:15">
      <c r="B444" s="108"/>
      <c r="C444" s="108"/>
      <c r="D444" s="108"/>
      <c r="E444" s="108"/>
      <c r="F444" s="108"/>
      <c r="G444" s="108"/>
      <c r="H444" s="109"/>
      <c r="I444" s="109"/>
      <c r="J444" s="109"/>
      <c r="K444" s="109"/>
      <c r="L444" s="109"/>
      <c r="M444" s="109"/>
      <c r="N444" s="109"/>
      <c r="O444" s="109"/>
    </row>
    <row r="445" spans="2:15">
      <c r="B445" s="108"/>
      <c r="C445" s="108"/>
      <c r="D445" s="108"/>
      <c r="E445" s="108"/>
      <c r="F445" s="108"/>
      <c r="G445" s="108"/>
      <c r="H445" s="109"/>
      <c r="I445" s="109"/>
      <c r="J445" s="109"/>
      <c r="K445" s="109"/>
      <c r="L445" s="109"/>
      <c r="M445" s="109"/>
      <c r="N445" s="109"/>
      <c r="O445" s="109"/>
    </row>
    <row r="446" spans="2:15">
      <c r="B446" s="108"/>
      <c r="C446" s="108"/>
      <c r="D446" s="108"/>
      <c r="E446" s="108"/>
      <c r="F446" s="108"/>
      <c r="G446" s="108"/>
      <c r="H446" s="109"/>
      <c r="I446" s="109"/>
      <c r="J446" s="109"/>
      <c r="K446" s="109"/>
      <c r="L446" s="109"/>
      <c r="M446" s="109"/>
      <c r="N446" s="109"/>
      <c r="O446" s="109"/>
    </row>
    <row r="447" spans="2:15">
      <c r="B447" s="108"/>
      <c r="C447" s="108"/>
      <c r="D447" s="108"/>
      <c r="E447" s="108"/>
      <c r="F447" s="108"/>
      <c r="G447" s="108"/>
      <c r="H447" s="109"/>
      <c r="I447" s="109"/>
      <c r="J447" s="109"/>
      <c r="K447" s="109"/>
      <c r="L447" s="109"/>
      <c r="M447" s="109"/>
      <c r="N447" s="109"/>
      <c r="O447" s="109"/>
    </row>
    <row r="448" spans="2:15">
      <c r="B448" s="108"/>
      <c r="C448" s="108"/>
      <c r="D448" s="108"/>
      <c r="E448" s="108"/>
      <c r="F448" s="108"/>
      <c r="G448" s="108"/>
      <c r="H448" s="109"/>
      <c r="I448" s="109"/>
      <c r="J448" s="109"/>
      <c r="K448" s="109"/>
      <c r="L448" s="109"/>
      <c r="M448" s="109"/>
      <c r="N448" s="109"/>
      <c r="O448" s="109"/>
    </row>
    <row r="449" spans="2:15">
      <c r="B449" s="108"/>
      <c r="C449" s="108"/>
      <c r="D449" s="108"/>
      <c r="E449" s="108"/>
      <c r="F449" s="108"/>
      <c r="G449" s="108"/>
      <c r="H449" s="109"/>
      <c r="I449" s="109"/>
      <c r="J449" s="109"/>
      <c r="K449" s="109"/>
      <c r="L449" s="109"/>
      <c r="M449" s="109"/>
      <c r="N449" s="109"/>
      <c r="O449" s="109"/>
    </row>
    <row r="450" spans="2:15">
      <c r="B450" s="108"/>
      <c r="C450" s="108"/>
      <c r="D450" s="108"/>
      <c r="E450" s="108"/>
      <c r="F450" s="108"/>
      <c r="G450" s="108"/>
      <c r="H450" s="109"/>
      <c r="I450" s="109"/>
      <c r="J450" s="109"/>
      <c r="K450" s="109"/>
      <c r="L450" s="109"/>
      <c r="M450" s="109"/>
      <c r="N450" s="109"/>
      <c r="O450" s="109"/>
    </row>
    <row r="451" spans="2:15">
      <c r="B451" s="108"/>
      <c r="C451" s="108"/>
      <c r="D451" s="108"/>
      <c r="E451" s="108"/>
      <c r="F451" s="108"/>
      <c r="G451" s="108"/>
      <c r="H451" s="109"/>
      <c r="I451" s="109"/>
      <c r="J451" s="109"/>
      <c r="K451" s="109"/>
      <c r="L451" s="109"/>
      <c r="M451" s="109"/>
      <c r="N451" s="109"/>
      <c r="O451" s="109"/>
    </row>
    <row r="452" spans="2:15">
      <c r="B452" s="108"/>
      <c r="C452" s="108"/>
      <c r="D452" s="108"/>
      <c r="E452" s="108"/>
      <c r="F452" s="108"/>
      <c r="G452" s="108"/>
      <c r="H452" s="109"/>
      <c r="I452" s="109"/>
      <c r="J452" s="109"/>
      <c r="K452" s="109"/>
      <c r="L452" s="109"/>
      <c r="M452" s="109"/>
      <c r="N452" s="109"/>
      <c r="O452" s="109"/>
    </row>
    <row r="453" spans="2:15">
      <c r="B453" s="108"/>
      <c r="C453" s="108"/>
      <c r="D453" s="108"/>
      <c r="E453" s="108"/>
      <c r="F453" s="108"/>
      <c r="G453" s="108"/>
      <c r="H453" s="109"/>
      <c r="I453" s="109"/>
      <c r="J453" s="109"/>
      <c r="K453" s="109"/>
      <c r="L453" s="109"/>
      <c r="M453" s="109"/>
      <c r="N453" s="109"/>
      <c r="O453" s="109"/>
    </row>
    <row r="454" spans="2:15">
      <c r="B454" s="108"/>
      <c r="C454" s="108"/>
      <c r="D454" s="108"/>
      <c r="E454" s="108"/>
      <c r="F454" s="108"/>
      <c r="G454" s="108"/>
      <c r="H454" s="109"/>
      <c r="I454" s="109"/>
      <c r="J454" s="109"/>
      <c r="K454" s="109"/>
      <c r="L454" s="109"/>
      <c r="M454" s="109"/>
      <c r="N454" s="109"/>
      <c r="O454" s="109"/>
    </row>
    <row r="455" spans="2:15">
      <c r="B455" s="108"/>
      <c r="C455" s="108"/>
      <c r="D455" s="108"/>
      <c r="E455" s="108"/>
      <c r="F455" s="108"/>
      <c r="G455" s="108"/>
      <c r="H455" s="109"/>
      <c r="I455" s="109"/>
      <c r="J455" s="109"/>
      <c r="K455" s="109"/>
      <c r="L455" s="109"/>
      <c r="M455" s="109"/>
      <c r="N455" s="109"/>
      <c r="O455" s="109"/>
    </row>
    <row r="456" spans="2:15">
      <c r="B456" s="108"/>
      <c r="C456" s="108"/>
      <c r="D456" s="108"/>
      <c r="E456" s="108"/>
      <c r="F456" s="108"/>
      <c r="G456" s="108"/>
      <c r="H456" s="109"/>
      <c r="I456" s="109"/>
      <c r="J456" s="109"/>
      <c r="K456" s="109"/>
      <c r="L456" s="109"/>
      <c r="M456" s="109"/>
      <c r="N456" s="109"/>
      <c r="O456" s="109"/>
    </row>
    <row r="457" spans="2:15">
      <c r="B457" s="108"/>
      <c r="C457" s="108"/>
      <c r="D457" s="108"/>
      <c r="E457" s="108"/>
      <c r="F457" s="108"/>
      <c r="G457" s="108"/>
      <c r="H457" s="109"/>
      <c r="I457" s="109"/>
      <c r="J457" s="109"/>
      <c r="K457" s="109"/>
      <c r="L457" s="109"/>
      <c r="M457" s="109"/>
      <c r="N457" s="109"/>
      <c r="O457" s="109"/>
    </row>
    <row r="458" spans="2:15">
      <c r="B458" s="108"/>
      <c r="C458" s="108"/>
      <c r="D458" s="108"/>
      <c r="E458" s="108"/>
      <c r="F458" s="108"/>
      <c r="G458" s="108"/>
      <c r="H458" s="109"/>
      <c r="I458" s="109"/>
      <c r="J458" s="109"/>
      <c r="K458" s="109"/>
      <c r="L458" s="109"/>
      <c r="M458" s="109"/>
      <c r="N458" s="109"/>
      <c r="O458" s="109"/>
    </row>
    <row r="459" spans="2:15">
      <c r="B459" s="108"/>
      <c r="C459" s="108"/>
      <c r="D459" s="108"/>
      <c r="E459" s="108"/>
      <c r="F459" s="108"/>
      <c r="G459" s="108"/>
      <c r="H459" s="109"/>
      <c r="I459" s="109"/>
      <c r="J459" s="109"/>
      <c r="K459" s="109"/>
      <c r="L459" s="109"/>
      <c r="M459" s="109"/>
      <c r="N459" s="109"/>
      <c r="O459" s="109"/>
    </row>
    <row r="460" spans="2:15">
      <c r="B460" s="108"/>
      <c r="C460" s="108"/>
      <c r="D460" s="108"/>
      <c r="E460" s="108"/>
      <c r="F460" s="108"/>
      <c r="G460" s="108"/>
      <c r="H460" s="109"/>
      <c r="I460" s="109"/>
      <c r="J460" s="109"/>
      <c r="K460" s="109"/>
      <c r="L460" s="109"/>
      <c r="M460" s="109"/>
      <c r="N460" s="109"/>
      <c r="O460" s="109"/>
    </row>
    <row r="461" spans="2:15">
      <c r="B461" s="108"/>
      <c r="C461" s="108"/>
      <c r="D461" s="108"/>
      <c r="E461" s="108"/>
      <c r="F461" s="108"/>
      <c r="G461" s="108"/>
      <c r="H461" s="109"/>
      <c r="I461" s="109"/>
      <c r="J461" s="109"/>
      <c r="K461" s="109"/>
      <c r="L461" s="109"/>
      <c r="M461" s="109"/>
      <c r="N461" s="109"/>
      <c r="O461" s="109"/>
    </row>
    <row r="462" spans="2:15">
      <c r="B462" s="108"/>
      <c r="C462" s="108"/>
      <c r="D462" s="108"/>
      <c r="E462" s="108"/>
      <c r="F462" s="108"/>
      <c r="G462" s="108"/>
      <c r="H462" s="109"/>
      <c r="I462" s="109"/>
      <c r="J462" s="109"/>
      <c r="K462" s="109"/>
      <c r="L462" s="109"/>
      <c r="M462" s="109"/>
      <c r="N462" s="109"/>
      <c r="O462" s="109"/>
    </row>
    <row r="463" spans="2:15">
      <c r="B463" s="108"/>
      <c r="C463" s="108"/>
      <c r="D463" s="108"/>
      <c r="E463" s="108"/>
      <c r="F463" s="108"/>
      <c r="G463" s="108"/>
      <c r="H463" s="109"/>
      <c r="I463" s="109"/>
      <c r="J463" s="109"/>
      <c r="K463" s="109"/>
      <c r="L463" s="109"/>
      <c r="M463" s="109"/>
      <c r="N463" s="109"/>
      <c r="O463" s="109"/>
    </row>
    <row r="464" spans="2:15">
      <c r="B464" s="108"/>
      <c r="C464" s="108"/>
      <c r="D464" s="108"/>
      <c r="E464" s="108"/>
      <c r="F464" s="108"/>
      <c r="G464" s="108"/>
      <c r="H464" s="109"/>
      <c r="I464" s="109"/>
      <c r="J464" s="109"/>
      <c r="K464" s="109"/>
      <c r="L464" s="109"/>
      <c r="M464" s="109"/>
      <c r="N464" s="109"/>
      <c r="O464" s="109"/>
    </row>
    <row r="465" spans="2:15">
      <c r="B465" s="108"/>
      <c r="C465" s="108"/>
      <c r="D465" s="108"/>
      <c r="E465" s="108"/>
      <c r="F465" s="108"/>
      <c r="G465" s="108"/>
      <c r="H465" s="109"/>
      <c r="I465" s="109"/>
      <c r="J465" s="109"/>
      <c r="K465" s="109"/>
      <c r="L465" s="109"/>
      <c r="M465" s="109"/>
      <c r="N465" s="109"/>
      <c r="O465" s="109"/>
    </row>
    <row r="466" spans="2:15">
      <c r="B466" s="108"/>
      <c r="C466" s="108"/>
      <c r="D466" s="108"/>
      <c r="E466" s="108"/>
      <c r="F466" s="108"/>
      <c r="G466" s="108"/>
      <c r="H466" s="109"/>
      <c r="I466" s="109"/>
      <c r="J466" s="109"/>
      <c r="K466" s="109"/>
      <c r="L466" s="109"/>
      <c r="M466" s="109"/>
      <c r="N466" s="109"/>
      <c r="O466" s="109"/>
    </row>
    <row r="467" spans="2:15">
      <c r="B467" s="108"/>
      <c r="C467" s="108"/>
      <c r="D467" s="108"/>
      <c r="E467" s="108"/>
      <c r="F467" s="108"/>
      <c r="G467" s="108"/>
      <c r="H467" s="109"/>
      <c r="I467" s="109"/>
      <c r="J467" s="109"/>
      <c r="K467" s="109"/>
      <c r="L467" s="109"/>
      <c r="M467" s="109"/>
      <c r="N467" s="109"/>
      <c r="O467" s="109"/>
    </row>
    <row r="468" spans="2:15">
      <c r="B468" s="108"/>
      <c r="C468" s="108"/>
      <c r="D468" s="108"/>
      <c r="E468" s="108"/>
      <c r="F468" s="108"/>
      <c r="G468" s="108"/>
      <c r="H468" s="109"/>
      <c r="I468" s="109"/>
      <c r="J468" s="109"/>
      <c r="K468" s="109"/>
      <c r="L468" s="109"/>
      <c r="M468" s="109"/>
      <c r="N468" s="109"/>
      <c r="O468" s="109"/>
    </row>
    <row r="469" spans="2:15">
      <c r="B469" s="108"/>
      <c r="C469" s="108"/>
      <c r="D469" s="108"/>
      <c r="E469" s="108"/>
      <c r="F469" s="108"/>
      <c r="G469" s="108"/>
      <c r="H469" s="109"/>
      <c r="I469" s="109"/>
      <c r="J469" s="109"/>
      <c r="K469" s="109"/>
      <c r="L469" s="109"/>
      <c r="M469" s="109"/>
      <c r="N469" s="109"/>
      <c r="O469" s="109"/>
    </row>
    <row r="470" spans="2:15">
      <c r="B470" s="108"/>
      <c r="C470" s="108"/>
      <c r="D470" s="108"/>
      <c r="E470" s="108"/>
      <c r="F470" s="108"/>
      <c r="G470" s="108"/>
      <c r="H470" s="109"/>
      <c r="I470" s="109"/>
      <c r="J470" s="109"/>
      <c r="K470" s="109"/>
      <c r="L470" s="109"/>
      <c r="M470" s="109"/>
      <c r="N470" s="109"/>
      <c r="O470" s="109"/>
    </row>
    <row r="471" spans="2:15">
      <c r="B471" s="108"/>
      <c r="C471" s="108"/>
      <c r="D471" s="108"/>
      <c r="E471" s="108"/>
      <c r="F471" s="108"/>
      <c r="G471" s="108"/>
      <c r="H471" s="109"/>
      <c r="I471" s="109"/>
      <c r="J471" s="109"/>
      <c r="K471" s="109"/>
      <c r="L471" s="109"/>
      <c r="M471" s="109"/>
      <c r="N471" s="109"/>
      <c r="O471" s="109"/>
    </row>
    <row r="472" spans="2:15">
      <c r="B472" s="108"/>
      <c r="C472" s="108"/>
      <c r="D472" s="108"/>
      <c r="E472" s="108"/>
      <c r="F472" s="108"/>
      <c r="G472" s="108"/>
      <c r="H472" s="109"/>
      <c r="I472" s="109"/>
      <c r="J472" s="109"/>
      <c r="K472" s="109"/>
      <c r="L472" s="109"/>
      <c r="M472" s="109"/>
      <c r="N472" s="109"/>
      <c r="O472" s="109"/>
    </row>
    <row r="473" spans="2:15">
      <c r="B473" s="108"/>
      <c r="C473" s="108"/>
      <c r="D473" s="108"/>
      <c r="E473" s="108"/>
      <c r="F473" s="108"/>
      <c r="G473" s="108"/>
      <c r="H473" s="109"/>
      <c r="I473" s="109"/>
      <c r="J473" s="109"/>
      <c r="K473" s="109"/>
      <c r="L473" s="109"/>
      <c r="M473" s="109"/>
      <c r="N473" s="109"/>
      <c r="O473" s="109"/>
    </row>
    <row r="474" spans="2:15">
      <c r="B474" s="108"/>
      <c r="C474" s="108"/>
      <c r="D474" s="108"/>
      <c r="E474" s="108"/>
      <c r="F474" s="108"/>
      <c r="G474" s="108"/>
      <c r="H474" s="109"/>
      <c r="I474" s="109"/>
      <c r="J474" s="109"/>
      <c r="K474" s="109"/>
      <c r="L474" s="109"/>
      <c r="M474" s="109"/>
      <c r="N474" s="109"/>
      <c r="O474" s="109"/>
    </row>
    <row r="475" spans="2:15">
      <c r="B475" s="108"/>
      <c r="C475" s="108"/>
      <c r="D475" s="108"/>
      <c r="E475" s="108"/>
      <c r="F475" s="108"/>
      <c r="G475" s="108"/>
      <c r="H475" s="109"/>
      <c r="I475" s="109"/>
      <c r="J475" s="109"/>
      <c r="K475" s="109"/>
      <c r="L475" s="109"/>
      <c r="M475" s="109"/>
      <c r="N475" s="109"/>
      <c r="O475" s="109"/>
    </row>
    <row r="476" spans="2:15">
      <c r="B476" s="108"/>
      <c r="C476" s="108"/>
      <c r="D476" s="108"/>
      <c r="E476" s="108"/>
      <c r="F476" s="108"/>
      <c r="G476" s="108"/>
      <c r="H476" s="109"/>
      <c r="I476" s="109"/>
      <c r="J476" s="109"/>
      <c r="K476" s="109"/>
      <c r="L476" s="109"/>
      <c r="M476" s="109"/>
      <c r="N476" s="109"/>
      <c r="O476" s="109"/>
    </row>
    <row r="477" spans="2:15">
      <c r="B477" s="108"/>
      <c r="C477" s="108"/>
      <c r="D477" s="108"/>
      <c r="E477" s="108"/>
      <c r="F477" s="108"/>
      <c r="G477" s="108"/>
      <c r="H477" s="109"/>
      <c r="I477" s="109"/>
      <c r="J477" s="109"/>
      <c r="K477" s="109"/>
      <c r="L477" s="109"/>
      <c r="M477" s="109"/>
      <c r="N477" s="109"/>
      <c r="O477" s="109"/>
    </row>
    <row r="478" spans="2:15">
      <c r="B478" s="108"/>
      <c r="C478" s="108"/>
      <c r="D478" s="108"/>
      <c r="E478" s="108"/>
      <c r="F478" s="108"/>
      <c r="G478" s="108"/>
      <c r="H478" s="109"/>
      <c r="I478" s="109"/>
      <c r="J478" s="109"/>
      <c r="K478" s="109"/>
      <c r="L478" s="109"/>
      <c r="M478" s="109"/>
      <c r="N478" s="109"/>
      <c r="O478" s="109"/>
    </row>
    <row r="479" spans="2:15">
      <c r="B479" s="108"/>
      <c r="C479" s="108"/>
      <c r="D479" s="108"/>
      <c r="E479" s="108"/>
      <c r="F479" s="108"/>
      <c r="G479" s="108"/>
      <c r="H479" s="109"/>
      <c r="I479" s="109"/>
      <c r="J479" s="109"/>
      <c r="K479" s="109"/>
      <c r="L479" s="109"/>
      <c r="M479" s="109"/>
      <c r="N479" s="109"/>
      <c r="O479" s="109"/>
    </row>
    <row r="480" spans="2:15">
      <c r="B480" s="108"/>
      <c r="C480" s="108"/>
      <c r="D480" s="108"/>
      <c r="E480" s="108"/>
      <c r="F480" s="108"/>
      <c r="G480" s="108"/>
      <c r="H480" s="109"/>
      <c r="I480" s="109"/>
      <c r="J480" s="109"/>
      <c r="K480" s="109"/>
      <c r="L480" s="109"/>
      <c r="M480" s="109"/>
      <c r="N480" s="109"/>
      <c r="O480" s="109"/>
    </row>
    <row r="481" spans="2:15">
      <c r="B481" s="108"/>
      <c r="C481" s="108"/>
      <c r="D481" s="108"/>
      <c r="E481" s="108"/>
      <c r="F481" s="108"/>
      <c r="G481" s="108"/>
      <c r="H481" s="109"/>
      <c r="I481" s="109"/>
      <c r="J481" s="109"/>
      <c r="K481" s="109"/>
      <c r="L481" s="109"/>
      <c r="M481" s="109"/>
      <c r="N481" s="109"/>
      <c r="O481" s="109"/>
    </row>
    <row r="482" spans="2:15">
      <c r="B482" s="108"/>
      <c r="C482" s="108"/>
      <c r="D482" s="108"/>
      <c r="E482" s="108"/>
      <c r="F482" s="108"/>
      <c r="G482" s="108"/>
      <c r="H482" s="109"/>
      <c r="I482" s="109"/>
      <c r="J482" s="109"/>
      <c r="K482" s="109"/>
      <c r="L482" s="109"/>
      <c r="M482" s="109"/>
      <c r="N482" s="109"/>
      <c r="O482" s="109"/>
    </row>
    <row r="483" spans="2:15">
      <c r="B483" s="108"/>
      <c r="C483" s="108"/>
      <c r="D483" s="108"/>
      <c r="E483" s="108"/>
      <c r="F483" s="108"/>
      <c r="G483" s="108"/>
      <c r="H483" s="109"/>
      <c r="I483" s="109"/>
      <c r="J483" s="109"/>
      <c r="K483" s="109"/>
      <c r="L483" s="109"/>
      <c r="M483" s="109"/>
      <c r="N483" s="109"/>
      <c r="O483" s="109"/>
    </row>
    <row r="484" spans="2:15">
      <c r="B484" s="108"/>
      <c r="C484" s="108"/>
      <c r="D484" s="108"/>
      <c r="E484" s="108"/>
      <c r="F484" s="108"/>
      <c r="G484" s="108"/>
      <c r="H484" s="109"/>
      <c r="I484" s="109"/>
      <c r="J484" s="109"/>
      <c r="K484" s="109"/>
      <c r="L484" s="109"/>
      <c r="M484" s="109"/>
      <c r="N484" s="109"/>
      <c r="O484" s="109"/>
    </row>
    <row r="485" spans="2:15">
      <c r="B485" s="108"/>
      <c r="C485" s="108"/>
      <c r="D485" s="108"/>
      <c r="E485" s="108"/>
      <c r="F485" s="108"/>
      <c r="G485" s="108"/>
      <c r="H485" s="109"/>
      <c r="I485" s="109"/>
      <c r="J485" s="109"/>
      <c r="K485" s="109"/>
      <c r="L485" s="109"/>
      <c r="M485" s="109"/>
      <c r="N485" s="109"/>
      <c r="O485" s="109"/>
    </row>
    <row r="486" spans="2:15">
      <c r="B486" s="108"/>
      <c r="C486" s="108"/>
      <c r="D486" s="108"/>
      <c r="E486" s="108"/>
      <c r="F486" s="108"/>
      <c r="G486" s="108"/>
      <c r="H486" s="109"/>
      <c r="I486" s="109"/>
      <c r="J486" s="109"/>
      <c r="K486" s="109"/>
      <c r="L486" s="109"/>
      <c r="M486" s="109"/>
      <c r="N486" s="109"/>
      <c r="O486" s="109"/>
    </row>
    <row r="487" spans="2:15">
      <c r="B487" s="108"/>
      <c r="C487" s="108"/>
      <c r="D487" s="108"/>
      <c r="E487" s="108"/>
      <c r="F487" s="108"/>
      <c r="G487" s="108"/>
      <c r="H487" s="109"/>
      <c r="I487" s="109"/>
      <c r="J487" s="109"/>
      <c r="K487" s="109"/>
      <c r="L487" s="109"/>
      <c r="M487" s="109"/>
      <c r="N487" s="109"/>
      <c r="O487" s="109"/>
    </row>
    <row r="488" spans="2:15">
      <c r="B488" s="108"/>
      <c r="C488" s="108"/>
      <c r="D488" s="108"/>
      <c r="E488" s="108"/>
      <c r="F488" s="108"/>
      <c r="G488" s="108"/>
      <c r="H488" s="109"/>
      <c r="I488" s="109"/>
      <c r="J488" s="109"/>
      <c r="K488" s="109"/>
      <c r="L488" s="109"/>
      <c r="M488" s="109"/>
      <c r="N488" s="109"/>
      <c r="O488" s="109"/>
    </row>
    <row r="489" spans="2:15">
      <c r="B489" s="108"/>
      <c r="C489" s="108"/>
      <c r="D489" s="108"/>
      <c r="E489" s="108"/>
      <c r="F489" s="108"/>
      <c r="G489" s="108"/>
      <c r="H489" s="109"/>
      <c r="I489" s="109"/>
      <c r="J489" s="109"/>
      <c r="K489" s="109"/>
      <c r="L489" s="109"/>
      <c r="M489" s="109"/>
      <c r="N489" s="109"/>
      <c r="O489" s="109"/>
    </row>
    <row r="490" spans="2:15">
      <c r="B490" s="108"/>
      <c r="C490" s="108"/>
      <c r="D490" s="108"/>
      <c r="E490" s="108"/>
      <c r="F490" s="108"/>
      <c r="G490" s="108"/>
      <c r="H490" s="109"/>
      <c r="I490" s="109"/>
      <c r="J490" s="109"/>
      <c r="K490" s="109"/>
      <c r="L490" s="109"/>
      <c r="M490" s="109"/>
      <c r="N490" s="109"/>
      <c r="O490" s="109"/>
    </row>
    <row r="491" spans="2:15">
      <c r="B491" s="108"/>
      <c r="C491" s="108"/>
      <c r="D491" s="108"/>
      <c r="E491" s="108"/>
      <c r="F491" s="108"/>
      <c r="G491" s="108"/>
      <c r="H491" s="109"/>
      <c r="I491" s="109"/>
      <c r="J491" s="109"/>
      <c r="K491" s="109"/>
      <c r="L491" s="109"/>
      <c r="M491" s="109"/>
      <c r="N491" s="109"/>
      <c r="O491" s="109"/>
    </row>
    <row r="492" spans="2:15">
      <c r="B492" s="108"/>
      <c r="C492" s="108"/>
      <c r="D492" s="108"/>
      <c r="E492" s="108"/>
      <c r="F492" s="108"/>
      <c r="G492" s="108"/>
      <c r="H492" s="109"/>
      <c r="I492" s="109"/>
      <c r="J492" s="109"/>
      <c r="K492" s="109"/>
      <c r="L492" s="109"/>
      <c r="M492" s="109"/>
      <c r="N492" s="109"/>
      <c r="O492" s="109"/>
    </row>
    <row r="493" spans="2:15">
      <c r="B493" s="108"/>
      <c r="C493" s="108"/>
      <c r="D493" s="108"/>
      <c r="E493" s="108"/>
      <c r="F493" s="108"/>
      <c r="G493" s="108"/>
      <c r="H493" s="109"/>
      <c r="I493" s="109"/>
      <c r="J493" s="109"/>
      <c r="K493" s="109"/>
      <c r="L493" s="109"/>
      <c r="M493" s="109"/>
      <c r="N493" s="109"/>
      <c r="O493" s="109"/>
    </row>
    <row r="494" spans="2:15">
      <c r="B494" s="108"/>
      <c r="C494" s="108"/>
      <c r="D494" s="108"/>
      <c r="E494" s="108"/>
      <c r="F494" s="108"/>
      <c r="G494" s="108"/>
      <c r="H494" s="109"/>
      <c r="I494" s="109"/>
      <c r="J494" s="109"/>
      <c r="K494" s="109"/>
      <c r="L494" s="109"/>
      <c r="M494" s="109"/>
      <c r="N494" s="109"/>
      <c r="O494" s="109"/>
    </row>
    <row r="495" spans="2:15">
      <c r="B495" s="108"/>
      <c r="C495" s="108"/>
      <c r="D495" s="108"/>
      <c r="E495" s="108"/>
      <c r="F495" s="108"/>
      <c r="G495" s="108"/>
      <c r="H495" s="109"/>
      <c r="I495" s="109"/>
      <c r="J495" s="109"/>
      <c r="K495" s="109"/>
      <c r="L495" s="109"/>
      <c r="M495" s="109"/>
      <c r="N495" s="109"/>
      <c r="O495" s="109"/>
    </row>
    <row r="496" spans="2:15">
      <c r="B496" s="108"/>
      <c r="C496" s="108"/>
      <c r="D496" s="108"/>
      <c r="E496" s="108"/>
      <c r="F496" s="108"/>
      <c r="G496" s="108"/>
      <c r="H496" s="109"/>
      <c r="I496" s="109"/>
      <c r="J496" s="109"/>
      <c r="K496" s="109"/>
      <c r="L496" s="109"/>
      <c r="M496" s="109"/>
      <c r="N496" s="109"/>
      <c r="O496" s="109"/>
    </row>
    <row r="497" spans="2:15">
      <c r="B497" s="108"/>
      <c r="C497" s="108"/>
      <c r="D497" s="108"/>
      <c r="E497" s="108"/>
      <c r="F497" s="108"/>
      <c r="G497" s="108"/>
      <c r="H497" s="109"/>
      <c r="I497" s="109"/>
      <c r="J497" s="109"/>
      <c r="K497" s="109"/>
      <c r="L497" s="109"/>
      <c r="M497" s="109"/>
      <c r="N497" s="109"/>
      <c r="O497" s="109"/>
    </row>
    <row r="498" spans="2:15">
      <c r="B498" s="108"/>
      <c r="C498" s="108"/>
      <c r="D498" s="108"/>
      <c r="E498" s="108"/>
      <c r="F498" s="108"/>
      <c r="G498" s="108"/>
      <c r="H498" s="109"/>
      <c r="I498" s="109"/>
      <c r="J498" s="109"/>
      <c r="K498" s="109"/>
      <c r="L498" s="109"/>
      <c r="M498" s="109"/>
      <c r="N498" s="109"/>
      <c r="O498" s="109"/>
    </row>
    <row r="499" spans="2:15">
      <c r="B499" s="108"/>
      <c r="C499" s="108"/>
      <c r="D499" s="108"/>
      <c r="E499" s="108"/>
      <c r="F499" s="108"/>
      <c r="G499" s="108"/>
      <c r="H499" s="109"/>
      <c r="I499" s="109"/>
      <c r="J499" s="109"/>
      <c r="K499" s="109"/>
      <c r="L499" s="109"/>
      <c r="M499" s="109"/>
      <c r="N499" s="109"/>
      <c r="O499" s="109"/>
    </row>
    <row r="500" spans="2:15">
      <c r="B500" s="108"/>
      <c r="C500" s="108"/>
      <c r="D500" s="108"/>
      <c r="E500" s="108"/>
      <c r="F500" s="108"/>
      <c r="G500" s="108"/>
      <c r="H500" s="109"/>
      <c r="I500" s="109"/>
      <c r="J500" s="109"/>
      <c r="K500" s="109"/>
      <c r="L500" s="109"/>
      <c r="M500" s="109"/>
      <c r="N500" s="109"/>
      <c r="O500" s="109"/>
    </row>
  </sheetData>
  <sheetProtection sheet="1" objects="1" scenarios="1"/>
  <sortState ref="B209:O243">
    <sortCondition ref="B209:B243"/>
  </sortState>
  <mergeCells count="2">
    <mergeCell ref="B6:O6"/>
    <mergeCell ref="B7:O7"/>
  </mergeCells>
  <phoneticPr fontId="7" type="noConversion"/>
  <dataValidations count="3">
    <dataValidation allowBlank="1" showInputMessage="1" showErrorMessage="1" sqref="A1 B34 K9 B36:I36 B247 B249"/>
    <dataValidation type="list" allowBlank="1" showInputMessage="1" showErrorMessage="1" sqref="E12:E35 E199:E354 E195:E197 E188:E193 E37:E186">
      <formula1>#REF!</formula1>
    </dataValidation>
    <dataValidation type="list" allowBlank="1" showInputMessage="1" showErrorMessage="1" sqref="H199:H354 G12:H35 G199:G360 G195:H197 G188:H193 G37:H186">
      <formula1>#REF!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>
    <tabColor indexed="44"/>
    <pageSetUpPr fitToPage="1"/>
  </sheetPr>
  <dimension ref="B1:N573"/>
  <sheetViews>
    <sheetView rightToLeft="1" zoomScale="70" zoomScaleNormal="70" workbookViewId="0"/>
  </sheetViews>
  <sheetFormatPr defaultColWidth="9.140625" defaultRowHeight="18"/>
  <cols>
    <col min="1" max="1" width="6.28515625" style="1" customWidth="1"/>
    <col min="2" max="2" width="54.140625" style="2" bestFit="1" customWidth="1"/>
    <col min="3" max="3" width="41.7109375" style="2" bestFit="1" customWidth="1"/>
    <col min="4" max="4" width="9.7109375" style="2" bestFit="1" customWidth="1"/>
    <col min="5" max="5" width="17.42578125" style="2" customWidth="1"/>
    <col min="6" max="6" width="11.85546875" style="2" customWidth="1"/>
    <col min="7" max="7" width="12.28515625" style="2" bestFit="1" customWidth="1"/>
    <col min="8" max="8" width="17.7109375" style="1" customWidth="1"/>
    <col min="9" max="9" width="18.28515625" style="1" customWidth="1"/>
    <col min="10" max="10" width="9.7109375" style="1" bestFit="1" customWidth="1"/>
    <col min="11" max="11" width="24.28515625" style="1" customWidth="1"/>
    <col min="12" max="12" width="11.28515625" style="1" bestFit="1" customWidth="1"/>
    <col min="13" max="13" width="11.85546875" style="1" bestFit="1" customWidth="1"/>
    <col min="14" max="14" width="10.42578125" style="1" bestFit="1" customWidth="1"/>
    <col min="15" max="16384" width="9.140625" style="1"/>
  </cols>
  <sheetData>
    <row r="1" spans="2:14">
      <c r="B1" s="45" t="s">
        <v>152</v>
      </c>
      <c r="C1" s="45" t="s" vm="1">
        <v>239</v>
      </c>
    </row>
    <row r="2" spans="2:14">
      <c r="B2" s="45" t="s">
        <v>151</v>
      </c>
      <c r="C2" s="45" t="s">
        <v>240</v>
      </c>
    </row>
    <row r="3" spans="2:14">
      <c r="B3" s="45" t="s">
        <v>153</v>
      </c>
      <c r="C3" s="45" t="s">
        <v>241</v>
      </c>
    </row>
    <row r="4" spans="2:14">
      <c r="B4" s="45" t="s">
        <v>154</v>
      </c>
      <c r="C4" s="45" t="s">
        <v>242</v>
      </c>
    </row>
    <row r="6" spans="2:14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</row>
    <row r="7" spans="2:14" ht="26.25" customHeight="1">
      <c r="B7" s="161" t="s">
        <v>237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</row>
    <row r="8" spans="2:14" s="3" customFormat="1" ht="74.25" customHeight="1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109</v>
      </c>
      <c r="H8" s="29" t="s">
        <v>214</v>
      </c>
      <c r="I8" s="29" t="s">
        <v>213</v>
      </c>
      <c r="J8" s="29" t="s">
        <v>228</v>
      </c>
      <c r="K8" s="29" t="s">
        <v>66</v>
      </c>
      <c r="L8" s="29" t="s">
        <v>63</v>
      </c>
      <c r="M8" s="29" t="s">
        <v>155</v>
      </c>
      <c r="N8" s="13" t="s">
        <v>157</v>
      </c>
    </row>
    <row r="9" spans="2:14" s="3" customFormat="1" ht="26.25" customHeight="1">
      <c r="B9" s="14"/>
      <c r="C9" s="15"/>
      <c r="D9" s="15"/>
      <c r="E9" s="15"/>
      <c r="F9" s="15"/>
      <c r="G9" s="15"/>
      <c r="H9" s="31" t="s">
        <v>221</v>
      </c>
      <c r="I9" s="31"/>
      <c r="J9" s="15" t="s">
        <v>217</v>
      </c>
      <c r="K9" s="15" t="s">
        <v>217</v>
      </c>
      <c r="L9" s="15" t="s">
        <v>19</v>
      </c>
      <c r="M9" s="15" t="s">
        <v>19</v>
      </c>
      <c r="N9" s="16" t="s">
        <v>19</v>
      </c>
    </row>
    <row r="10" spans="2:14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9" t="s">
        <v>11</v>
      </c>
    </row>
    <row r="11" spans="2:14" s="4" customFormat="1" ht="18" customHeight="1">
      <c r="B11" s="89" t="s">
        <v>231</v>
      </c>
      <c r="C11" s="89"/>
      <c r="D11" s="90"/>
      <c r="E11" s="89"/>
      <c r="F11" s="90"/>
      <c r="G11" s="90"/>
      <c r="H11" s="92"/>
      <c r="I11" s="112"/>
      <c r="J11" s="92">
        <v>57.737400000000001</v>
      </c>
      <c r="K11" s="92">
        <v>13196621.481470712</v>
      </c>
      <c r="L11" s="93"/>
      <c r="M11" s="93">
        <f>IFERROR(K11/$K$11,0)</f>
        <v>1</v>
      </c>
      <c r="N11" s="93">
        <f>K11/'סכום נכסי הקרן'!$C$42</f>
        <v>0.12896672640817206</v>
      </c>
    </row>
    <row r="12" spans="2:14">
      <c r="B12" s="94" t="s">
        <v>207</v>
      </c>
      <c r="C12" s="95"/>
      <c r="D12" s="96"/>
      <c r="E12" s="95"/>
      <c r="F12" s="96"/>
      <c r="G12" s="96"/>
      <c r="H12" s="98"/>
      <c r="I12" s="114"/>
      <c r="J12" s="98"/>
      <c r="K12" s="98">
        <v>1964595.078487227</v>
      </c>
      <c r="L12" s="99"/>
      <c r="M12" s="99">
        <f t="shared" ref="M12:M75" si="0">IFERROR(K12/$K$11,0)</f>
        <v>0.14887106379808665</v>
      </c>
      <c r="N12" s="99">
        <f>K12/'סכום נכסי הקרן'!$C$42</f>
        <v>1.9199413754941365E-2</v>
      </c>
    </row>
    <row r="13" spans="2:14">
      <c r="B13" s="100" t="s">
        <v>232</v>
      </c>
      <c r="C13" s="95"/>
      <c r="D13" s="96"/>
      <c r="E13" s="95"/>
      <c r="F13" s="96"/>
      <c r="G13" s="96"/>
      <c r="H13" s="98"/>
      <c r="I13" s="114"/>
      <c r="J13" s="98"/>
      <c r="K13" s="98">
        <v>1605511.0901802478</v>
      </c>
      <c r="L13" s="99"/>
      <c r="M13" s="99">
        <f t="shared" si="0"/>
        <v>0.12166076691936153</v>
      </c>
      <c r="N13" s="99">
        <f>K13/'סכום נכסי הקרן'!$C$42</f>
        <v>1.5690190841897687E-2</v>
      </c>
    </row>
    <row r="14" spans="2:14">
      <c r="B14" s="101" t="s">
        <v>1822</v>
      </c>
      <c r="C14" s="102" t="s">
        <v>1823</v>
      </c>
      <c r="D14" s="103" t="s">
        <v>126</v>
      </c>
      <c r="E14" s="102" t="s">
        <v>1824</v>
      </c>
      <c r="F14" s="103" t="s">
        <v>1825</v>
      </c>
      <c r="G14" s="103" t="s">
        <v>139</v>
      </c>
      <c r="H14" s="105">
        <v>716182</v>
      </c>
      <c r="I14" s="116">
        <v>1774</v>
      </c>
      <c r="J14" s="105"/>
      <c r="K14" s="105">
        <v>12705.06868</v>
      </c>
      <c r="L14" s="106">
        <v>0.13970308544417998</v>
      </c>
      <c r="M14" s="106">
        <f t="shared" si="0"/>
        <v>9.6275161774088186E-4</v>
      </c>
      <c r="N14" s="106">
        <f>K14/'סכום נכסי הקרן'!$C$42</f>
        <v>1.2416292448421334E-4</v>
      </c>
    </row>
    <row r="15" spans="2:14">
      <c r="B15" s="101" t="s">
        <v>1826</v>
      </c>
      <c r="C15" s="102" t="s">
        <v>1827</v>
      </c>
      <c r="D15" s="103" t="s">
        <v>126</v>
      </c>
      <c r="E15" s="102" t="s">
        <v>1824</v>
      </c>
      <c r="F15" s="103" t="s">
        <v>1825</v>
      </c>
      <c r="G15" s="103" t="s">
        <v>139</v>
      </c>
      <c r="H15" s="105">
        <v>3942630</v>
      </c>
      <c r="I15" s="116">
        <v>1767</v>
      </c>
      <c r="J15" s="105"/>
      <c r="K15" s="105">
        <v>69666.272099999987</v>
      </c>
      <c r="L15" s="106">
        <v>0.29411683524457594</v>
      </c>
      <c r="M15" s="106">
        <f t="shared" si="0"/>
        <v>5.2790990631820375E-3</v>
      </c>
      <c r="N15" s="106">
        <f>K15/'סכום נכסי הקרן'!$C$42</f>
        <v>6.808281245630352E-4</v>
      </c>
    </row>
    <row r="16" spans="2:14">
      <c r="B16" s="101" t="s">
        <v>1828</v>
      </c>
      <c r="C16" s="102" t="s">
        <v>1829</v>
      </c>
      <c r="D16" s="103" t="s">
        <v>126</v>
      </c>
      <c r="E16" s="102" t="s">
        <v>1824</v>
      </c>
      <c r="F16" s="103" t="s">
        <v>1825</v>
      </c>
      <c r="G16" s="103" t="s">
        <v>139</v>
      </c>
      <c r="H16" s="105">
        <v>4484965.4477019999</v>
      </c>
      <c r="I16" s="116">
        <v>1783</v>
      </c>
      <c r="J16" s="105"/>
      <c r="K16" s="105">
        <v>79966.933932529006</v>
      </c>
      <c r="L16" s="106">
        <v>7.4196326376785485E-2</v>
      </c>
      <c r="M16" s="106">
        <f t="shared" si="0"/>
        <v>6.0596520135710527E-3</v>
      </c>
      <c r="N16" s="106">
        <f>K16/'סכום נכסי הקרן'!$C$42</f>
        <v>7.8149348336294675E-4</v>
      </c>
    </row>
    <row r="17" spans="2:14">
      <c r="B17" s="101" t="s">
        <v>1830</v>
      </c>
      <c r="C17" s="102" t="s">
        <v>1831</v>
      </c>
      <c r="D17" s="103" t="s">
        <v>126</v>
      </c>
      <c r="E17" s="102" t="s">
        <v>1824</v>
      </c>
      <c r="F17" s="103" t="s">
        <v>1825</v>
      </c>
      <c r="G17" s="103" t="s">
        <v>139</v>
      </c>
      <c r="H17" s="105">
        <v>4063585</v>
      </c>
      <c r="I17" s="116">
        <v>1771</v>
      </c>
      <c r="J17" s="105"/>
      <c r="K17" s="105">
        <v>71966.090349999999</v>
      </c>
      <c r="L17" s="106">
        <v>0.16244583503148008</v>
      </c>
      <c r="M17" s="106">
        <f t="shared" si="0"/>
        <v>5.453372323442565E-3</v>
      </c>
      <c r="N17" s="106">
        <f>K17/'סכום נכסי הקרן'!$C$42</f>
        <v>7.0330357643931475E-4</v>
      </c>
    </row>
    <row r="18" spans="2:14">
      <c r="B18" s="101" t="s">
        <v>1832</v>
      </c>
      <c r="C18" s="102" t="s">
        <v>1833</v>
      </c>
      <c r="D18" s="103" t="s">
        <v>126</v>
      </c>
      <c r="E18" s="102" t="s">
        <v>1824</v>
      </c>
      <c r="F18" s="103" t="s">
        <v>1825</v>
      </c>
      <c r="G18" s="103" t="s">
        <v>139</v>
      </c>
      <c r="H18" s="105">
        <v>3854744.0792890005</v>
      </c>
      <c r="I18" s="116">
        <v>3063</v>
      </c>
      <c r="J18" s="105"/>
      <c r="K18" s="105">
        <v>118070.81114859799</v>
      </c>
      <c r="L18" s="106">
        <v>6.1694926061108352E-2</v>
      </c>
      <c r="M18" s="106">
        <f t="shared" si="0"/>
        <v>8.9470484028340465E-3</v>
      </c>
      <c r="N18" s="106">
        <f>K18/'סכום נכסי הקרן'!$C$42</f>
        <v>1.1538715435289711E-3</v>
      </c>
    </row>
    <row r="19" spans="2:14">
      <c r="B19" s="101" t="s">
        <v>1834</v>
      </c>
      <c r="C19" s="102" t="s">
        <v>1835</v>
      </c>
      <c r="D19" s="103" t="s">
        <v>126</v>
      </c>
      <c r="E19" s="102" t="s">
        <v>1836</v>
      </c>
      <c r="F19" s="103" t="s">
        <v>1825</v>
      </c>
      <c r="G19" s="103" t="s">
        <v>139</v>
      </c>
      <c r="H19" s="105">
        <v>3381760</v>
      </c>
      <c r="I19" s="116">
        <v>1779</v>
      </c>
      <c r="J19" s="105"/>
      <c r="K19" s="105">
        <v>60161.510400000006</v>
      </c>
      <c r="L19" s="106">
        <v>0.26538338181906929</v>
      </c>
      <c r="M19" s="106">
        <f t="shared" si="0"/>
        <v>4.5588570138555828E-3</v>
      </c>
      <c r="N19" s="106">
        <f>K19/'סכום נכסי הקרן'!$C$42</f>
        <v>5.8794086523988919E-4</v>
      </c>
    </row>
    <row r="20" spans="2:14">
      <c r="B20" s="101" t="s">
        <v>1837</v>
      </c>
      <c r="C20" s="102" t="s">
        <v>1838</v>
      </c>
      <c r="D20" s="103" t="s">
        <v>126</v>
      </c>
      <c r="E20" s="102" t="s">
        <v>1836</v>
      </c>
      <c r="F20" s="103" t="s">
        <v>1825</v>
      </c>
      <c r="G20" s="103" t="s">
        <v>139</v>
      </c>
      <c r="H20" s="105">
        <v>3906704</v>
      </c>
      <c r="I20" s="116">
        <v>1727</v>
      </c>
      <c r="J20" s="105"/>
      <c r="K20" s="105">
        <v>67468.778080000004</v>
      </c>
      <c r="L20" s="106">
        <v>0.11176865163034096</v>
      </c>
      <c r="M20" s="106">
        <f t="shared" si="0"/>
        <v>5.1125796231052366E-3</v>
      </c>
      <c r="N20" s="106">
        <f>K20/'סכום נכסי הקרן'!$C$42</f>
        <v>6.5935265749300848E-4</v>
      </c>
    </row>
    <row r="21" spans="2:14">
      <c r="B21" s="101" t="s">
        <v>1839</v>
      </c>
      <c r="C21" s="102" t="s">
        <v>1840</v>
      </c>
      <c r="D21" s="103" t="s">
        <v>126</v>
      </c>
      <c r="E21" s="102" t="s">
        <v>1836</v>
      </c>
      <c r="F21" s="103" t="s">
        <v>1825</v>
      </c>
      <c r="G21" s="103" t="s">
        <v>139</v>
      </c>
      <c r="H21" s="105">
        <v>2198443.7717170003</v>
      </c>
      <c r="I21" s="116">
        <v>3023</v>
      </c>
      <c r="J21" s="105"/>
      <c r="K21" s="105">
        <v>66458.955218882998</v>
      </c>
      <c r="L21" s="106">
        <v>2.5918744205692078E-2</v>
      </c>
      <c r="M21" s="106">
        <f t="shared" si="0"/>
        <v>5.0360583056957096E-3</v>
      </c>
      <c r="N21" s="106">
        <f>K21/'סכום נכסי הקרן'!$C$42</f>
        <v>6.49483953686261E-4</v>
      </c>
    </row>
    <row r="22" spans="2:14">
      <c r="B22" s="101" t="s">
        <v>1841</v>
      </c>
      <c r="C22" s="102" t="s">
        <v>1842</v>
      </c>
      <c r="D22" s="103" t="s">
        <v>126</v>
      </c>
      <c r="E22" s="102" t="s">
        <v>1843</v>
      </c>
      <c r="F22" s="103" t="s">
        <v>1825</v>
      </c>
      <c r="G22" s="103" t="s">
        <v>139</v>
      </c>
      <c r="H22" s="105">
        <v>357698</v>
      </c>
      <c r="I22" s="116">
        <v>17600</v>
      </c>
      <c r="J22" s="105"/>
      <c r="K22" s="105">
        <v>62954.847999999998</v>
      </c>
      <c r="L22" s="106">
        <v>0.21223997194643002</v>
      </c>
      <c r="M22" s="106">
        <f t="shared" si="0"/>
        <v>4.7705276754656089E-3</v>
      </c>
      <c r="N22" s="106">
        <f>K22/'סכום נכסי הקרן'!$C$42</f>
        <v>6.1523933754438617E-4</v>
      </c>
    </row>
    <row r="23" spans="2:14">
      <c r="B23" s="101" t="s">
        <v>1844</v>
      </c>
      <c r="C23" s="102" t="s">
        <v>1845</v>
      </c>
      <c r="D23" s="103" t="s">
        <v>126</v>
      </c>
      <c r="E23" s="102" t="s">
        <v>1843</v>
      </c>
      <c r="F23" s="103" t="s">
        <v>1825</v>
      </c>
      <c r="G23" s="103" t="s">
        <v>139</v>
      </c>
      <c r="H23" s="105">
        <v>430288</v>
      </c>
      <c r="I23" s="116">
        <v>17050</v>
      </c>
      <c r="J23" s="105"/>
      <c r="K23" s="105">
        <v>73364.104000000007</v>
      </c>
      <c r="L23" s="106">
        <v>4.7405038823529026E-2</v>
      </c>
      <c r="M23" s="106">
        <f t="shared" si="0"/>
        <v>5.5593095629066919E-3</v>
      </c>
      <c r="N23" s="106">
        <f>K23/'סכום נכסי הקרן'!$C$42</f>
        <v>7.169659554177219E-4</v>
      </c>
    </row>
    <row r="24" spans="2:14">
      <c r="B24" s="101" t="s">
        <v>1846</v>
      </c>
      <c r="C24" s="102" t="s">
        <v>1847</v>
      </c>
      <c r="D24" s="103" t="s">
        <v>126</v>
      </c>
      <c r="E24" s="102" t="s">
        <v>1843</v>
      </c>
      <c r="F24" s="103" t="s">
        <v>1825</v>
      </c>
      <c r="G24" s="103" t="s">
        <v>139</v>
      </c>
      <c r="H24" s="105">
        <v>428389.35783499992</v>
      </c>
      <c r="I24" s="116">
        <v>17760</v>
      </c>
      <c r="J24" s="105"/>
      <c r="K24" s="105">
        <v>76081.949951356015</v>
      </c>
      <c r="L24" s="106">
        <v>4.6350916950271923E-2</v>
      </c>
      <c r="M24" s="106">
        <f t="shared" si="0"/>
        <v>5.7652596960655559E-3</v>
      </c>
      <c r="N24" s="106">
        <f>K24/'סכום נכסי הקרן'!$C$42</f>
        <v>7.435266698945476E-4</v>
      </c>
    </row>
    <row r="25" spans="2:14">
      <c r="B25" s="101" t="s">
        <v>1848</v>
      </c>
      <c r="C25" s="102" t="s">
        <v>1849</v>
      </c>
      <c r="D25" s="103" t="s">
        <v>126</v>
      </c>
      <c r="E25" s="102" t="s">
        <v>1843</v>
      </c>
      <c r="F25" s="103" t="s">
        <v>1825</v>
      </c>
      <c r="G25" s="103" t="s">
        <v>139</v>
      </c>
      <c r="H25" s="105">
        <v>285775.96071499999</v>
      </c>
      <c r="I25" s="116">
        <v>29630</v>
      </c>
      <c r="J25" s="105"/>
      <c r="K25" s="105">
        <v>84675.417159567034</v>
      </c>
      <c r="L25" s="106">
        <v>3.6466802173670591E-2</v>
      </c>
      <c r="M25" s="106">
        <f t="shared" si="0"/>
        <v>6.4164466093430978E-3</v>
      </c>
      <c r="N25" s="106">
        <f>K25/'סכום נכסי הקרן'!$C$42</f>
        <v>8.275081143797945E-4</v>
      </c>
    </row>
    <row r="26" spans="2:14">
      <c r="B26" s="101" t="s">
        <v>1850</v>
      </c>
      <c r="C26" s="102" t="s">
        <v>1851</v>
      </c>
      <c r="D26" s="103" t="s">
        <v>126</v>
      </c>
      <c r="E26" s="102" t="s">
        <v>1843</v>
      </c>
      <c r="F26" s="103" t="s">
        <v>1825</v>
      </c>
      <c r="G26" s="103" t="s">
        <v>139</v>
      </c>
      <c r="H26" s="105">
        <v>484827.18402300001</v>
      </c>
      <c r="I26" s="116">
        <v>17850</v>
      </c>
      <c r="J26" s="105"/>
      <c r="K26" s="105">
        <v>86541.652347394003</v>
      </c>
      <c r="L26" s="106">
        <v>1.9489421231335947E-2</v>
      </c>
      <c r="M26" s="106">
        <f t="shared" si="0"/>
        <v>6.5578642585836502E-3</v>
      </c>
      <c r="N26" s="106">
        <f>K26/'סכום נכסי הקרן'!$C$42</f>
        <v>8.4574628565868765E-4</v>
      </c>
    </row>
    <row r="27" spans="2:14">
      <c r="B27" s="101" t="s">
        <v>1852</v>
      </c>
      <c r="C27" s="102" t="s">
        <v>1853</v>
      </c>
      <c r="D27" s="103" t="s">
        <v>126</v>
      </c>
      <c r="E27" s="102" t="s">
        <v>1854</v>
      </c>
      <c r="F27" s="103" t="s">
        <v>1825</v>
      </c>
      <c r="G27" s="103" t="s">
        <v>139</v>
      </c>
      <c r="H27" s="105">
        <v>3529440</v>
      </c>
      <c r="I27" s="116">
        <v>1791</v>
      </c>
      <c r="J27" s="105"/>
      <c r="K27" s="105">
        <v>63212.270400000001</v>
      </c>
      <c r="L27" s="106">
        <v>0.21015026043713425</v>
      </c>
      <c r="M27" s="106">
        <f t="shared" si="0"/>
        <v>4.7900343651407998E-3</v>
      </c>
      <c r="N27" s="106">
        <f>K27/'סכום נכסי הקרן'!$C$42</f>
        <v>6.1775505145485556E-4</v>
      </c>
    </row>
    <row r="28" spans="2:14">
      <c r="B28" s="101" t="s">
        <v>1855</v>
      </c>
      <c r="C28" s="102" t="s">
        <v>1856</v>
      </c>
      <c r="D28" s="103" t="s">
        <v>126</v>
      </c>
      <c r="E28" s="102" t="s">
        <v>1854</v>
      </c>
      <c r="F28" s="103" t="s">
        <v>1825</v>
      </c>
      <c r="G28" s="103" t="s">
        <v>139</v>
      </c>
      <c r="H28" s="105">
        <v>3910993</v>
      </c>
      <c r="I28" s="116">
        <v>1767</v>
      </c>
      <c r="J28" s="105"/>
      <c r="K28" s="105">
        <v>69107.246310000002</v>
      </c>
      <c r="L28" s="106">
        <v>6.5939321991153932E-2</v>
      </c>
      <c r="M28" s="106">
        <f t="shared" si="0"/>
        <v>5.236737782244723E-3</v>
      </c>
      <c r="N28" s="106">
        <f>K28/'סכום נכסי הקרן'!$C$42</f>
        <v>6.7536492883409278E-4</v>
      </c>
    </row>
    <row r="29" spans="2:14">
      <c r="B29" s="101" t="s">
        <v>1857</v>
      </c>
      <c r="C29" s="102" t="s">
        <v>1858</v>
      </c>
      <c r="D29" s="103" t="s">
        <v>126</v>
      </c>
      <c r="E29" s="102" t="s">
        <v>1854</v>
      </c>
      <c r="F29" s="103" t="s">
        <v>1825</v>
      </c>
      <c r="G29" s="103" t="s">
        <v>139</v>
      </c>
      <c r="H29" s="105">
        <v>4712547.7130460003</v>
      </c>
      <c r="I29" s="116">
        <v>1794</v>
      </c>
      <c r="J29" s="105"/>
      <c r="K29" s="105">
        <v>84543.105972045014</v>
      </c>
      <c r="L29" s="106">
        <v>2.9675286965595449E-2</v>
      </c>
      <c r="M29" s="106">
        <f t="shared" si="0"/>
        <v>6.4064204683563462E-3</v>
      </c>
      <c r="N29" s="106">
        <f>K29/'סכום נכסי הקרן'!$C$42</f>
        <v>8.2621507579822625E-4</v>
      </c>
    </row>
    <row r="30" spans="2:14">
      <c r="B30" s="101" t="s">
        <v>1859</v>
      </c>
      <c r="C30" s="102" t="s">
        <v>1860</v>
      </c>
      <c r="D30" s="103" t="s">
        <v>126</v>
      </c>
      <c r="E30" s="102" t="s">
        <v>1854</v>
      </c>
      <c r="F30" s="103" t="s">
        <v>1825</v>
      </c>
      <c r="G30" s="103" t="s">
        <v>139</v>
      </c>
      <c r="H30" s="105">
        <v>4143442.2219709991</v>
      </c>
      <c r="I30" s="116">
        <v>1782</v>
      </c>
      <c r="J30" s="105"/>
      <c r="K30" s="105">
        <v>73836.140397447991</v>
      </c>
      <c r="L30" s="106">
        <v>4.1699335177136879E-2</v>
      </c>
      <c r="M30" s="106">
        <f t="shared" si="0"/>
        <v>5.595079051189035E-3</v>
      </c>
      <c r="N30" s="106">
        <f>K30/'סכום נכסי הקרן'!$C$42</f>
        <v>7.215790292267911E-4</v>
      </c>
    </row>
    <row r="31" spans="2:14">
      <c r="B31" s="101" t="s">
        <v>1861</v>
      </c>
      <c r="C31" s="102" t="s">
        <v>1862</v>
      </c>
      <c r="D31" s="103" t="s">
        <v>126</v>
      </c>
      <c r="E31" s="102" t="s">
        <v>1854</v>
      </c>
      <c r="F31" s="103" t="s">
        <v>1825</v>
      </c>
      <c r="G31" s="103" t="s">
        <v>139</v>
      </c>
      <c r="H31" s="105">
        <v>12764762.300345998</v>
      </c>
      <c r="I31" s="116">
        <v>3014</v>
      </c>
      <c r="J31" s="105"/>
      <c r="K31" s="105">
        <v>384729.93573242793</v>
      </c>
      <c r="L31" s="106">
        <v>8.325869404317858E-2</v>
      </c>
      <c r="M31" s="106">
        <f t="shared" si="0"/>
        <v>2.9153669086638929E-2</v>
      </c>
      <c r="N31" s="106">
        <f>K31/'סכום נכסי הקרן'!$C$42</f>
        <v>3.7598532648909461E-3</v>
      </c>
    </row>
    <row r="32" spans="2:14">
      <c r="B32" s="107"/>
      <c r="C32" s="102"/>
      <c r="D32" s="102"/>
      <c r="E32" s="102"/>
      <c r="F32" s="102"/>
      <c r="G32" s="102"/>
      <c r="H32" s="105"/>
      <c r="I32" s="116"/>
      <c r="J32" s="102"/>
      <c r="K32" s="102"/>
      <c r="L32" s="102"/>
      <c r="M32" s="106"/>
      <c r="N32" s="102"/>
    </row>
    <row r="33" spans="2:14">
      <c r="B33" s="100" t="s">
        <v>233</v>
      </c>
      <c r="C33" s="95"/>
      <c r="D33" s="96"/>
      <c r="E33" s="95"/>
      <c r="F33" s="96"/>
      <c r="G33" s="96"/>
      <c r="H33" s="98"/>
      <c r="I33" s="114"/>
      <c r="J33" s="98"/>
      <c r="K33" s="98">
        <v>120264.13709234301</v>
      </c>
      <c r="L33" s="99"/>
      <c r="M33" s="99">
        <f t="shared" si="0"/>
        <v>9.1132519987183903E-3</v>
      </c>
      <c r="N33" s="99">
        <f>K33/'סכום נכסי הקרן'!$C$42</f>
        <v>1.1753062772074418E-3</v>
      </c>
    </row>
    <row r="34" spans="2:14">
      <c r="B34" s="101" t="s">
        <v>1863</v>
      </c>
      <c r="C34" s="102" t="s">
        <v>1864</v>
      </c>
      <c r="D34" s="103" t="s">
        <v>126</v>
      </c>
      <c r="E34" s="102" t="s">
        <v>1843</v>
      </c>
      <c r="F34" s="103" t="s">
        <v>1825</v>
      </c>
      <c r="G34" s="103" t="s">
        <v>139</v>
      </c>
      <c r="H34" s="105">
        <v>654720.67724200001</v>
      </c>
      <c r="I34" s="116">
        <v>14600</v>
      </c>
      <c r="J34" s="105"/>
      <c r="K34" s="105">
        <v>95589.218877229985</v>
      </c>
      <c r="L34" s="106">
        <v>4.3008121574148697E-2</v>
      </c>
      <c r="M34" s="106">
        <f t="shared" si="0"/>
        <v>7.2434614428735543E-3</v>
      </c>
      <c r="N34" s="106">
        <f>K34/'סכום נכסי הקרן'!$C$42</f>
        <v>9.3416551015121677E-4</v>
      </c>
    </row>
    <row r="35" spans="2:14">
      <c r="B35" s="101" t="s">
        <v>1865</v>
      </c>
      <c r="C35" s="102" t="s">
        <v>1866</v>
      </c>
      <c r="D35" s="103" t="s">
        <v>126</v>
      </c>
      <c r="E35" s="102" t="s">
        <v>1854</v>
      </c>
      <c r="F35" s="103" t="s">
        <v>1825</v>
      </c>
      <c r="G35" s="103" t="s">
        <v>139</v>
      </c>
      <c r="H35" s="105">
        <v>157868.95851</v>
      </c>
      <c r="I35" s="116">
        <v>15630</v>
      </c>
      <c r="J35" s="105"/>
      <c r="K35" s="105">
        <v>24674.918215113001</v>
      </c>
      <c r="L35" s="106">
        <v>1.393640101347003E-2</v>
      </c>
      <c r="M35" s="106">
        <f t="shared" si="0"/>
        <v>1.8697905558448342E-3</v>
      </c>
      <c r="N35" s="106">
        <f>K35/'סכום נכסי הקרן'!$C$42</f>
        <v>2.4114076705622465E-4</v>
      </c>
    </row>
    <row r="36" spans="2:14">
      <c r="B36" s="107"/>
      <c r="C36" s="102"/>
      <c r="D36" s="102"/>
      <c r="E36" s="102"/>
      <c r="F36" s="102"/>
      <c r="G36" s="102"/>
      <c r="H36" s="105"/>
      <c r="I36" s="116"/>
      <c r="J36" s="102"/>
      <c r="K36" s="102"/>
      <c r="L36" s="102"/>
      <c r="M36" s="106"/>
      <c r="N36" s="102"/>
    </row>
    <row r="37" spans="2:14">
      <c r="B37" s="100" t="s">
        <v>234</v>
      </c>
      <c r="C37" s="95"/>
      <c r="D37" s="96"/>
      <c r="E37" s="95"/>
      <c r="F37" s="96"/>
      <c r="G37" s="96"/>
      <c r="H37" s="98"/>
      <c r="I37" s="114"/>
      <c r="J37" s="98"/>
      <c r="K37" s="98">
        <v>238819.85121463603</v>
      </c>
      <c r="L37" s="99"/>
      <c r="M37" s="99">
        <f t="shared" si="0"/>
        <v>1.8097044880006706E-2</v>
      </c>
      <c r="N37" s="99">
        <f>K37/'סכום נכסי הקרן'!$C$42</f>
        <v>2.3339166358362353E-3</v>
      </c>
    </row>
    <row r="38" spans="2:14">
      <c r="B38" s="101" t="s">
        <v>1867</v>
      </c>
      <c r="C38" s="102" t="s">
        <v>1868</v>
      </c>
      <c r="D38" s="103" t="s">
        <v>126</v>
      </c>
      <c r="E38" s="102" t="s">
        <v>1824</v>
      </c>
      <c r="F38" s="103" t="s">
        <v>1869</v>
      </c>
      <c r="G38" s="103" t="s">
        <v>139</v>
      </c>
      <c r="H38" s="105">
        <v>16265878</v>
      </c>
      <c r="I38" s="116">
        <v>345.11</v>
      </c>
      <c r="J38" s="105"/>
      <c r="K38" s="105">
        <v>56135.171560000003</v>
      </c>
      <c r="L38" s="106">
        <v>0.15179531596605578</v>
      </c>
      <c r="M38" s="106">
        <f t="shared" si="0"/>
        <v>4.2537532533473829E-3</v>
      </c>
      <c r="N38" s="106">
        <f>K38/'סכום נכסי הקרן'!$C$42</f>
        <v>5.485926320323237E-4</v>
      </c>
    </row>
    <row r="39" spans="2:14">
      <c r="B39" s="101" t="s">
        <v>1870</v>
      </c>
      <c r="C39" s="102" t="s">
        <v>1871</v>
      </c>
      <c r="D39" s="103" t="s">
        <v>126</v>
      </c>
      <c r="E39" s="102" t="s">
        <v>1824</v>
      </c>
      <c r="F39" s="103" t="s">
        <v>1869</v>
      </c>
      <c r="G39" s="103" t="s">
        <v>139</v>
      </c>
      <c r="H39" s="105">
        <v>3308149</v>
      </c>
      <c r="I39" s="116">
        <v>362.54</v>
      </c>
      <c r="J39" s="105"/>
      <c r="K39" s="105">
        <v>11993.363380000001</v>
      </c>
      <c r="L39" s="106">
        <v>0.13271598041460322</v>
      </c>
      <c r="M39" s="106">
        <f t="shared" si="0"/>
        <v>9.0882074604017415E-4</v>
      </c>
      <c r="N39" s="106">
        <f>K39/'סכום נכסי הקרן'!$C$42</f>
        <v>1.1720763650863394E-4</v>
      </c>
    </row>
    <row r="40" spans="2:14">
      <c r="B40" s="101" t="s">
        <v>1872</v>
      </c>
      <c r="C40" s="102" t="s">
        <v>1873</v>
      </c>
      <c r="D40" s="103" t="s">
        <v>126</v>
      </c>
      <c r="E40" s="102" t="s">
        <v>1824</v>
      </c>
      <c r="F40" s="103" t="s">
        <v>1869</v>
      </c>
      <c r="G40" s="103" t="s">
        <v>139</v>
      </c>
      <c r="H40" s="105">
        <v>2395723.2458350002</v>
      </c>
      <c r="I40" s="116">
        <v>335.31</v>
      </c>
      <c r="J40" s="105"/>
      <c r="K40" s="105">
        <v>8033.0996205860001</v>
      </c>
      <c r="L40" s="106">
        <v>1.2624077217917714E-2</v>
      </c>
      <c r="M40" s="106">
        <f t="shared" si="0"/>
        <v>6.0872395498084281E-4</v>
      </c>
      <c r="N40" s="106">
        <f>K40/'סכום נכסי הקרן'!$C$42</f>
        <v>7.8505135760114787E-5</v>
      </c>
    </row>
    <row r="41" spans="2:14">
      <c r="B41" s="101" t="s">
        <v>1874</v>
      </c>
      <c r="C41" s="102" t="s">
        <v>1875</v>
      </c>
      <c r="D41" s="103" t="s">
        <v>126</v>
      </c>
      <c r="E41" s="102" t="s">
        <v>1836</v>
      </c>
      <c r="F41" s="103" t="s">
        <v>1869</v>
      </c>
      <c r="G41" s="103" t="s">
        <v>139</v>
      </c>
      <c r="H41" s="105">
        <v>18554947</v>
      </c>
      <c r="I41" s="116">
        <v>335.65</v>
      </c>
      <c r="J41" s="105"/>
      <c r="K41" s="105">
        <v>62279.679610000007</v>
      </c>
      <c r="L41" s="106">
        <v>0.16684526789500861</v>
      </c>
      <c r="M41" s="106">
        <f t="shared" si="0"/>
        <v>4.7193654601252666E-3</v>
      </c>
      <c r="N41" s="106">
        <f>K41/'סכום נכסי הקרן'!$C$42</f>
        <v>6.0864111411615223E-4</v>
      </c>
    </row>
    <row r="42" spans="2:14">
      <c r="B42" s="101" t="s">
        <v>1876</v>
      </c>
      <c r="C42" s="102" t="s">
        <v>1877</v>
      </c>
      <c r="D42" s="103" t="s">
        <v>126</v>
      </c>
      <c r="E42" s="102" t="s">
        <v>1836</v>
      </c>
      <c r="F42" s="103" t="s">
        <v>1869</v>
      </c>
      <c r="G42" s="103" t="s">
        <v>139</v>
      </c>
      <c r="H42" s="105">
        <v>1063695.0794800001</v>
      </c>
      <c r="I42" s="116">
        <v>336.23</v>
      </c>
      <c r="J42" s="105"/>
      <c r="K42" s="105">
        <v>3576.4619693540008</v>
      </c>
      <c r="L42" s="106">
        <v>3.190711162654002E-3</v>
      </c>
      <c r="M42" s="106">
        <f t="shared" si="0"/>
        <v>2.7101345404016377E-4</v>
      </c>
      <c r="N42" s="106">
        <f>K42/'סכום נכסי הקרן'!$C$42</f>
        <v>3.4951717980131509E-5</v>
      </c>
    </row>
    <row r="43" spans="2:14">
      <c r="B43" s="101" t="s">
        <v>1878</v>
      </c>
      <c r="C43" s="102" t="s">
        <v>1879</v>
      </c>
      <c r="D43" s="103" t="s">
        <v>126</v>
      </c>
      <c r="E43" s="102" t="s">
        <v>1836</v>
      </c>
      <c r="F43" s="103" t="s">
        <v>1869</v>
      </c>
      <c r="G43" s="103" t="s">
        <v>139</v>
      </c>
      <c r="H43" s="105">
        <v>1600600</v>
      </c>
      <c r="I43" s="116">
        <v>359.47</v>
      </c>
      <c r="J43" s="105"/>
      <c r="K43" s="105">
        <v>5753.6768200000006</v>
      </c>
      <c r="L43" s="106">
        <v>8.9003507147444275E-2</v>
      </c>
      <c r="M43" s="106">
        <f t="shared" si="0"/>
        <v>4.3599620009399375E-4</v>
      </c>
      <c r="N43" s="106">
        <f>K43/'סכום נכסי הקרן'!$C$42</f>
        <v>5.6229002652524725E-5</v>
      </c>
    </row>
    <row r="44" spans="2:14">
      <c r="B44" s="101" t="s">
        <v>1880</v>
      </c>
      <c r="C44" s="102" t="s">
        <v>1881</v>
      </c>
      <c r="D44" s="103" t="s">
        <v>126</v>
      </c>
      <c r="E44" s="102" t="s">
        <v>1836</v>
      </c>
      <c r="F44" s="103" t="s">
        <v>1869</v>
      </c>
      <c r="G44" s="103" t="s">
        <v>139</v>
      </c>
      <c r="H44" s="105">
        <v>170000</v>
      </c>
      <c r="I44" s="116">
        <v>342.87</v>
      </c>
      <c r="J44" s="105"/>
      <c r="K44" s="105">
        <v>582.87900000000002</v>
      </c>
      <c r="L44" s="106">
        <v>8.0019593691852081E-4</v>
      </c>
      <c r="M44" s="106">
        <f t="shared" si="0"/>
        <v>4.4168804933779191E-5</v>
      </c>
      <c r="N44" s="106">
        <f>K44/'סכום נכסי הקרן'!$C$42</f>
        <v>5.6963061816706208E-6</v>
      </c>
    </row>
    <row r="45" spans="2:14">
      <c r="B45" s="101" t="s">
        <v>1882</v>
      </c>
      <c r="C45" s="102" t="s">
        <v>1883</v>
      </c>
      <c r="D45" s="103" t="s">
        <v>126</v>
      </c>
      <c r="E45" s="102" t="s">
        <v>1836</v>
      </c>
      <c r="F45" s="103" t="s">
        <v>1869</v>
      </c>
      <c r="G45" s="103" t="s">
        <v>139</v>
      </c>
      <c r="H45" s="105">
        <v>432343.203117</v>
      </c>
      <c r="I45" s="116">
        <v>360.28</v>
      </c>
      <c r="J45" s="105"/>
      <c r="K45" s="105">
        <v>1557.6460807880001</v>
      </c>
      <c r="L45" s="106">
        <v>2.2213967606978893E-3</v>
      </c>
      <c r="M45" s="106">
        <f t="shared" si="0"/>
        <v>1.1803370150269754E-4</v>
      </c>
      <c r="N45" s="106">
        <f>K45/'סכום נכסי הקרן'!$C$42</f>
        <v>1.5222420088642238E-5</v>
      </c>
    </row>
    <row r="46" spans="2:14">
      <c r="B46" s="101" t="s">
        <v>1884</v>
      </c>
      <c r="C46" s="102" t="s">
        <v>1885</v>
      </c>
      <c r="D46" s="103" t="s">
        <v>126</v>
      </c>
      <c r="E46" s="102" t="s">
        <v>1843</v>
      </c>
      <c r="F46" s="103" t="s">
        <v>1869</v>
      </c>
      <c r="G46" s="103" t="s">
        <v>139</v>
      </c>
      <c r="H46" s="105">
        <v>275447</v>
      </c>
      <c r="I46" s="116">
        <v>3615.65</v>
      </c>
      <c r="J46" s="105"/>
      <c r="K46" s="105">
        <v>9959.1994600000016</v>
      </c>
      <c r="L46" s="106">
        <v>0.13349478567419842</v>
      </c>
      <c r="M46" s="106">
        <f t="shared" si="0"/>
        <v>7.5467796617366401E-4</v>
      </c>
      <c r="N46" s="106">
        <f>K46/'סכום נכסי הקרן'!$C$42</f>
        <v>9.7328346789794649E-5</v>
      </c>
    </row>
    <row r="47" spans="2:14">
      <c r="B47" s="101" t="s">
        <v>1886</v>
      </c>
      <c r="C47" s="102" t="s">
        <v>1887</v>
      </c>
      <c r="D47" s="103" t="s">
        <v>126</v>
      </c>
      <c r="E47" s="102" t="s">
        <v>1843</v>
      </c>
      <c r="F47" s="103" t="s">
        <v>1869</v>
      </c>
      <c r="G47" s="103" t="s">
        <v>139</v>
      </c>
      <c r="H47" s="105">
        <v>37602071</v>
      </c>
      <c r="I47" s="116">
        <v>102.42</v>
      </c>
      <c r="J47" s="105"/>
      <c r="K47" s="105">
        <v>38512.041120000002</v>
      </c>
      <c r="L47" s="106">
        <v>0.14665538616044962</v>
      </c>
      <c r="M47" s="106">
        <f t="shared" si="0"/>
        <v>2.9183258134723726E-3</v>
      </c>
      <c r="N47" s="106">
        <f>K47/'סכום נכסי הקרן'!$C$42</f>
        <v>3.7636692675599762E-4</v>
      </c>
    </row>
    <row r="48" spans="2:14">
      <c r="B48" s="101" t="s">
        <v>1888</v>
      </c>
      <c r="C48" s="102" t="s">
        <v>1889</v>
      </c>
      <c r="D48" s="103" t="s">
        <v>126</v>
      </c>
      <c r="E48" s="102" t="s">
        <v>1843</v>
      </c>
      <c r="F48" s="103" t="s">
        <v>1869</v>
      </c>
      <c r="G48" s="103" t="s">
        <v>139</v>
      </c>
      <c r="H48" s="105">
        <v>44770</v>
      </c>
      <c r="I48" s="116">
        <v>3228.83</v>
      </c>
      <c r="J48" s="105"/>
      <c r="K48" s="105">
        <v>1445.54719</v>
      </c>
      <c r="L48" s="106">
        <v>1.1580025555204933E-2</v>
      </c>
      <c r="M48" s="106">
        <f t="shared" si="0"/>
        <v>1.0953918713434975E-4</v>
      </c>
      <c r="N48" s="106">
        <f>K48/'סכום נכסי הקרן'!$C$42</f>
        <v>1.4126910378129242E-5</v>
      </c>
    </row>
    <row r="49" spans="2:14">
      <c r="B49" s="101" t="s">
        <v>1890</v>
      </c>
      <c r="C49" s="102" t="s">
        <v>1891</v>
      </c>
      <c r="D49" s="103" t="s">
        <v>126</v>
      </c>
      <c r="E49" s="102" t="s">
        <v>1843</v>
      </c>
      <c r="F49" s="103" t="s">
        <v>1869</v>
      </c>
      <c r="G49" s="103" t="s">
        <v>139</v>
      </c>
      <c r="H49" s="105">
        <v>70448</v>
      </c>
      <c r="I49" s="116">
        <v>3343.02</v>
      </c>
      <c r="J49" s="105"/>
      <c r="K49" s="105">
        <v>2355.0907299999999</v>
      </c>
      <c r="L49" s="106">
        <v>2.4167288904830869E-3</v>
      </c>
      <c r="M49" s="106">
        <f t="shared" si="0"/>
        <v>1.7846164136076548E-4</v>
      </c>
      <c r="N49" s="106">
        <f>K49/'סכום נכסי הקרן'!$C$42</f>
        <v>2.3015613675727163E-5</v>
      </c>
    </row>
    <row r="50" spans="2:14">
      <c r="B50" s="101" t="s">
        <v>1892</v>
      </c>
      <c r="C50" s="102" t="s">
        <v>1893</v>
      </c>
      <c r="D50" s="103" t="s">
        <v>126</v>
      </c>
      <c r="E50" s="102" t="s">
        <v>1843</v>
      </c>
      <c r="F50" s="103" t="s">
        <v>1869</v>
      </c>
      <c r="G50" s="103" t="s">
        <v>139</v>
      </c>
      <c r="H50" s="105">
        <v>10262</v>
      </c>
      <c r="I50" s="116">
        <v>3616.66</v>
      </c>
      <c r="J50" s="105"/>
      <c r="K50" s="105">
        <v>371.14165000000003</v>
      </c>
      <c r="L50" s="106">
        <v>5.9483279152849596E-4</v>
      </c>
      <c r="M50" s="106">
        <f t="shared" si="0"/>
        <v>2.8123989956150334E-5</v>
      </c>
      <c r="N50" s="106">
        <f>K50/'סכום נכסי הקרן'!$C$42</f>
        <v>3.6270589181810184E-6</v>
      </c>
    </row>
    <row r="51" spans="2:14">
      <c r="B51" s="101" t="s">
        <v>1894</v>
      </c>
      <c r="C51" s="102" t="s">
        <v>1895</v>
      </c>
      <c r="D51" s="103" t="s">
        <v>126</v>
      </c>
      <c r="E51" s="102" t="s">
        <v>1854</v>
      </c>
      <c r="F51" s="103" t="s">
        <v>1869</v>
      </c>
      <c r="G51" s="103" t="s">
        <v>139</v>
      </c>
      <c r="H51" s="105">
        <v>5808056</v>
      </c>
      <c r="I51" s="116">
        <v>363.88</v>
      </c>
      <c r="J51" s="105"/>
      <c r="K51" s="105">
        <v>21134.354170000002</v>
      </c>
      <c r="L51" s="106">
        <v>0.16793474780176892</v>
      </c>
      <c r="M51" s="106">
        <f t="shared" si="0"/>
        <v>1.601497337759866E-3</v>
      </c>
      <c r="N51" s="106">
        <f>K51/'סכום נכסי הקרן'!$C$42</f>
        <v>2.0653986900229251E-4</v>
      </c>
    </row>
    <row r="52" spans="2:14">
      <c r="B52" s="101" t="s">
        <v>1896</v>
      </c>
      <c r="C52" s="102" t="s">
        <v>1897</v>
      </c>
      <c r="D52" s="103" t="s">
        <v>126</v>
      </c>
      <c r="E52" s="102" t="s">
        <v>1854</v>
      </c>
      <c r="F52" s="103" t="s">
        <v>1869</v>
      </c>
      <c r="G52" s="103" t="s">
        <v>139</v>
      </c>
      <c r="H52" s="105">
        <v>111600</v>
      </c>
      <c r="I52" s="116">
        <v>3414.08</v>
      </c>
      <c r="J52" s="105"/>
      <c r="K52" s="105">
        <v>3810.1132799999996</v>
      </c>
      <c r="L52" s="106">
        <v>8.2170297204663678E-2</v>
      </c>
      <c r="M52" s="106">
        <f t="shared" si="0"/>
        <v>2.8871884257268077E-4</v>
      </c>
      <c r="N52" s="106">
        <f>K52/'סכום נכסי הקרן'!$C$42</f>
        <v>3.7235123978955017E-5</v>
      </c>
    </row>
    <row r="53" spans="2:14">
      <c r="B53" s="101" t="s">
        <v>1898</v>
      </c>
      <c r="C53" s="102" t="s">
        <v>1899</v>
      </c>
      <c r="D53" s="103" t="s">
        <v>126</v>
      </c>
      <c r="E53" s="102" t="s">
        <v>1854</v>
      </c>
      <c r="F53" s="103" t="s">
        <v>1869</v>
      </c>
      <c r="G53" s="103" t="s">
        <v>139</v>
      </c>
      <c r="H53" s="105">
        <v>152</v>
      </c>
      <c r="I53" s="116">
        <v>3218.82</v>
      </c>
      <c r="J53" s="105"/>
      <c r="K53" s="105">
        <v>4.8926099999999995</v>
      </c>
      <c r="L53" s="106">
        <v>2.5198855441460738E-5</v>
      </c>
      <c r="M53" s="106">
        <f t="shared" si="0"/>
        <v>3.7074716486107304E-7</v>
      </c>
      <c r="N53" s="106">
        <f>K53/'סכום נכסי הקרן'!$C$42</f>
        <v>4.781404817724346E-8</v>
      </c>
    </row>
    <row r="54" spans="2:14">
      <c r="B54" s="101" t="s">
        <v>1900</v>
      </c>
      <c r="C54" s="102" t="s">
        <v>1901</v>
      </c>
      <c r="D54" s="103" t="s">
        <v>126</v>
      </c>
      <c r="E54" s="102" t="s">
        <v>1854</v>
      </c>
      <c r="F54" s="103" t="s">
        <v>1869</v>
      </c>
      <c r="G54" s="103" t="s">
        <v>139</v>
      </c>
      <c r="H54" s="105">
        <v>19650</v>
      </c>
      <c r="I54" s="116">
        <v>3418.52</v>
      </c>
      <c r="J54" s="105"/>
      <c r="K54" s="105">
        <v>671.73918000000003</v>
      </c>
      <c r="L54" s="106">
        <v>3.4835546084856909E-3</v>
      </c>
      <c r="M54" s="106">
        <f t="shared" si="0"/>
        <v>5.0902360194477396E-5</v>
      </c>
      <c r="N54" s="106">
        <f>K54/'סכום נכסי הקרן'!$C$42</f>
        <v>6.5647107607313927E-6</v>
      </c>
    </row>
    <row r="55" spans="2:14">
      <c r="B55" s="101" t="s">
        <v>1902</v>
      </c>
      <c r="C55" s="102" t="s">
        <v>1903</v>
      </c>
      <c r="D55" s="103" t="s">
        <v>126</v>
      </c>
      <c r="E55" s="102" t="s">
        <v>1854</v>
      </c>
      <c r="F55" s="103" t="s">
        <v>1869</v>
      </c>
      <c r="G55" s="103" t="s">
        <v>139</v>
      </c>
      <c r="H55" s="105">
        <v>9776</v>
      </c>
      <c r="I55" s="116">
        <v>324.51</v>
      </c>
      <c r="J55" s="105"/>
      <c r="K55" s="105">
        <v>31.7241</v>
      </c>
      <c r="L55" s="106">
        <v>2.4933704172873204E-4</v>
      </c>
      <c r="M55" s="106">
        <f t="shared" si="0"/>
        <v>2.4039561977695273E-6</v>
      </c>
      <c r="N55" s="106">
        <f>K55/'סכום נכסי הקרן'!$C$42</f>
        <v>3.1003036125497218E-7</v>
      </c>
    </row>
    <row r="56" spans="2:14">
      <c r="B56" s="101" t="s">
        <v>1904</v>
      </c>
      <c r="C56" s="102" t="s">
        <v>1905</v>
      </c>
      <c r="D56" s="103" t="s">
        <v>126</v>
      </c>
      <c r="E56" s="102" t="s">
        <v>1854</v>
      </c>
      <c r="F56" s="103" t="s">
        <v>1869</v>
      </c>
      <c r="G56" s="103" t="s">
        <v>139</v>
      </c>
      <c r="H56" s="105">
        <v>2485977.4015579997</v>
      </c>
      <c r="I56" s="116">
        <v>336</v>
      </c>
      <c r="J56" s="105"/>
      <c r="K56" s="105">
        <v>8352.8840600029998</v>
      </c>
      <c r="L56" s="106">
        <v>5.8036888590073232E-3</v>
      </c>
      <c r="M56" s="106">
        <f t="shared" si="0"/>
        <v>6.3295625109284438E-4</v>
      </c>
      <c r="N56" s="106">
        <f>K56/'סכום נכסי הקרן'!$C$42</f>
        <v>8.1630295663033108E-5</v>
      </c>
    </row>
    <row r="57" spans="2:14">
      <c r="B57" s="101" t="s">
        <v>1906</v>
      </c>
      <c r="C57" s="102" t="s">
        <v>1907</v>
      </c>
      <c r="D57" s="103" t="s">
        <v>126</v>
      </c>
      <c r="E57" s="102" t="s">
        <v>1854</v>
      </c>
      <c r="F57" s="103" t="s">
        <v>1869</v>
      </c>
      <c r="G57" s="103" t="s">
        <v>139</v>
      </c>
      <c r="H57" s="105">
        <v>620610.30247</v>
      </c>
      <c r="I57" s="116">
        <v>364.02</v>
      </c>
      <c r="J57" s="105"/>
      <c r="K57" s="105">
        <v>2259.1456239049999</v>
      </c>
      <c r="L57" s="106">
        <v>2.7886515094215428E-3</v>
      </c>
      <c r="M57" s="106">
        <f t="shared" si="0"/>
        <v>1.7119121186260069E-4</v>
      </c>
      <c r="N57" s="106">
        <f>K57/'סכום נכסי הקרן'!$C$42</f>
        <v>2.2077970183767439E-5</v>
      </c>
    </row>
    <row r="58" spans="2:14">
      <c r="B58" s="107"/>
      <c r="C58" s="102"/>
      <c r="D58" s="102"/>
      <c r="E58" s="102"/>
      <c r="F58" s="102"/>
      <c r="G58" s="102"/>
      <c r="H58" s="105"/>
      <c r="I58" s="116"/>
      <c r="J58" s="102"/>
      <c r="K58" s="102"/>
      <c r="L58" s="102"/>
      <c r="M58" s="106"/>
      <c r="N58" s="102"/>
    </row>
    <row r="59" spans="2:14">
      <c r="B59" s="94" t="s">
        <v>206</v>
      </c>
      <c r="C59" s="95"/>
      <c r="D59" s="96"/>
      <c r="E59" s="95"/>
      <c r="F59" s="96"/>
      <c r="G59" s="96"/>
      <c r="H59" s="98"/>
      <c r="I59" s="114"/>
      <c r="J59" s="98">
        <v>57.737400000000001</v>
      </c>
      <c r="K59" s="98">
        <v>11232026.402983483</v>
      </c>
      <c r="L59" s="99"/>
      <c r="M59" s="99">
        <f t="shared" si="0"/>
        <v>0.85112893620191321</v>
      </c>
      <c r="N59" s="99">
        <f>K59/'סכום נכסי הקרן'!$C$42</f>
        <v>0.10976731265323066</v>
      </c>
    </row>
    <row r="60" spans="2:14">
      <c r="B60" s="100" t="s">
        <v>235</v>
      </c>
      <c r="C60" s="95"/>
      <c r="D60" s="96"/>
      <c r="E60" s="95"/>
      <c r="F60" s="96"/>
      <c r="G60" s="96"/>
      <c r="H60" s="98"/>
      <c r="I60" s="114"/>
      <c r="J60" s="98">
        <v>8.1500000000000003E-2</v>
      </c>
      <c r="K60" s="98">
        <v>11035812.594669642</v>
      </c>
      <c r="L60" s="99"/>
      <c r="M60" s="99">
        <f t="shared" si="0"/>
        <v>0.83626044818857259</v>
      </c>
      <c r="N60" s="99">
        <f>K60/'סכום נכסי הקרן'!$C$42</f>
        <v>0.10784977242751097</v>
      </c>
    </row>
    <row r="61" spans="2:14">
      <c r="B61" s="101" t="s">
        <v>1908</v>
      </c>
      <c r="C61" s="102" t="s">
        <v>1909</v>
      </c>
      <c r="D61" s="103" t="s">
        <v>29</v>
      </c>
      <c r="E61" s="102"/>
      <c r="F61" s="103" t="s">
        <v>1825</v>
      </c>
      <c r="G61" s="103" t="s">
        <v>138</v>
      </c>
      <c r="H61" s="105">
        <v>2604987.6818870008</v>
      </c>
      <c r="I61" s="116">
        <v>6065.3</v>
      </c>
      <c r="J61" s="105"/>
      <c r="K61" s="105">
        <v>556003.11857891956</v>
      </c>
      <c r="L61" s="106">
        <v>5.8552564805228767E-2</v>
      </c>
      <c r="M61" s="106">
        <f t="shared" si="0"/>
        <v>4.2132232053453969E-2</v>
      </c>
      <c r="N61" s="106">
        <f>K61/'סכום נכסי הקרן'!$C$42</f>
        <v>5.4336560442034155E-3</v>
      </c>
    </row>
    <row r="62" spans="2:14">
      <c r="B62" s="101" t="s">
        <v>1910</v>
      </c>
      <c r="C62" s="102" t="s">
        <v>1911</v>
      </c>
      <c r="D62" s="103" t="s">
        <v>29</v>
      </c>
      <c r="E62" s="102"/>
      <c r="F62" s="103" t="s">
        <v>1825</v>
      </c>
      <c r="G62" s="103" t="s">
        <v>138</v>
      </c>
      <c r="H62" s="105">
        <v>496460.63649400003</v>
      </c>
      <c r="I62" s="116">
        <v>7315.51</v>
      </c>
      <c r="J62" s="105"/>
      <c r="K62" s="105">
        <v>127805.25020654302</v>
      </c>
      <c r="L62" s="106">
        <v>1.2298781590655575E-2</v>
      </c>
      <c r="M62" s="106">
        <f t="shared" si="0"/>
        <v>9.6846947065954356E-3</v>
      </c>
      <c r="N62" s="106">
        <f>K62/'סכום נכסי הקרן'!$C$42</f>
        <v>1.2490033725721657E-3</v>
      </c>
    </row>
    <row r="63" spans="2:14">
      <c r="B63" s="101" t="s">
        <v>1912</v>
      </c>
      <c r="C63" s="102" t="s">
        <v>1913</v>
      </c>
      <c r="D63" s="103" t="s">
        <v>1700</v>
      </c>
      <c r="E63" s="102"/>
      <c r="F63" s="103" t="s">
        <v>1825</v>
      </c>
      <c r="G63" s="103" t="s">
        <v>138</v>
      </c>
      <c r="H63" s="105">
        <v>823477.9845690002</v>
      </c>
      <c r="I63" s="116">
        <v>4799</v>
      </c>
      <c r="J63" s="105"/>
      <c r="K63" s="105">
        <v>139066.33514043299</v>
      </c>
      <c r="L63" s="106">
        <v>5.0105140527471875E-3</v>
      </c>
      <c r="M63" s="106">
        <f t="shared" si="0"/>
        <v>1.0538025610243888E-2</v>
      </c>
      <c r="N63" s="106">
        <f>K63/'סכום נכסי הקרן'!$C$42</f>
        <v>1.3590546657586337E-3</v>
      </c>
    </row>
    <row r="64" spans="2:14">
      <c r="B64" s="101" t="s">
        <v>1914</v>
      </c>
      <c r="C64" s="102" t="s">
        <v>1915</v>
      </c>
      <c r="D64" s="103" t="s">
        <v>1700</v>
      </c>
      <c r="E64" s="102"/>
      <c r="F64" s="103" t="s">
        <v>1825</v>
      </c>
      <c r="G64" s="103" t="s">
        <v>138</v>
      </c>
      <c r="H64" s="105">
        <v>89888.450469999996</v>
      </c>
      <c r="I64" s="116">
        <v>12916</v>
      </c>
      <c r="J64" s="105"/>
      <c r="K64" s="105">
        <v>40855.562771236997</v>
      </c>
      <c r="L64" s="106">
        <v>9.2237507343520965E-4</v>
      </c>
      <c r="M64" s="106">
        <f t="shared" si="0"/>
        <v>3.0959107850901096E-3</v>
      </c>
      <c r="N64" s="106">
        <f>K64/'סכום נכסי הקרן'!$C$42</f>
        <v>3.9926947920482529E-4</v>
      </c>
    </row>
    <row r="65" spans="2:14">
      <c r="B65" s="101" t="s">
        <v>1916</v>
      </c>
      <c r="C65" s="102" t="s">
        <v>1917</v>
      </c>
      <c r="D65" s="103" t="s">
        <v>1700</v>
      </c>
      <c r="E65" s="102"/>
      <c r="F65" s="103" t="s">
        <v>1825</v>
      </c>
      <c r="G65" s="103" t="s">
        <v>138</v>
      </c>
      <c r="H65" s="105">
        <v>816478.65913000004</v>
      </c>
      <c r="I65" s="116">
        <v>7455</v>
      </c>
      <c r="J65" s="105"/>
      <c r="K65" s="105">
        <v>214196.19532963797</v>
      </c>
      <c r="L65" s="106">
        <v>3.5121620236112159E-3</v>
      </c>
      <c r="M65" s="106">
        <f t="shared" si="0"/>
        <v>1.6231138828251567E-2</v>
      </c>
      <c r="N65" s="106">
        <f>K65/'סכום נכסי הקרן'!$C$42</f>
        <v>2.0932768405561779E-3</v>
      </c>
    </row>
    <row r="66" spans="2:14">
      <c r="B66" s="101" t="s">
        <v>1918</v>
      </c>
      <c r="C66" s="102" t="s">
        <v>1919</v>
      </c>
      <c r="D66" s="103" t="s">
        <v>128</v>
      </c>
      <c r="E66" s="102"/>
      <c r="F66" s="103" t="s">
        <v>1825</v>
      </c>
      <c r="G66" s="103" t="s">
        <v>147</v>
      </c>
      <c r="H66" s="105">
        <v>240247</v>
      </c>
      <c r="I66" s="116">
        <v>199900</v>
      </c>
      <c r="J66" s="105"/>
      <c r="K66" s="105">
        <v>12808.36759</v>
      </c>
      <c r="L66" s="106">
        <v>6.6546233772942488E-5</v>
      </c>
      <c r="M66" s="106">
        <f t="shared" si="0"/>
        <v>9.7057929622245689E-4</v>
      </c>
      <c r="N66" s="106">
        <f>K66/'סכום נכסי הקרן'!$C$42</f>
        <v>1.2517243455335776E-4</v>
      </c>
    </row>
    <row r="67" spans="2:14">
      <c r="B67" s="101" t="s">
        <v>1920</v>
      </c>
      <c r="C67" s="102" t="s">
        <v>1921</v>
      </c>
      <c r="D67" s="103" t="s">
        <v>1700</v>
      </c>
      <c r="E67" s="102"/>
      <c r="F67" s="103" t="s">
        <v>1825</v>
      </c>
      <c r="G67" s="103" t="s">
        <v>138</v>
      </c>
      <c r="H67" s="105">
        <v>922690.32323900005</v>
      </c>
      <c r="I67" s="116">
        <v>8747</v>
      </c>
      <c r="J67" s="105"/>
      <c r="K67" s="105">
        <v>284010.47573564097</v>
      </c>
      <c r="L67" s="106">
        <v>1.9737780678356154E-3</v>
      </c>
      <c r="M67" s="106">
        <f t="shared" si="0"/>
        <v>2.1521453512508348E-2</v>
      </c>
      <c r="N67" s="106">
        <f>K67/'סכום נכסי הקרן'!$C$42</f>
        <v>2.7755514070538574E-3</v>
      </c>
    </row>
    <row r="68" spans="2:14">
      <c r="B68" s="101" t="s">
        <v>1922</v>
      </c>
      <c r="C68" s="102" t="s">
        <v>1923</v>
      </c>
      <c r="D68" s="103" t="s">
        <v>1700</v>
      </c>
      <c r="E68" s="102"/>
      <c r="F68" s="103" t="s">
        <v>1825</v>
      </c>
      <c r="G68" s="103" t="s">
        <v>138</v>
      </c>
      <c r="H68" s="105">
        <v>2535994.2764699999</v>
      </c>
      <c r="I68" s="116">
        <v>3420</v>
      </c>
      <c r="J68" s="105"/>
      <c r="K68" s="105">
        <v>305206.40397462802</v>
      </c>
      <c r="L68" s="106">
        <v>2.7687176568762977E-3</v>
      </c>
      <c r="M68" s="106">
        <f t="shared" si="0"/>
        <v>2.3127616746692801E-2</v>
      </c>
      <c r="N68" s="106">
        <f>K68/'סכום נכסי הקרן'!$C$42</f>
        <v>2.9826930214437888E-3</v>
      </c>
    </row>
    <row r="69" spans="2:14">
      <c r="B69" s="101" t="s">
        <v>1924</v>
      </c>
      <c r="C69" s="102" t="s">
        <v>1925</v>
      </c>
      <c r="D69" s="103" t="s">
        <v>29</v>
      </c>
      <c r="E69" s="102"/>
      <c r="F69" s="103" t="s">
        <v>1825</v>
      </c>
      <c r="G69" s="103" t="s">
        <v>146</v>
      </c>
      <c r="H69" s="105">
        <v>3824945.5753340004</v>
      </c>
      <c r="I69" s="116">
        <v>4767</v>
      </c>
      <c r="J69" s="105"/>
      <c r="K69" s="105">
        <v>473451.46495320805</v>
      </c>
      <c r="L69" s="106">
        <v>4.7423885785168034E-2</v>
      </c>
      <c r="M69" s="106">
        <f t="shared" si="0"/>
        <v>3.5876717811295727E-2</v>
      </c>
      <c r="N69" s="106">
        <f>K69/'סכום נכסי הקרן'!$C$42</f>
        <v>4.6269028503925684E-3</v>
      </c>
    </row>
    <row r="70" spans="2:14">
      <c r="B70" s="101" t="s">
        <v>1926</v>
      </c>
      <c r="C70" s="102" t="s">
        <v>1927</v>
      </c>
      <c r="D70" s="103" t="s">
        <v>127</v>
      </c>
      <c r="E70" s="102"/>
      <c r="F70" s="103" t="s">
        <v>1825</v>
      </c>
      <c r="G70" s="103" t="s">
        <v>138</v>
      </c>
      <c r="H70" s="105">
        <v>3577732.8437730004</v>
      </c>
      <c r="I70" s="116">
        <v>967.38</v>
      </c>
      <c r="J70" s="105"/>
      <c r="K70" s="105">
        <v>121793.54711179699</v>
      </c>
      <c r="L70" s="106">
        <v>2.1973713997985946E-2</v>
      </c>
      <c r="M70" s="106">
        <f t="shared" si="0"/>
        <v>9.2291460570272845E-3</v>
      </c>
      <c r="N70" s="106">
        <f>K70/'סכום נכסי הקרן'!$C$42</f>
        <v>1.1902527545176976E-3</v>
      </c>
    </row>
    <row r="71" spans="2:14">
      <c r="B71" s="101" t="s">
        <v>1928</v>
      </c>
      <c r="C71" s="102" t="s">
        <v>1929</v>
      </c>
      <c r="D71" s="103" t="s">
        <v>1700</v>
      </c>
      <c r="E71" s="102"/>
      <c r="F71" s="103" t="s">
        <v>1825</v>
      </c>
      <c r="G71" s="103" t="s">
        <v>138</v>
      </c>
      <c r="H71" s="105">
        <v>994874.5976000001</v>
      </c>
      <c r="I71" s="116">
        <v>9821</v>
      </c>
      <c r="J71" s="105"/>
      <c r="K71" s="105">
        <v>343829.64585640992</v>
      </c>
      <c r="L71" s="106">
        <v>7.2870705770329471E-3</v>
      </c>
      <c r="M71" s="106">
        <f t="shared" si="0"/>
        <v>2.6054369017038097E-2</v>
      </c>
      <c r="N71" s="106">
        <f>K71/'סכום נכסי הקרן'!$C$42</f>
        <v>3.3601466807579067E-3</v>
      </c>
    </row>
    <row r="72" spans="2:14">
      <c r="B72" s="101" t="s">
        <v>1930</v>
      </c>
      <c r="C72" s="102" t="s">
        <v>1931</v>
      </c>
      <c r="D72" s="103" t="s">
        <v>1700</v>
      </c>
      <c r="E72" s="102"/>
      <c r="F72" s="103" t="s">
        <v>1825</v>
      </c>
      <c r="G72" s="103" t="s">
        <v>138</v>
      </c>
      <c r="H72" s="105">
        <v>174908.520361</v>
      </c>
      <c r="I72" s="116">
        <v>5162</v>
      </c>
      <c r="J72" s="105"/>
      <c r="K72" s="105">
        <v>31772.269151306002</v>
      </c>
      <c r="L72" s="106">
        <v>5.1565011898879716E-3</v>
      </c>
      <c r="M72" s="106">
        <f t="shared" si="0"/>
        <v>2.4076063101390937E-3</v>
      </c>
      <c r="N72" s="106">
        <f>K72/'סכום נכסי הקרן'!$C$42</f>
        <v>3.1050110429829713E-4</v>
      </c>
    </row>
    <row r="73" spans="2:14">
      <c r="B73" s="101" t="s">
        <v>1932</v>
      </c>
      <c r="C73" s="102" t="s">
        <v>1933</v>
      </c>
      <c r="D73" s="103" t="s">
        <v>29</v>
      </c>
      <c r="E73" s="102"/>
      <c r="F73" s="103" t="s">
        <v>1825</v>
      </c>
      <c r="G73" s="103" t="s">
        <v>138</v>
      </c>
      <c r="H73" s="105">
        <v>1272291.5527080002</v>
      </c>
      <c r="I73" s="116">
        <v>4431.5</v>
      </c>
      <c r="J73" s="105"/>
      <c r="K73" s="105">
        <v>198406.85095756184</v>
      </c>
      <c r="L73" s="106">
        <v>0.13911942849757347</v>
      </c>
      <c r="M73" s="106">
        <f t="shared" si="0"/>
        <v>1.5034670141607349E-2</v>
      </c>
      <c r="N73" s="106">
        <f>K73/'סכום נכסי הקרן'!$C$42</f>
        <v>1.9389721907897882E-3</v>
      </c>
    </row>
    <row r="74" spans="2:14">
      <c r="B74" s="101" t="s">
        <v>1934</v>
      </c>
      <c r="C74" s="102" t="s">
        <v>1935</v>
      </c>
      <c r="D74" s="103" t="s">
        <v>1700</v>
      </c>
      <c r="E74" s="102"/>
      <c r="F74" s="103" t="s">
        <v>1825</v>
      </c>
      <c r="G74" s="103" t="s">
        <v>138</v>
      </c>
      <c r="H74" s="105">
        <v>278417.56935999996</v>
      </c>
      <c r="I74" s="116">
        <v>11779</v>
      </c>
      <c r="J74" s="105"/>
      <c r="K74" s="105">
        <v>115404.92053564099</v>
      </c>
      <c r="L74" s="106">
        <v>7.21289039792746E-2</v>
      </c>
      <c r="M74" s="106">
        <f t="shared" si="0"/>
        <v>8.7450352878333509E-3</v>
      </c>
      <c r="N74" s="106">
        <f>K74/'סכום נכסי הקרן'!$C$42</f>
        <v>1.1278185733958137E-3</v>
      </c>
    </row>
    <row r="75" spans="2:14">
      <c r="B75" s="101" t="s">
        <v>1936</v>
      </c>
      <c r="C75" s="102" t="s">
        <v>1937</v>
      </c>
      <c r="D75" s="103" t="s">
        <v>1700</v>
      </c>
      <c r="E75" s="102"/>
      <c r="F75" s="103" t="s">
        <v>1825</v>
      </c>
      <c r="G75" s="103" t="s">
        <v>138</v>
      </c>
      <c r="H75" s="105">
        <v>1432619.4205439996</v>
      </c>
      <c r="I75" s="116">
        <v>5082.5</v>
      </c>
      <c r="J75" s="105"/>
      <c r="K75" s="105">
        <v>256228.53193095399</v>
      </c>
      <c r="L75" s="106">
        <v>4.0102864736264947E-2</v>
      </c>
      <c r="M75" s="106">
        <f t="shared" si="0"/>
        <v>1.9416221969442919E-2</v>
      </c>
      <c r="N75" s="106">
        <f>K75/'סכום נכסי הקרן'!$C$42</f>
        <v>2.5040465866134841E-3</v>
      </c>
    </row>
    <row r="76" spans="2:14">
      <c r="B76" s="101" t="s">
        <v>1938</v>
      </c>
      <c r="C76" s="102" t="s">
        <v>1939</v>
      </c>
      <c r="D76" s="103" t="s">
        <v>127</v>
      </c>
      <c r="E76" s="102"/>
      <c r="F76" s="103" t="s">
        <v>1825</v>
      </c>
      <c r="G76" s="103" t="s">
        <v>138</v>
      </c>
      <c r="H76" s="105">
        <v>19605094.481325995</v>
      </c>
      <c r="I76" s="116">
        <v>685.7</v>
      </c>
      <c r="J76" s="105"/>
      <c r="K76" s="105">
        <v>473066.67552864802</v>
      </c>
      <c r="L76" s="106">
        <v>2.4885644864625606E-2</v>
      </c>
      <c r="M76" s="106">
        <f t="shared" ref="M76:M121" si="1">IFERROR(K76/$K$11,0)</f>
        <v>3.5847559634325933E-2</v>
      </c>
      <c r="N76" s="106">
        <f>K76/'סכום נכסי הקרן'!$C$42</f>
        <v>4.6231424157607446E-3</v>
      </c>
    </row>
    <row r="77" spans="2:14">
      <c r="B77" s="101" t="s">
        <v>1940</v>
      </c>
      <c r="C77" s="102" t="s">
        <v>1941</v>
      </c>
      <c r="D77" s="103" t="s">
        <v>1942</v>
      </c>
      <c r="E77" s="102"/>
      <c r="F77" s="103" t="s">
        <v>1825</v>
      </c>
      <c r="G77" s="103" t="s">
        <v>143</v>
      </c>
      <c r="H77" s="105">
        <v>33260669.357677002</v>
      </c>
      <c r="I77" s="116">
        <v>2032</v>
      </c>
      <c r="J77" s="105"/>
      <c r="K77" s="105">
        <v>304757.34886242112</v>
      </c>
      <c r="L77" s="106">
        <v>0.11301670537686272</v>
      </c>
      <c r="M77" s="106">
        <f t="shared" si="1"/>
        <v>2.3093588710589971E-2</v>
      </c>
      <c r="N77" s="106">
        <f>K77/'סכום נכסי הקרן'!$C$42</f>
        <v>2.9783045370215073E-3</v>
      </c>
    </row>
    <row r="78" spans="2:14">
      <c r="B78" s="101" t="s">
        <v>1943</v>
      </c>
      <c r="C78" s="102" t="s">
        <v>1944</v>
      </c>
      <c r="D78" s="103" t="s">
        <v>29</v>
      </c>
      <c r="E78" s="102"/>
      <c r="F78" s="103" t="s">
        <v>1825</v>
      </c>
      <c r="G78" s="103" t="s">
        <v>140</v>
      </c>
      <c r="H78" s="105">
        <v>9936434.3351940047</v>
      </c>
      <c r="I78" s="116">
        <v>2646</v>
      </c>
      <c r="J78" s="105"/>
      <c r="K78" s="105">
        <v>986731.45106827584</v>
      </c>
      <c r="L78" s="106">
        <v>4.1936503823164453E-2</v>
      </c>
      <c r="M78" s="106">
        <f t="shared" si="1"/>
        <v>7.477152030568876E-2</v>
      </c>
      <c r="N78" s="106">
        <f>K78/'סכום נכסי הקרן'!$C$42</f>
        <v>9.643038202386843E-3</v>
      </c>
    </row>
    <row r="79" spans="2:14">
      <c r="B79" s="101" t="s">
        <v>1945</v>
      </c>
      <c r="C79" s="102" t="s">
        <v>1946</v>
      </c>
      <c r="D79" s="103" t="s">
        <v>1700</v>
      </c>
      <c r="E79" s="102"/>
      <c r="F79" s="103" t="s">
        <v>1825</v>
      </c>
      <c r="G79" s="103" t="s">
        <v>138</v>
      </c>
      <c r="H79" s="105">
        <v>270106</v>
      </c>
      <c r="I79" s="116">
        <v>2294</v>
      </c>
      <c r="J79" s="105"/>
      <c r="K79" s="105">
        <v>21804.539140000004</v>
      </c>
      <c r="L79" s="106">
        <v>4.5395966386554625E-2</v>
      </c>
      <c r="M79" s="106">
        <f t="shared" si="1"/>
        <v>1.6522819246286341E-3</v>
      </c>
      <c r="N79" s="106">
        <f>K79/'סכום נכסי הקרן'!$C$42</f>
        <v>2.13089390922749E-4</v>
      </c>
    </row>
    <row r="80" spans="2:14">
      <c r="B80" s="101" t="s">
        <v>1947</v>
      </c>
      <c r="C80" s="102" t="s">
        <v>1948</v>
      </c>
      <c r="D80" s="103" t="s">
        <v>1700</v>
      </c>
      <c r="E80" s="102"/>
      <c r="F80" s="103" t="s">
        <v>1825</v>
      </c>
      <c r="G80" s="103" t="s">
        <v>138</v>
      </c>
      <c r="H80" s="105">
        <v>69534</v>
      </c>
      <c r="I80" s="116">
        <v>2616</v>
      </c>
      <c r="J80" s="105"/>
      <c r="K80" s="105">
        <v>6401.0942400000004</v>
      </c>
      <c r="L80" s="106">
        <v>1.1988620689655172E-2</v>
      </c>
      <c r="M80" s="106">
        <f t="shared" si="1"/>
        <v>4.85055530992363E-4</v>
      </c>
      <c r="N80" s="106">
        <f>K80/'סכום נכסי הקרן'!$C$42</f>
        <v>6.2556023958262703E-5</v>
      </c>
    </row>
    <row r="81" spans="2:14">
      <c r="B81" s="101" t="s">
        <v>1949</v>
      </c>
      <c r="C81" s="102" t="s">
        <v>1950</v>
      </c>
      <c r="D81" s="103" t="s">
        <v>1700</v>
      </c>
      <c r="E81" s="102"/>
      <c r="F81" s="103" t="s">
        <v>1825</v>
      </c>
      <c r="G81" s="103" t="s">
        <v>138</v>
      </c>
      <c r="H81" s="105">
        <v>690953.80057399999</v>
      </c>
      <c r="I81" s="116">
        <v>6060.5</v>
      </c>
      <c r="J81" s="105"/>
      <c r="K81" s="105">
        <v>147359.02264547796</v>
      </c>
      <c r="L81" s="106">
        <v>3.0573177016548672E-2</v>
      </c>
      <c r="M81" s="106">
        <f t="shared" si="1"/>
        <v>1.1166420348752428E-2</v>
      </c>
      <c r="N81" s="106">
        <f>K81/'סכום נכסי הקרן'!$C$42</f>
        <v>1.4400966780761994E-3</v>
      </c>
    </row>
    <row r="82" spans="2:14">
      <c r="B82" s="101" t="s">
        <v>1951</v>
      </c>
      <c r="C82" s="102" t="s">
        <v>1952</v>
      </c>
      <c r="D82" s="103" t="s">
        <v>1685</v>
      </c>
      <c r="E82" s="102"/>
      <c r="F82" s="103" t="s">
        <v>1825</v>
      </c>
      <c r="G82" s="103" t="s">
        <v>138</v>
      </c>
      <c r="H82" s="105">
        <v>18</v>
      </c>
      <c r="I82" s="116">
        <v>8488</v>
      </c>
      <c r="J82" s="105"/>
      <c r="K82" s="105">
        <v>5.3764700000000039</v>
      </c>
      <c r="L82" s="106">
        <v>8.4112149532710287E-8</v>
      </c>
      <c r="M82" s="106">
        <f t="shared" si="1"/>
        <v>4.0741260992815997E-7</v>
      </c>
      <c r="N82" s="106">
        <f>K82/'סכום נכסי הקרן'!$C$42</f>
        <v>5.2542670599844325E-8</v>
      </c>
    </row>
    <row r="83" spans="2:14">
      <c r="B83" s="101" t="s">
        <v>1953</v>
      </c>
      <c r="C83" s="102" t="s">
        <v>1954</v>
      </c>
      <c r="D83" s="103" t="s">
        <v>29</v>
      </c>
      <c r="E83" s="102"/>
      <c r="F83" s="103" t="s">
        <v>1825</v>
      </c>
      <c r="G83" s="103" t="s">
        <v>138</v>
      </c>
      <c r="H83" s="105">
        <v>1231731.2806440003</v>
      </c>
      <c r="I83" s="116">
        <v>2229</v>
      </c>
      <c r="J83" s="105"/>
      <c r="K83" s="105">
        <v>96615.166374106004</v>
      </c>
      <c r="L83" s="106">
        <v>9.2594596065224286E-2</v>
      </c>
      <c r="M83" s="106">
        <f t="shared" si="1"/>
        <v>7.3212046363353468E-3</v>
      </c>
      <c r="N83" s="106">
        <f>K83/'סכום נכסי הקרן'!$C$42</f>
        <v>9.4419179531250134E-4</v>
      </c>
    </row>
    <row r="84" spans="2:14">
      <c r="B84" s="101" t="s">
        <v>1955</v>
      </c>
      <c r="C84" s="102" t="s">
        <v>1956</v>
      </c>
      <c r="D84" s="103" t="s">
        <v>1685</v>
      </c>
      <c r="E84" s="102"/>
      <c r="F84" s="103" t="s">
        <v>1825</v>
      </c>
      <c r="G84" s="103" t="s">
        <v>138</v>
      </c>
      <c r="H84" s="105">
        <v>1082882.73508</v>
      </c>
      <c r="I84" s="116">
        <v>4750</v>
      </c>
      <c r="J84" s="105"/>
      <c r="K84" s="105">
        <v>181006.55637545799</v>
      </c>
      <c r="L84" s="106">
        <v>6.6597954186961867E-3</v>
      </c>
      <c r="M84" s="106">
        <f t="shared" si="1"/>
        <v>1.3716128528018182E-2</v>
      </c>
      <c r="N84" s="106">
        <f>K84/'סכום נכסי הקרן'!$C$42</f>
        <v>1.7689241952522443E-3</v>
      </c>
    </row>
    <row r="85" spans="2:14">
      <c r="B85" s="101" t="s">
        <v>1957</v>
      </c>
      <c r="C85" s="102" t="s">
        <v>1958</v>
      </c>
      <c r="D85" s="103" t="s">
        <v>127</v>
      </c>
      <c r="E85" s="102"/>
      <c r="F85" s="103" t="s">
        <v>1825</v>
      </c>
      <c r="G85" s="103" t="s">
        <v>138</v>
      </c>
      <c r="H85" s="105">
        <v>6242947.1534909979</v>
      </c>
      <c r="I85" s="116">
        <v>465.95</v>
      </c>
      <c r="J85" s="105"/>
      <c r="K85" s="105">
        <v>102364.23415290799</v>
      </c>
      <c r="L85" s="106">
        <v>8.1080847542832069E-2</v>
      </c>
      <c r="M85" s="106">
        <f t="shared" si="1"/>
        <v>7.756851577249293E-3</v>
      </c>
      <c r="N85" s="106">
        <f>K85/'סכום נכסי הקרן'!$C$42</f>
        <v>1.0003757551519073E-3</v>
      </c>
    </row>
    <row r="86" spans="2:14">
      <c r="B86" s="101" t="s">
        <v>1959</v>
      </c>
      <c r="C86" s="102" t="s">
        <v>1960</v>
      </c>
      <c r="D86" s="103" t="s">
        <v>29</v>
      </c>
      <c r="E86" s="102"/>
      <c r="F86" s="103" t="s">
        <v>1825</v>
      </c>
      <c r="G86" s="103" t="s">
        <v>140</v>
      </c>
      <c r="H86" s="105">
        <v>5548339.102006997</v>
      </c>
      <c r="I86" s="116">
        <v>596.6</v>
      </c>
      <c r="J86" s="105"/>
      <c r="K86" s="105">
        <v>124229.52073274201</v>
      </c>
      <c r="L86" s="106">
        <v>3.6324128474904453E-2</v>
      </c>
      <c r="M86" s="106">
        <f t="shared" si="1"/>
        <v>9.413736758849366E-3</v>
      </c>
      <c r="N86" s="106">
        <f>K86/'סכום נכסי הקרן'!$C$42</f>
        <v>1.2140588130570783E-3</v>
      </c>
    </row>
    <row r="87" spans="2:14">
      <c r="B87" s="101" t="s">
        <v>1961</v>
      </c>
      <c r="C87" s="102" t="s">
        <v>1962</v>
      </c>
      <c r="D87" s="103" t="s">
        <v>127</v>
      </c>
      <c r="E87" s="102"/>
      <c r="F87" s="103" t="s">
        <v>1825</v>
      </c>
      <c r="G87" s="103" t="s">
        <v>138</v>
      </c>
      <c r="H87" s="105">
        <v>12484529.415584</v>
      </c>
      <c r="I87" s="116">
        <v>1046</v>
      </c>
      <c r="J87" s="105"/>
      <c r="K87" s="105">
        <v>459539.79728203797</v>
      </c>
      <c r="L87" s="106">
        <v>4.8119739311474584E-2</v>
      </c>
      <c r="M87" s="106">
        <f t="shared" si="1"/>
        <v>3.4822533777093989E-2</v>
      </c>
      <c r="N87" s="106">
        <f>K87/'סכום נכסי הקרן'!$C$42</f>
        <v>4.4909481864698099E-3</v>
      </c>
    </row>
    <row r="88" spans="2:14">
      <c r="B88" s="101" t="s">
        <v>1963</v>
      </c>
      <c r="C88" s="102" t="s">
        <v>1964</v>
      </c>
      <c r="D88" s="103" t="s">
        <v>1700</v>
      </c>
      <c r="E88" s="102"/>
      <c r="F88" s="103" t="s">
        <v>1825</v>
      </c>
      <c r="G88" s="103" t="s">
        <v>138</v>
      </c>
      <c r="H88" s="105">
        <v>111651.332291</v>
      </c>
      <c r="I88" s="116">
        <v>25585</v>
      </c>
      <c r="J88" s="105"/>
      <c r="K88" s="105">
        <v>100523.730657218</v>
      </c>
      <c r="L88" s="106">
        <v>6.4538342364739883E-3</v>
      </c>
      <c r="M88" s="106">
        <f t="shared" si="1"/>
        <v>7.6173837976911511E-3</v>
      </c>
      <c r="N88" s="106">
        <f>K88/'סכום נכסי הקרן'!$C$42</f>
        <v>9.8238905218287734E-4</v>
      </c>
    </row>
    <row r="89" spans="2:14">
      <c r="B89" s="101" t="s">
        <v>1965</v>
      </c>
      <c r="C89" s="102" t="s">
        <v>1966</v>
      </c>
      <c r="D89" s="103" t="s">
        <v>29</v>
      </c>
      <c r="E89" s="102"/>
      <c r="F89" s="103" t="s">
        <v>1825</v>
      </c>
      <c r="G89" s="103" t="s">
        <v>138</v>
      </c>
      <c r="H89" s="105">
        <v>13995451.687998002</v>
      </c>
      <c r="I89" s="116">
        <v>610.79999999999995</v>
      </c>
      <c r="J89" s="105"/>
      <c r="K89" s="105">
        <v>300818.96635847498</v>
      </c>
      <c r="L89" s="106">
        <v>3.9218631160098154E-2</v>
      </c>
      <c r="M89" s="106">
        <f t="shared" si="1"/>
        <v>2.27951500147862E-2</v>
      </c>
      <c r="N89" s="106">
        <f>K89/'סכום נכסי הקרן'!$C$42</f>
        <v>2.9398158753901706E-3</v>
      </c>
    </row>
    <row r="90" spans="2:14">
      <c r="B90" s="101" t="s">
        <v>1967</v>
      </c>
      <c r="C90" s="102" t="s">
        <v>1968</v>
      </c>
      <c r="D90" s="103" t="s">
        <v>29</v>
      </c>
      <c r="E90" s="102"/>
      <c r="F90" s="103" t="s">
        <v>1825</v>
      </c>
      <c r="G90" s="103" t="s">
        <v>140</v>
      </c>
      <c r="H90" s="105">
        <v>1823841.9940850001</v>
      </c>
      <c r="I90" s="116">
        <v>18810</v>
      </c>
      <c r="J90" s="105"/>
      <c r="K90" s="105">
        <v>1287521.7406154184</v>
      </c>
      <c r="L90" s="106">
        <v>7.1361607997895593E-2</v>
      </c>
      <c r="M90" s="106">
        <f t="shared" si="1"/>
        <v>9.7564497278581422E-2</v>
      </c>
      <c r="N90" s="106">
        <f>K90/'סכום נכסי הקרן'!$C$42</f>
        <v>1.2582573827677657E-2</v>
      </c>
    </row>
    <row r="91" spans="2:14">
      <c r="B91" s="101" t="s">
        <v>1969</v>
      </c>
      <c r="C91" s="102" t="s">
        <v>1970</v>
      </c>
      <c r="D91" s="103" t="s">
        <v>29</v>
      </c>
      <c r="E91" s="102"/>
      <c r="F91" s="103" t="s">
        <v>1825</v>
      </c>
      <c r="G91" s="103" t="s">
        <v>140</v>
      </c>
      <c r="H91" s="105">
        <v>223846.78446000002</v>
      </c>
      <c r="I91" s="116">
        <v>6381</v>
      </c>
      <c r="J91" s="105"/>
      <c r="K91" s="105">
        <v>53606.588426421018</v>
      </c>
      <c r="L91" s="106">
        <v>4.9970662203494311E-3</v>
      </c>
      <c r="M91" s="106">
        <f t="shared" si="1"/>
        <v>4.0621448831952688E-3</v>
      </c>
      <c r="N91" s="106">
        <f>K91/'סכום נכסי הקרן'!$C$42</f>
        <v>5.238815277814002E-4</v>
      </c>
    </row>
    <row r="92" spans="2:14">
      <c r="B92" s="101" t="s">
        <v>1971</v>
      </c>
      <c r="C92" s="102" t="s">
        <v>1972</v>
      </c>
      <c r="D92" s="103" t="s">
        <v>127</v>
      </c>
      <c r="E92" s="102"/>
      <c r="F92" s="103" t="s">
        <v>1825</v>
      </c>
      <c r="G92" s="103" t="s">
        <v>138</v>
      </c>
      <c r="H92" s="105">
        <v>762871.11664099991</v>
      </c>
      <c r="I92" s="116">
        <v>3894.75</v>
      </c>
      <c r="J92" s="105"/>
      <c r="K92" s="105">
        <v>104556.25640333003</v>
      </c>
      <c r="L92" s="106">
        <v>1.3008005668168744E-2</v>
      </c>
      <c r="M92" s="106">
        <f t="shared" si="1"/>
        <v>7.9229563832028359E-3</v>
      </c>
      <c r="N92" s="106">
        <f>K92/'סכום נכסי הקרן'!$C$42</f>
        <v>1.0217977482164004E-3</v>
      </c>
    </row>
    <row r="93" spans="2:14">
      <c r="B93" s="101" t="s">
        <v>1973</v>
      </c>
      <c r="C93" s="102" t="s">
        <v>1974</v>
      </c>
      <c r="D93" s="103" t="s">
        <v>29</v>
      </c>
      <c r="E93" s="102"/>
      <c r="F93" s="103" t="s">
        <v>1825</v>
      </c>
      <c r="G93" s="103" t="s">
        <v>140</v>
      </c>
      <c r="H93" s="105">
        <v>478442.08157400007</v>
      </c>
      <c r="I93" s="116">
        <v>5515</v>
      </c>
      <c r="J93" s="105"/>
      <c r="K93" s="105">
        <v>99026.961240492004</v>
      </c>
      <c r="L93" s="106">
        <v>7.939100006504711E-2</v>
      </c>
      <c r="M93" s="106">
        <f t="shared" si="1"/>
        <v>7.5039631453804375E-3</v>
      </c>
      <c r="N93" s="106">
        <f>K93/'סכום נכסי הקרן'!$C$42</f>
        <v>9.6776156194728496E-4</v>
      </c>
    </row>
    <row r="94" spans="2:14">
      <c r="B94" s="101" t="s">
        <v>1975</v>
      </c>
      <c r="C94" s="102" t="s">
        <v>1976</v>
      </c>
      <c r="D94" s="103" t="s">
        <v>29</v>
      </c>
      <c r="E94" s="102"/>
      <c r="F94" s="103" t="s">
        <v>1825</v>
      </c>
      <c r="G94" s="103" t="s">
        <v>140</v>
      </c>
      <c r="H94" s="105">
        <v>267850.85319300002</v>
      </c>
      <c r="I94" s="116">
        <v>9318.4</v>
      </c>
      <c r="J94" s="105"/>
      <c r="K94" s="105">
        <v>93672.680383913976</v>
      </c>
      <c r="L94" s="106">
        <v>3.5342128552971065E-2</v>
      </c>
      <c r="M94" s="106">
        <f t="shared" si="1"/>
        <v>7.0982319615243315E-3</v>
      </c>
      <c r="N94" s="106">
        <f>K94/'סכום נכסי הקרן'!$C$42</f>
        <v>9.1543573936365085E-4</v>
      </c>
    </row>
    <row r="95" spans="2:14">
      <c r="B95" s="101" t="s">
        <v>1977</v>
      </c>
      <c r="C95" s="102" t="s">
        <v>1978</v>
      </c>
      <c r="D95" s="103" t="s">
        <v>29</v>
      </c>
      <c r="E95" s="102"/>
      <c r="F95" s="103" t="s">
        <v>1825</v>
      </c>
      <c r="G95" s="103" t="s">
        <v>140</v>
      </c>
      <c r="H95" s="105">
        <v>4515811.9446740067</v>
      </c>
      <c r="I95" s="116">
        <v>2016.7</v>
      </c>
      <c r="J95" s="105"/>
      <c r="K95" s="105">
        <v>341787.13421396207</v>
      </c>
      <c r="L95" s="106">
        <v>8.4793685511684008E-2</v>
      </c>
      <c r="M95" s="106">
        <f t="shared" si="1"/>
        <v>2.5899593672051829E-2</v>
      </c>
      <c r="N95" s="106">
        <f>K95/'סכום נכסי הקרן'!$C$42</f>
        <v>3.3401858111863319E-3</v>
      </c>
    </row>
    <row r="96" spans="2:14">
      <c r="B96" s="101" t="s">
        <v>1979</v>
      </c>
      <c r="C96" s="102" t="s">
        <v>1980</v>
      </c>
      <c r="D96" s="103" t="s">
        <v>128</v>
      </c>
      <c r="E96" s="102"/>
      <c r="F96" s="103" t="s">
        <v>1825</v>
      </c>
      <c r="G96" s="103" t="s">
        <v>147</v>
      </c>
      <c r="H96" s="105">
        <v>5975315.9380019996</v>
      </c>
      <c r="I96" s="116">
        <v>197450</v>
      </c>
      <c r="J96" s="105"/>
      <c r="K96" s="105">
        <v>314659.629400187</v>
      </c>
      <c r="L96" s="106">
        <v>7.442087223642614E-4</v>
      </c>
      <c r="M96" s="106">
        <f t="shared" si="1"/>
        <v>2.3843953533258379E-2</v>
      </c>
      <c r="N96" s="106">
        <f>K96/'סכום נכסי הקרן'!$C$42</f>
        <v>3.0750766318129005E-3</v>
      </c>
    </row>
    <row r="97" spans="2:14">
      <c r="B97" s="101" t="s">
        <v>1981</v>
      </c>
      <c r="C97" s="102" t="s">
        <v>1982</v>
      </c>
      <c r="D97" s="103" t="s">
        <v>128</v>
      </c>
      <c r="E97" s="102"/>
      <c r="F97" s="103" t="s">
        <v>1825</v>
      </c>
      <c r="G97" s="103" t="s">
        <v>147</v>
      </c>
      <c r="H97" s="105">
        <v>17601627.496000003</v>
      </c>
      <c r="I97" s="116">
        <v>20270</v>
      </c>
      <c r="J97" s="105"/>
      <c r="K97" s="105">
        <v>95154.556658021989</v>
      </c>
      <c r="L97" s="106">
        <v>4.422657940554265E-2</v>
      </c>
      <c r="M97" s="106">
        <f t="shared" si="1"/>
        <v>7.2105240566025077E-3</v>
      </c>
      <c r="N97" s="106">
        <f>K97/'סכום נכסי הקרן'!$C$42</f>
        <v>9.2991768326739844E-4</v>
      </c>
    </row>
    <row r="98" spans="2:14">
      <c r="B98" s="101" t="s">
        <v>1983</v>
      </c>
      <c r="C98" s="102" t="s">
        <v>1984</v>
      </c>
      <c r="D98" s="103" t="s">
        <v>1685</v>
      </c>
      <c r="E98" s="102"/>
      <c r="F98" s="103" t="s">
        <v>1825</v>
      </c>
      <c r="G98" s="103" t="s">
        <v>138</v>
      </c>
      <c r="H98" s="105">
        <v>185582.37686000002</v>
      </c>
      <c r="I98" s="116">
        <v>26628</v>
      </c>
      <c r="J98" s="105"/>
      <c r="K98" s="105">
        <v>173897.984216877</v>
      </c>
      <c r="L98" s="106">
        <v>3.3868487427685009E-4</v>
      </c>
      <c r="M98" s="106">
        <f t="shared" si="1"/>
        <v>1.3177462463483249E-2</v>
      </c>
      <c r="N98" s="106">
        <f>K98/'סכום נכסי הקרן'!$C$42</f>
        <v>1.6994541962820008E-3</v>
      </c>
    </row>
    <row r="99" spans="2:14">
      <c r="B99" s="101" t="s">
        <v>1985</v>
      </c>
      <c r="C99" s="102" t="s">
        <v>1986</v>
      </c>
      <c r="D99" s="103" t="s">
        <v>127</v>
      </c>
      <c r="E99" s="102"/>
      <c r="F99" s="103" t="s">
        <v>1825</v>
      </c>
      <c r="G99" s="103" t="s">
        <v>138</v>
      </c>
      <c r="H99" s="105">
        <v>101265.646261</v>
      </c>
      <c r="I99" s="116">
        <v>73336</v>
      </c>
      <c r="J99" s="105"/>
      <c r="K99" s="105">
        <v>261335.62951734604</v>
      </c>
      <c r="L99" s="106">
        <v>6.5517396021518475E-3</v>
      </c>
      <c r="M99" s="106">
        <f t="shared" si="1"/>
        <v>1.9803222353864256E-2</v>
      </c>
      <c r="N99" s="106">
        <f>K99/'סכום נכסי הקרן'!$C$42</f>
        <v>2.5539567593110082E-3</v>
      </c>
    </row>
    <row r="100" spans="2:14">
      <c r="B100" s="101" t="s">
        <v>1987</v>
      </c>
      <c r="C100" s="102" t="s">
        <v>1988</v>
      </c>
      <c r="D100" s="103" t="s">
        <v>29</v>
      </c>
      <c r="E100" s="102"/>
      <c r="F100" s="103" t="s">
        <v>1825</v>
      </c>
      <c r="G100" s="103" t="s">
        <v>140</v>
      </c>
      <c r="H100" s="105">
        <v>119415.56323899998</v>
      </c>
      <c r="I100" s="116">
        <v>21690</v>
      </c>
      <c r="J100" s="105"/>
      <c r="K100" s="105">
        <v>97207.337457301008</v>
      </c>
      <c r="L100" s="106">
        <v>5.1218341513617836E-2</v>
      </c>
      <c r="M100" s="106">
        <f t="shared" si="1"/>
        <v>7.3660775671856001E-3</v>
      </c>
      <c r="N100" s="106">
        <f>K100/'סכום נכסי הקרן'!$C$42</f>
        <v>9.4997891030859877E-4</v>
      </c>
    </row>
    <row r="101" spans="2:14">
      <c r="B101" s="101" t="s">
        <v>1989</v>
      </c>
      <c r="C101" s="102" t="s">
        <v>1990</v>
      </c>
      <c r="D101" s="103" t="s">
        <v>29</v>
      </c>
      <c r="E101" s="102"/>
      <c r="F101" s="103" t="s">
        <v>1825</v>
      </c>
      <c r="G101" s="103" t="s">
        <v>140</v>
      </c>
      <c r="H101" s="105">
        <v>302576.18573899992</v>
      </c>
      <c r="I101" s="116">
        <v>18684</v>
      </c>
      <c r="J101" s="105"/>
      <c r="K101" s="105">
        <v>212169.60454291804</v>
      </c>
      <c r="L101" s="106">
        <v>9.4187139529649785E-2</v>
      </c>
      <c r="M101" s="106">
        <f t="shared" si="1"/>
        <v>1.6077569917484106E-2</v>
      </c>
      <c r="N101" s="106">
        <f>K101/'סכום נכסי הקרן'!$C$42</f>
        <v>2.0734715608564298E-3</v>
      </c>
    </row>
    <row r="102" spans="2:14">
      <c r="B102" s="101" t="s">
        <v>1991</v>
      </c>
      <c r="C102" s="102" t="s">
        <v>1992</v>
      </c>
      <c r="D102" s="103" t="s">
        <v>1700</v>
      </c>
      <c r="E102" s="102"/>
      <c r="F102" s="103" t="s">
        <v>1825</v>
      </c>
      <c r="G102" s="103" t="s">
        <v>138</v>
      </c>
      <c r="H102" s="105">
        <v>11</v>
      </c>
      <c r="I102" s="116">
        <v>38243</v>
      </c>
      <c r="J102" s="105">
        <v>8.1500000000000003E-2</v>
      </c>
      <c r="K102" s="105">
        <v>14.884979999999999</v>
      </c>
      <c r="L102" s="106">
        <v>1.1794575600911432E-8</v>
      </c>
      <c r="M102" s="106">
        <f t="shared" si="1"/>
        <v>1.1279386940740779E-6</v>
      </c>
      <c r="N102" s="106">
        <f>K102/'סכום נכסי הקרן'!$C$42</f>
        <v>1.4546656096384248E-7</v>
      </c>
    </row>
    <row r="103" spans="2:14">
      <c r="B103" s="101" t="s">
        <v>1993</v>
      </c>
      <c r="C103" s="102" t="s">
        <v>1994</v>
      </c>
      <c r="D103" s="103" t="s">
        <v>1700</v>
      </c>
      <c r="E103" s="102"/>
      <c r="F103" s="103" t="s">
        <v>1825</v>
      </c>
      <c r="G103" s="103" t="s">
        <v>138</v>
      </c>
      <c r="H103" s="105">
        <v>420908.48360000009</v>
      </c>
      <c r="I103" s="116">
        <v>8300</v>
      </c>
      <c r="J103" s="105"/>
      <c r="K103" s="105">
        <v>122937.687164437</v>
      </c>
      <c r="L103" s="106">
        <v>4.3214423367556477E-3</v>
      </c>
      <c r="M103" s="106">
        <f t="shared" si="1"/>
        <v>9.3158455243300704E-3</v>
      </c>
      <c r="N103" s="106">
        <f>K103/'סכום נכסי הקרן'!$C$42</f>
        <v>1.2014341009970702E-3</v>
      </c>
    </row>
    <row r="104" spans="2:14">
      <c r="B104" s="101" t="s">
        <v>1995</v>
      </c>
      <c r="C104" s="102" t="s">
        <v>1996</v>
      </c>
      <c r="D104" s="103" t="s">
        <v>1700</v>
      </c>
      <c r="E104" s="102"/>
      <c r="F104" s="103" t="s">
        <v>1825</v>
      </c>
      <c r="G104" s="103" t="s">
        <v>138</v>
      </c>
      <c r="H104" s="105">
        <v>1101231.2838130002</v>
      </c>
      <c r="I104" s="116">
        <v>12444</v>
      </c>
      <c r="J104" s="105"/>
      <c r="K104" s="105">
        <v>482233.98054955201</v>
      </c>
      <c r="L104" s="106">
        <v>3.5987256932274092E-3</v>
      </c>
      <c r="M104" s="106">
        <f t="shared" si="1"/>
        <v>3.6542230238751146E-2</v>
      </c>
      <c r="N104" s="106">
        <f>K104/'סכום נכסי הקרן'!$C$42</f>
        <v>4.712731809545451E-3</v>
      </c>
    </row>
    <row r="105" spans="2:14">
      <c r="B105" s="101" t="s">
        <v>1997</v>
      </c>
      <c r="C105" s="102" t="s">
        <v>1998</v>
      </c>
      <c r="D105" s="103" t="s">
        <v>131</v>
      </c>
      <c r="E105" s="102"/>
      <c r="F105" s="103" t="s">
        <v>1825</v>
      </c>
      <c r="G105" s="103" t="s">
        <v>138</v>
      </c>
      <c r="H105" s="105">
        <v>78095</v>
      </c>
      <c r="I105" s="116">
        <v>9520</v>
      </c>
      <c r="J105" s="105"/>
      <c r="K105" s="105">
        <v>26162.512229991004</v>
      </c>
      <c r="L105" s="106">
        <v>6.294342289388381E-3</v>
      </c>
      <c r="M105" s="106">
        <f t="shared" si="1"/>
        <v>1.982515923998094E-3</v>
      </c>
      <c r="N105" s="106">
        <f>K105/'סכום נכסי הקרן'!$C$42</f>
        <v>2.5567858877010658E-4</v>
      </c>
    </row>
    <row r="106" spans="2:14">
      <c r="B106" s="101" t="s">
        <v>1999</v>
      </c>
      <c r="C106" s="102" t="s">
        <v>2000</v>
      </c>
      <c r="D106" s="103" t="s">
        <v>1700</v>
      </c>
      <c r="E106" s="102"/>
      <c r="F106" s="103" t="s">
        <v>1825</v>
      </c>
      <c r="G106" s="103" t="s">
        <v>138</v>
      </c>
      <c r="H106" s="105">
        <v>348587.22265999985</v>
      </c>
      <c r="I106" s="116">
        <v>7050</v>
      </c>
      <c r="J106" s="105"/>
      <c r="K106" s="105">
        <v>86480.829775265986</v>
      </c>
      <c r="L106" s="106">
        <v>1.5072467354761978E-3</v>
      </c>
      <c r="M106" s="106">
        <f t="shared" si="1"/>
        <v>6.5532553083145666E-3</v>
      </c>
      <c r="N106" s="106">
        <f>K106/'סכום נכסי הקרן'!$C$42</f>
        <v>8.4515188443030594E-4</v>
      </c>
    </row>
    <row r="107" spans="2:14">
      <c r="B107" s="101" t="s">
        <v>2001</v>
      </c>
      <c r="C107" s="102" t="s">
        <v>2002</v>
      </c>
      <c r="D107" s="103" t="s">
        <v>1700</v>
      </c>
      <c r="E107" s="102"/>
      <c r="F107" s="103" t="s">
        <v>1825</v>
      </c>
      <c r="G107" s="103" t="s">
        <v>138</v>
      </c>
      <c r="H107" s="105">
        <v>165302.24083200001</v>
      </c>
      <c r="I107" s="116">
        <v>20294</v>
      </c>
      <c r="J107" s="105"/>
      <c r="K107" s="105">
        <v>118049.91093889502</v>
      </c>
      <c r="L107" s="106">
        <v>5.3546233738224402E-3</v>
      </c>
      <c r="M107" s="106">
        <f t="shared" si="1"/>
        <v>8.9454646482547157E-3</v>
      </c>
      <c r="N107" s="106">
        <f>K107/'סכום נכסי הקרן'!$C$42</f>
        <v>1.1536672918854409E-3</v>
      </c>
    </row>
    <row r="108" spans="2:14">
      <c r="B108" s="101" t="s">
        <v>2003</v>
      </c>
      <c r="C108" s="102" t="s">
        <v>2004</v>
      </c>
      <c r="D108" s="103" t="s">
        <v>129</v>
      </c>
      <c r="E108" s="102"/>
      <c r="F108" s="103" t="s">
        <v>1825</v>
      </c>
      <c r="G108" s="103" t="s">
        <v>142</v>
      </c>
      <c r="H108" s="105">
        <v>2056599.6626780005</v>
      </c>
      <c r="I108" s="116">
        <v>8770</v>
      </c>
      <c r="J108" s="105"/>
      <c r="K108" s="105">
        <v>431303.93201983499</v>
      </c>
      <c r="L108" s="106">
        <v>1.525979223779815E-2</v>
      </c>
      <c r="M108" s="106">
        <f t="shared" si="1"/>
        <v>3.268290544101958E-2</v>
      </c>
      <c r="N108" s="106">
        <f>K108/'סכום נכסי הקרן'!$C$42</f>
        <v>4.2150073242361299E-3</v>
      </c>
    </row>
    <row r="109" spans="2:14">
      <c r="B109" s="101" t="s">
        <v>2005</v>
      </c>
      <c r="C109" s="102" t="s">
        <v>2006</v>
      </c>
      <c r="D109" s="103" t="s">
        <v>1700</v>
      </c>
      <c r="E109" s="102"/>
      <c r="F109" s="103" t="s">
        <v>1825</v>
      </c>
      <c r="G109" s="103" t="s">
        <v>138</v>
      </c>
      <c r="H109" s="105">
        <v>789452.12540099921</v>
      </c>
      <c r="I109" s="116">
        <v>2668</v>
      </c>
      <c r="J109" s="105"/>
      <c r="K109" s="105">
        <v>74119.228541972028</v>
      </c>
      <c r="L109" s="106">
        <v>1.0108221836120349E-2</v>
      </c>
      <c r="M109" s="106">
        <f t="shared" si="1"/>
        <v>5.6165306132363001E-3</v>
      </c>
      <c r="N109" s="106">
        <f>K109/'סכום נכסי הקרן'!$C$42</f>
        <v>7.2434556696036867E-4</v>
      </c>
    </row>
    <row r="110" spans="2:14">
      <c r="B110" s="101" t="s">
        <v>2007</v>
      </c>
      <c r="C110" s="102" t="s">
        <v>2008</v>
      </c>
      <c r="D110" s="103" t="s">
        <v>127</v>
      </c>
      <c r="E110" s="102"/>
      <c r="F110" s="103" t="s">
        <v>1825</v>
      </c>
      <c r="G110" s="103" t="s">
        <v>138</v>
      </c>
      <c r="H110" s="105">
        <v>129732.355098</v>
      </c>
      <c r="I110" s="116">
        <v>7405.5</v>
      </c>
      <c r="J110" s="105"/>
      <c r="K110" s="105">
        <v>33808.192711818003</v>
      </c>
      <c r="L110" s="106">
        <v>1.8672067621853755E-3</v>
      </c>
      <c r="M110" s="106">
        <f t="shared" si="1"/>
        <v>2.5618824302332125E-3</v>
      </c>
      <c r="N110" s="106">
        <f>K110/'סכום נכסי הקרן'!$C$42</f>
        <v>3.3039759046978961E-4</v>
      </c>
    </row>
    <row r="111" spans="2:14">
      <c r="B111" s="101" t="s">
        <v>2009</v>
      </c>
      <c r="C111" s="102" t="s">
        <v>2010</v>
      </c>
      <c r="D111" s="103" t="s">
        <v>1700</v>
      </c>
      <c r="E111" s="102"/>
      <c r="F111" s="103" t="s">
        <v>1825</v>
      </c>
      <c r="G111" s="103" t="s">
        <v>138</v>
      </c>
      <c r="H111" s="105">
        <v>365</v>
      </c>
      <c r="I111" s="116">
        <v>3341</v>
      </c>
      <c r="J111" s="105"/>
      <c r="K111" s="105">
        <v>42.912970000000001</v>
      </c>
      <c r="L111" s="106">
        <v>2.6449273445704824E-5</v>
      </c>
      <c r="M111" s="106">
        <f t="shared" si="1"/>
        <v>3.2518148724848871E-6</v>
      </c>
      <c r="N111" s="106">
        <f>K111/'סכום נכסי הקרן'!$C$42</f>
        <v>4.1937591898978325E-7</v>
      </c>
    </row>
    <row r="112" spans="2:14">
      <c r="B112" s="107"/>
      <c r="C112" s="102"/>
      <c r="D112" s="102"/>
      <c r="E112" s="102"/>
      <c r="F112" s="102"/>
      <c r="G112" s="102"/>
      <c r="H112" s="105"/>
      <c r="I112" s="116"/>
      <c r="J112" s="102"/>
      <c r="K112" s="102"/>
      <c r="L112" s="102"/>
      <c r="M112" s="106"/>
      <c r="N112" s="102"/>
    </row>
    <row r="113" spans="2:14">
      <c r="B113" s="100" t="s">
        <v>236</v>
      </c>
      <c r="C113" s="95"/>
      <c r="D113" s="96"/>
      <c r="E113" s="95"/>
      <c r="F113" s="96"/>
      <c r="G113" s="96"/>
      <c r="H113" s="98"/>
      <c r="I113" s="114"/>
      <c r="J113" s="98">
        <v>57.655900000000003</v>
      </c>
      <c r="K113" s="98">
        <v>196213.80831384097</v>
      </c>
      <c r="L113" s="99"/>
      <c r="M113" s="99">
        <f t="shared" si="1"/>
        <v>1.4868488013340647E-2</v>
      </c>
      <c r="N113" s="99">
        <f>K113/'סכום נכסי הקרן'!$C$42</f>
        <v>1.9175402257196887E-3</v>
      </c>
    </row>
    <row r="114" spans="2:14">
      <c r="B114" s="101" t="s">
        <v>2011</v>
      </c>
      <c r="C114" s="102" t="s">
        <v>2012</v>
      </c>
      <c r="D114" s="103" t="s">
        <v>29</v>
      </c>
      <c r="E114" s="102"/>
      <c r="F114" s="103" t="s">
        <v>1869</v>
      </c>
      <c r="G114" s="103" t="s">
        <v>140</v>
      </c>
      <c r="H114" s="105">
        <v>17436</v>
      </c>
      <c r="I114" s="116">
        <v>19638.5</v>
      </c>
      <c r="J114" s="105"/>
      <c r="K114" s="105">
        <v>12850.90574</v>
      </c>
      <c r="L114" s="106">
        <v>5.5550422617777026E-2</v>
      </c>
      <c r="M114" s="106">
        <f t="shared" si="1"/>
        <v>9.7380270837076532E-4</v>
      </c>
      <c r="N114" s="106">
        <f>K114/'סכום נכסי הקרן'!$C$42</f>
        <v>1.2558814746598944E-4</v>
      </c>
    </row>
    <row r="115" spans="2:14">
      <c r="B115" s="101" t="s">
        <v>2013</v>
      </c>
      <c r="C115" s="102" t="s">
        <v>2014</v>
      </c>
      <c r="D115" s="103" t="s">
        <v>127</v>
      </c>
      <c r="E115" s="102"/>
      <c r="F115" s="103" t="s">
        <v>1869</v>
      </c>
      <c r="G115" s="103" t="s">
        <v>138</v>
      </c>
      <c r="H115" s="105">
        <v>26180</v>
      </c>
      <c r="I115" s="116">
        <v>8534</v>
      </c>
      <c r="J115" s="105"/>
      <c r="K115" s="105">
        <v>7862.1540199999999</v>
      </c>
      <c r="L115" s="106">
        <v>3.5773687291513739E-3</v>
      </c>
      <c r="M115" s="106">
        <f t="shared" si="1"/>
        <v>5.9577021520539921E-4</v>
      </c>
      <c r="N115" s="106">
        <f>K115/'סכום נכסי הקרן'!$C$42</f>
        <v>7.6834534346532506E-5</v>
      </c>
    </row>
    <row r="116" spans="2:14">
      <c r="B116" s="101" t="s">
        <v>2015</v>
      </c>
      <c r="C116" s="102" t="s">
        <v>2016</v>
      </c>
      <c r="D116" s="103" t="s">
        <v>127</v>
      </c>
      <c r="E116" s="102"/>
      <c r="F116" s="103" t="s">
        <v>1869</v>
      </c>
      <c r="G116" s="103" t="s">
        <v>138</v>
      </c>
      <c r="H116" s="105">
        <v>151967.70318300003</v>
      </c>
      <c r="I116" s="116">
        <v>8904</v>
      </c>
      <c r="J116" s="105"/>
      <c r="K116" s="105">
        <v>47616.307897223996</v>
      </c>
      <c r="L116" s="106">
        <v>4.7272984812908054E-3</v>
      </c>
      <c r="M116" s="106">
        <f t="shared" si="1"/>
        <v>3.6082195707501149E-3</v>
      </c>
      <c r="N116" s="106">
        <f>K116/'סכום נכסי הקרן'!$C$42</f>
        <v>4.6534026620154205E-4</v>
      </c>
    </row>
    <row r="117" spans="2:14">
      <c r="B117" s="101" t="s">
        <v>2017</v>
      </c>
      <c r="C117" s="102" t="s">
        <v>2018</v>
      </c>
      <c r="D117" s="103" t="s">
        <v>127</v>
      </c>
      <c r="E117" s="102"/>
      <c r="F117" s="103" t="s">
        <v>1869</v>
      </c>
      <c r="G117" s="103" t="s">
        <v>140</v>
      </c>
      <c r="H117" s="105">
        <v>4783</v>
      </c>
      <c r="I117" s="116">
        <v>8965</v>
      </c>
      <c r="J117" s="105"/>
      <c r="K117" s="105">
        <v>1609.2711999999999</v>
      </c>
      <c r="L117" s="106">
        <v>9.9807079988311115E-5</v>
      </c>
      <c r="M117" s="106">
        <f t="shared" si="1"/>
        <v>1.2194569665118962E-4</v>
      </c>
      <c r="N117" s="106">
        <f>K117/'סכום נכסי הקרן'!$C$42</f>
        <v>1.5726937296667914E-5</v>
      </c>
    </row>
    <row r="118" spans="2:14">
      <c r="B118" s="101" t="s">
        <v>2019</v>
      </c>
      <c r="C118" s="102" t="s">
        <v>2020</v>
      </c>
      <c r="D118" s="103" t="s">
        <v>127</v>
      </c>
      <c r="E118" s="102"/>
      <c r="F118" s="103" t="s">
        <v>1869</v>
      </c>
      <c r="G118" s="103" t="s">
        <v>138</v>
      </c>
      <c r="H118" s="105">
        <v>227466.08923000001</v>
      </c>
      <c r="I118" s="116">
        <v>10034</v>
      </c>
      <c r="J118" s="105"/>
      <c r="K118" s="105">
        <v>80317.470876616993</v>
      </c>
      <c r="L118" s="106">
        <v>5.298714159308218E-3</v>
      </c>
      <c r="M118" s="106">
        <f t="shared" si="1"/>
        <v>6.0862146413299964E-3</v>
      </c>
      <c r="N118" s="106">
        <f>K118/'סכום נכסי הקרן'!$C$42</f>
        <v>7.8491917850981665E-4</v>
      </c>
    </row>
    <row r="119" spans="2:14">
      <c r="B119" s="101" t="s">
        <v>2021</v>
      </c>
      <c r="C119" s="102" t="s">
        <v>2022</v>
      </c>
      <c r="D119" s="103" t="s">
        <v>1700</v>
      </c>
      <c r="E119" s="102"/>
      <c r="F119" s="103" t="s">
        <v>1869</v>
      </c>
      <c r="G119" s="103" t="s">
        <v>138</v>
      </c>
      <c r="H119" s="105">
        <v>49649</v>
      </c>
      <c r="I119" s="116">
        <v>9300</v>
      </c>
      <c r="J119" s="105">
        <v>57.655900000000003</v>
      </c>
      <c r="K119" s="105">
        <v>16306.135179999999</v>
      </c>
      <c r="L119" s="106">
        <v>5.129028925619835E-3</v>
      </c>
      <c r="M119" s="106">
        <f t="shared" si="1"/>
        <v>1.2356295285801246E-3</v>
      </c>
      <c r="N119" s="106">
        <f>K119/'סכום נכסי הקרן'!$C$42</f>
        <v>1.5935509535425151E-4</v>
      </c>
    </row>
    <row r="120" spans="2:14">
      <c r="B120" s="101" t="s">
        <v>2023</v>
      </c>
      <c r="C120" s="102" t="s">
        <v>2024</v>
      </c>
      <c r="D120" s="103" t="s">
        <v>1700</v>
      </c>
      <c r="E120" s="102"/>
      <c r="F120" s="103" t="s">
        <v>1869</v>
      </c>
      <c r="G120" s="103" t="s">
        <v>138</v>
      </c>
      <c r="H120" s="105">
        <v>53966</v>
      </c>
      <c r="I120" s="116">
        <v>9000</v>
      </c>
      <c r="J120" s="105"/>
      <c r="K120" s="105">
        <v>17091.57186</v>
      </c>
      <c r="L120" s="106">
        <v>5.1164922589660327E-4</v>
      </c>
      <c r="M120" s="106">
        <f t="shared" si="1"/>
        <v>1.2951475409064481E-3</v>
      </c>
      <c r="N120" s="106">
        <f>K120/'סכום נכסי הקרן'!$C$42</f>
        <v>1.6703093856629871E-4</v>
      </c>
    </row>
    <row r="121" spans="2:14">
      <c r="B121" s="101" t="s">
        <v>2025</v>
      </c>
      <c r="C121" s="102" t="s">
        <v>2026</v>
      </c>
      <c r="D121" s="103" t="s">
        <v>1700</v>
      </c>
      <c r="E121" s="102"/>
      <c r="F121" s="103" t="s">
        <v>1869</v>
      </c>
      <c r="G121" s="103" t="s">
        <v>138</v>
      </c>
      <c r="H121" s="105">
        <v>112133</v>
      </c>
      <c r="I121" s="116">
        <v>3183</v>
      </c>
      <c r="J121" s="105"/>
      <c r="K121" s="105">
        <v>12559.991539999999</v>
      </c>
      <c r="L121" s="106">
        <v>6.0612408842738183E-4</v>
      </c>
      <c r="M121" s="106">
        <f t="shared" si="1"/>
        <v>9.5175811154661063E-4</v>
      </c>
      <c r="N121" s="106">
        <f>K121/'סכום נכסי הקרן'!$C$42</f>
        <v>1.2274512797859021E-4</v>
      </c>
    </row>
    <row r="122" spans="2:14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</row>
    <row r="123" spans="2:14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</row>
    <row r="124" spans="2:14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</row>
    <row r="125" spans="2:14">
      <c r="B125" s="123" t="s">
        <v>229</v>
      </c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</row>
    <row r="126" spans="2:14">
      <c r="B126" s="123" t="s">
        <v>118</v>
      </c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</row>
    <row r="127" spans="2:14">
      <c r="B127" s="123" t="s">
        <v>212</v>
      </c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</row>
    <row r="128" spans="2:14">
      <c r="B128" s="123" t="s">
        <v>220</v>
      </c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</row>
    <row r="129" spans="2:14">
      <c r="B129" s="123" t="s">
        <v>227</v>
      </c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</row>
    <row r="130" spans="2:14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</row>
    <row r="131" spans="2:14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</row>
    <row r="132" spans="2:14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</row>
    <row r="133" spans="2:14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</row>
    <row r="134" spans="2:14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</row>
    <row r="135" spans="2:14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</row>
    <row r="136" spans="2:14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</row>
    <row r="137" spans="2:14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</row>
    <row r="138" spans="2:14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</row>
    <row r="139" spans="2:14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</row>
    <row r="140" spans="2:14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</row>
    <row r="141" spans="2:14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</row>
    <row r="142" spans="2:14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</row>
    <row r="143" spans="2:14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</row>
    <row r="144" spans="2:14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</row>
    <row r="145" spans="2:14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</row>
    <row r="146" spans="2:14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</row>
    <row r="147" spans="2:14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</row>
    <row r="148" spans="2:14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</row>
    <row r="149" spans="2:14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</row>
    <row r="150" spans="2:14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</row>
    <row r="151" spans="2:14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</row>
    <row r="152" spans="2:14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</row>
    <row r="153" spans="2:14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</row>
    <row r="154" spans="2:14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</row>
    <row r="155" spans="2:14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</row>
    <row r="156" spans="2:14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</row>
    <row r="157" spans="2:14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</row>
    <row r="158" spans="2:14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</row>
    <row r="159" spans="2:14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</row>
    <row r="160" spans="2:14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</row>
    <row r="161" spans="2:14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</row>
    <row r="162" spans="2:14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</row>
    <row r="163" spans="2:14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</row>
    <row r="164" spans="2:14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</row>
    <row r="165" spans="2:14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</row>
    <row r="166" spans="2:14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</row>
    <row r="167" spans="2:14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</row>
    <row r="168" spans="2:14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</row>
    <row r="169" spans="2:14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</row>
    <row r="170" spans="2:14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</row>
    <row r="171" spans="2:14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</row>
    <row r="172" spans="2:14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</row>
    <row r="173" spans="2:14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</row>
    <row r="174" spans="2:14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</row>
    <row r="175" spans="2:14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</row>
    <row r="176" spans="2:14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</row>
    <row r="177" spans="2:14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</row>
    <row r="178" spans="2:14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</row>
    <row r="179" spans="2:14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</row>
    <row r="180" spans="2:14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</row>
    <row r="181" spans="2:14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</row>
    <row r="182" spans="2:14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</row>
    <row r="183" spans="2:14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</row>
    <row r="184" spans="2:14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</row>
    <row r="185" spans="2:14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</row>
    <row r="186" spans="2:14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</row>
    <row r="187" spans="2:14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</row>
    <row r="188" spans="2:14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</row>
    <row r="189" spans="2:14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</row>
    <row r="190" spans="2:14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</row>
    <row r="191" spans="2:14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</row>
    <row r="192" spans="2:14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</row>
    <row r="193" spans="2:14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</row>
    <row r="194" spans="2:14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</row>
    <row r="195" spans="2:14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</row>
    <row r="196" spans="2:14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</row>
    <row r="197" spans="2:14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</row>
    <row r="198" spans="2:14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</row>
    <row r="199" spans="2:14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</row>
    <row r="200" spans="2:14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</row>
    <row r="201" spans="2:14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</row>
    <row r="202" spans="2:14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</row>
    <row r="203" spans="2:14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</row>
    <row r="204" spans="2:14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</row>
    <row r="205" spans="2:14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</row>
    <row r="206" spans="2:14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</row>
    <row r="207" spans="2:14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</row>
    <row r="208" spans="2:14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</row>
    <row r="209" spans="2:14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</row>
    <row r="210" spans="2:14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</row>
    <row r="211" spans="2:14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</row>
    <row r="212" spans="2:14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</row>
    <row r="213" spans="2:14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</row>
    <row r="214" spans="2:14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</row>
    <row r="215" spans="2:14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</row>
    <row r="216" spans="2:14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</row>
    <row r="217" spans="2:14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</row>
    <row r="218" spans="2:14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</row>
    <row r="219" spans="2:14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</row>
    <row r="220" spans="2:14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</row>
    <row r="221" spans="2:14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</row>
    <row r="222" spans="2:14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</row>
    <row r="223" spans="2:14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</row>
    <row r="224" spans="2:14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</row>
    <row r="225" spans="2:14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</row>
    <row r="226" spans="2:14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</row>
    <row r="227" spans="2:14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</row>
    <row r="228" spans="2:14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</row>
    <row r="229" spans="2:14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</row>
    <row r="230" spans="2:14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</row>
    <row r="231" spans="2:14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</row>
    <row r="232" spans="2:14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</row>
    <row r="233" spans="2:14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</row>
    <row r="234" spans="2:14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</row>
    <row r="235" spans="2:14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</row>
    <row r="236" spans="2:14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</row>
    <row r="237" spans="2:14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</row>
    <row r="238" spans="2:14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</row>
    <row r="239" spans="2:14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</row>
    <row r="240" spans="2:14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</row>
    <row r="241" spans="2:14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</row>
    <row r="242" spans="2:14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</row>
    <row r="243" spans="2:14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</row>
    <row r="244" spans="2:14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</row>
    <row r="245" spans="2:14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</row>
    <row r="246" spans="2:14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</row>
    <row r="247" spans="2:14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</row>
    <row r="248" spans="2:14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</row>
    <row r="249" spans="2:14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</row>
    <row r="250" spans="2:14">
      <c r="B250" s="126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</row>
    <row r="251" spans="2:14">
      <c r="B251" s="126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</row>
    <row r="252" spans="2:14">
      <c r="B252" s="127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</row>
    <row r="253" spans="2:14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</row>
    <row r="254" spans="2:14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</row>
    <row r="255" spans="2:14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</row>
    <row r="256" spans="2:14">
      <c r="B256" s="108"/>
      <c r="C256" s="108"/>
      <c r="D256" s="108"/>
      <c r="E256" s="108"/>
      <c r="F256" s="108"/>
      <c r="G256" s="108"/>
      <c r="H256" s="109"/>
      <c r="I256" s="109"/>
      <c r="J256" s="109"/>
      <c r="K256" s="109"/>
      <c r="L256" s="109"/>
      <c r="M256" s="109"/>
      <c r="N256" s="109"/>
    </row>
    <row r="257" spans="2:14">
      <c r="B257" s="108"/>
      <c r="C257" s="108"/>
      <c r="D257" s="108"/>
      <c r="E257" s="108"/>
      <c r="F257" s="108"/>
      <c r="G257" s="108"/>
      <c r="H257" s="109"/>
      <c r="I257" s="109"/>
      <c r="J257" s="109"/>
      <c r="K257" s="109"/>
      <c r="L257" s="109"/>
      <c r="M257" s="109"/>
      <c r="N257" s="109"/>
    </row>
    <row r="258" spans="2:14">
      <c r="B258" s="108"/>
      <c r="C258" s="108"/>
      <c r="D258" s="108"/>
      <c r="E258" s="108"/>
      <c r="F258" s="108"/>
      <c r="G258" s="108"/>
      <c r="H258" s="109"/>
      <c r="I258" s="109"/>
      <c r="J258" s="109"/>
      <c r="K258" s="109"/>
      <c r="L258" s="109"/>
      <c r="M258" s="109"/>
      <c r="N258" s="109"/>
    </row>
    <row r="259" spans="2:14">
      <c r="B259" s="108"/>
      <c r="C259" s="108"/>
      <c r="D259" s="108"/>
      <c r="E259" s="108"/>
      <c r="F259" s="108"/>
      <c r="G259" s="108"/>
      <c r="H259" s="109"/>
      <c r="I259" s="109"/>
      <c r="J259" s="109"/>
      <c r="K259" s="109"/>
      <c r="L259" s="109"/>
      <c r="M259" s="109"/>
      <c r="N259" s="109"/>
    </row>
    <row r="260" spans="2:14">
      <c r="B260" s="108"/>
      <c r="C260" s="108"/>
      <c r="D260" s="108"/>
      <c r="E260" s="108"/>
      <c r="F260" s="108"/>
      <c r="G260" s="108"/>
      <c r="H260" s="109"/>
      <c r="I260" s="109"/>
      <c r="J260" s="109"/>
      <c r="K260" s="109"/>
      <c r="L260" s="109"/>
      <c r="M260" s="109"/>
      <c r="N260" s="109"/>
    </row>
    <row r="261" spans="2:14">
      <c r="B261" s="108"/>
      <c r="C261" s="108"/>
      <c r="D261" s="108"/>
      <c r="E261" s="108"/>
      <c r="F261" s="108"/>
      <c r="G261" s="108"/>
      <c r="H261" s="109"/>
      <c r="I261" s="109"/>
      <c r="J261" s="109"/>
      <c r="K261" s="109"/>
      <c r="L261" s="109"/>
      <c r="M261" s="109"/>
      <c r="N261" s="109"/>
    </row>
    <row r="262" spans="2:14">
      <c r="B262" s="108"/>
      <c r="C262" s="108"/>
      <c r="D262" s="108"/>
      <c r="E262" s="108"/>
      <c r="F262" s="108"/>
      <c r="G262" s="108"/>
      <c r="H262" s="109"/>
      <c r="I262" s="109"/>
      <c r="J262" s="109"/>
      <c r="K262" s="109"/>
      <c r="L262" s="109"/>
      <c r="M262" s="109"/>
      <c r="N262" s="109"/>
    </row>
    <row r="263" spans="2:14">
      <c r="B263" s="108"/>
      <c r="C263" s="108"/>
      <c r="D263" s="108"/>
      <c r="E263" s="108"/>
      <c r="F263" s="108"/>
      <c r="G263" s="108"/>
      <c r="H263" s="109"/>
      <c r="I263" s="109"/>
      <c r="J263" s="109"/>
      <c r="K263" s="109"/>
      <c r="L263" s="109"/>
      <c r="M263" s="109"/>
      <c r="N263" s="109"/>
    </row>
    <row r="264" spans="2:14">
      <c r="B264" s="108"/>
      <c r="C264" s="108"/>
      <c r="D264" s="108"/>
      <c r="E264" s="108"/>
      <c r="F264" s="108"/>
      <c r="G264" s="108"/>
      <c r="H264" s="109"/>
      <c r="I264" s="109"/>
      <c r="J264" s="109"/>
      <c r="K264" s="109"/>
      <c r="L264" s="109"/>
      <c r="M264" s="109"/>
      <c r="N264" s="109"/>
    </row>
    <row r="265" spans="2:14">
      <c r="B265" s="108"/>
      <c r="C265" s="108"/>
      <c r="D265" s="108"/>
      <c r="E265" s="108"/>
      <c r="F265" s="108"/>
      <c r="G265" s="108"/>
      <c r="H265" s="109"/>
      <c r="I265" s="109"/>
      <c r="J265" s="109"/>
      <c r="K265" s="109"/>
      <c r="L265" s="109"/>
      <c r="M265" s="109"/>
      <c r="N265" s="109"/>
    </row>
    <row r="266" spans="2:14">
      <c r="B266" s="108"/>
      <c r="C266" s="108"/>
      <c r="D266" s="108"/>
      <c r="E266" s="108"/>
      <c r="F266" s="108"/>
      <c r="G266" s="108"/>
      <c r="H266" s="109"/>
      <c r="I266" s="109"/>
      <c r="J266" s="109"/>
      <c r="K266" s="109"/>
      <c r="L266" s="109"/>
      <c r="M266" s="109"/>
      <c r="N266" s="109"/>
    </row>
    <row r="267" spans="2:14">
      <c r="B267" s="108"/>
      <c r="C267" s="108"/>
      <c r="D267" s="108"/>
      <c r="E267" s="108"/>
      <c r="F267" s="108"/>
      <c r="G267" s="108"/>
      <c r="H267" s="109"/>
      <c r="I267" s="109"/>
      <c r="J267" s="109"/>
      <c r="K267" s="109"/>
      <c r="L267" s="109"/>
      <c r="M267" s="109"/>
      <c r="N267" s="109"/>
    </row>
    <row r="268" spans="2:14">
      <c r="B268" s="108"/>
      <c r="C268" s="108"/>
      <c r="D268" s="108"/>
      <c r="E268" s="108"/>
      <c r="F268" s="108"/>
      <c r="G268" s="108"/>
      <c r="H268" s="109"/>
      <c r="I268" s="109"/>
      <c r="J268" s="109"/>
      <c r="K268" s="109"/>
      <c r="L268" s="109"/>
      <c r="M268" s="109"/>
      <c r="N268" s="109"/>
    </row>
    <row r="269" spans="2:14">
      <c r="B269" s="108"/>
      <c r="C269" s="108"/>
      <c r="D269" s="108"/>
      <c r="E269" s="108"/>
      <c r="F269" s="108"/>
      <c r="G269" s="108"/>
      <c r="H269" s="109"/>
      <c r="I269" s="109"/>
      <c r="J269" s="109"/>
      <c r="K269" s="109"/>
      <c r="L269" s="109"/>
      <c r="M269" s="109"/>
      <c r="N269" s="109"/>
    </row>
    <row r="270" spans="2:14">
      <c r="B270" s="108"/>
      <c r="C270" s="108"/>
      <c r="D270" s="108"/>
      <c r="E270" s="108"/>
      <c r="F270" s="108"/>
      <c r="G270" s="108"/>
      <c r="H270" s="109"/>
      <c r="I270" s="109"/>
      <c r="J270" s="109"/>
      <c r="K270" s="109"/>
      <c r="L270" s="109"/>
      <c r="M270" s="109"/>
      <c r="N270" s="109"/>
    </row>
    <row r="271" spans="2:14">
      <c r="B271" s="108"/>
      <c r="C271" s="108"/>
      <c r="D271" s="108"/>
      <c r="E271" s="108"/>
      <c r="F271" s="108"/>
      <c r="G271" s="108"/>
      <c r="H271" s="109"/>
      <c r="I271" s="109"/>
      <c r="J271" s="109"/>
      <c r="K271" s="109"/>
      <c r="L271" s="109"/>
      <c r="M271" s="109"/>
      <c r="N271" s="109"/>
    </row>
    <row r="272" spans="2:14">
      <c r="B272" s="108"/>
      <c r="C272" s="108"/>
      <c r="D272" s="108"/>
      <c r="E272" s="108"/>
      <c r="F272" s="108"/>
      <c r="G272" s="108"/>
      <c r="H272" s="109"/>
      <c r="I272" s="109"/>
      <c r="J272" s="109"/>
      <c r="K272" s="109"/>
      <c r="L272" s="109"/>
      <c r="M272" s="109"/>
      <c r="N272" s="109"/>
    </row>
    <row r="273" spans="2:14">
      <c r="B273" s="108"/>
      <c r="C273" s="108"/>
      <c r="D273" s="108"/>
      <c r="E273" s="108"/>
      <c r="F273" s="108"/>
      <c r="G273" s="108"/>
      <c r="H273" s="109"/>
      <c r="I273" s="109"/>
      <c r="J273" s="109"/>
      <c r="K273" s="109"/>
      <c r="L273" s="109"/>
      <c r="M273" s="109"/>
      <c r="N273" s="109"/>
    </row>
    <row r="274" spans="2:14">
      <c r="B274" s="108"/>
      <c r="C274" s="108"/>
      <c r="D274" s="108"/>
      <c r="E274" s="108"/>
      <c r="F274" s="108"/>
      <c r="G274" s="108"/>
      <c r="H274" s="109"/>
      <c r="I274" s="109"/>
      <c r="J274" s="109"/>
      <c r="K274" s="109"/>
      <c r="L274" s="109"/>
      <c r="M274" s="109"/>
      <c r="N274" s="109"/>
    </row>
    <row r="275" spans="2:14">
      <c r="B275" s="108"/>
      <c r="C275" s="108"/>
      <c r="D275" s="108"/>
      <c r="E275" s="108"/>
      <c r="F275" s="108"/>
      <c r="G275" s="108"/>
      <c r="H275" s="109"/>
      <c r="I275" s="109"/>
      <c r="J275" s="109"/>
      <c r="K275" s="109"/>
      <c r="L275" s="109"/>
      <c r="M275" s="109"/>
      <c r="N275" s="109"/>
    </row>
    <row r="276" spans="2:14">
      <c r="B276" s="108"/>
      <c r="C276" s="108"/>
      <c r="D276" s="108"/>
      <c r="E276" s="108"/>
      <c r="F276" s="108"/>
      <c r="G276" s="108"/>
      <c r="H276" s="109"/>
      <c r="I276" s="109"/>
      <c r="J276" s="109"/>
      <c r="K276" s="109"/>
      <c r="L276" s="109"/>
      <c r="M276" s="109"/>
      <c r="N276" s="109"/>
    </row>
    <row r="277" spans="2:14">
      <c r="B277" s="108"/>
      <c r="C277" s="108"/>
      <c r="D277" s="108"/>
      <c r="E277" s="108"/>
      <c r="F277" s="108"/>
      <c r="G277" s="108"/>
      <c r="H277" s="109"/>
      <c r="I277" s="109"/>
      <c r="J277" s="109"/>
      <c r="K277" s="109"/>
      <c r="L277" s="109"/>
      <c r="M277" s="109"/>
      <c r="N277" s="109"/>
    </row>
    <row r="278" spans="2:14">
      <c r="B278" s="108"/>
      <c r="C278" s="108"/>
      <c r="D278" s="108"/>
      <c r="E278" s="108"/>
      <c r="F278" s="108"/>
      <c r="G278" s="108"/>
      <c r="H278" s="109"/>
      <c r="I278" s="109"/>
      <c r="J278" s="109"/>
      <c r="K278" s="109"/>
      <c r="L278" s="109"/>
      <c r="M278" s="109"/>
      <c r="N278" s="109"/>
    </row>
    <row r="279" spans="2:14">
      <c r="B279" s="108"/>
      <c r="C279" s="108"/>
      <c r="D279" s="108"/>
      <c r="E279" s="108"/>
      <c r="F279" s="108"/>
      <c r="G279" s="108"/>
      <c r="H279" s="109"/>
      <c r="I279" s="109"/>
      <c r="J279" s="109"/>
      <c r="K279" s="109"/>
      <c r="L279" s="109"/>
      <c r="M279" s="109"/>
      <c r="N279" s="109"/>
    </row>
    <row r="280" spans="2:14">
      <c r="B280" s="108"/>
      <c r="C280" s="108"/>
      <c r="D280" s="108"/>
      <c r="E280" s="108"/>
      <c r="F280" s="108"/>
      <c r="G280" s="108"/>
      <c r="H280" s="109"/>
      <c r="I280" s="109"/>
      <c r="J280" s="109"/>
      <c r="K280" s="109"/>
      <c r="L280" s="109"/>
      <c r="M280" s="109"/>
      <c r="N280" s="109"/>
    </row>
    <row r="281" spans="2:14">
      <c r="B281" s="108"/>
      <c r="C281" s="108"/>
      <c r="D281" s="108"/>
      <c r="E281" s="108"/>
      <c r="F281" s="108"/>
      <c r="G281" s="108"/>
      <c r="H281" s="109"/>
      <c r="I281" s="109"/>
      <c r="J281" s="109"/>
      <c r="K281" s="109"/>
      <c r="L281" s="109"/>
      <c r="M281" s="109"/>
      <c r="N281" s="109"/>
    </row>
    <row r="282" spans="2:14">
      <c r="B282" s="108"/>
      <c r="C282" s="108"/>
      <c r="D282" s="108"/>
      <c r="E282" s="108"/>
      <c r="F282" s="108"/>
      <c r="G282" s="108"/>
      <c r="H282" s="109"/>
      <c r="I282" s="109"/>
      <c r="J282" s="109"/>
      <c r="K282" s="109"/>
      <c r="L282" s="109"/>
      <c r="M282" s="109"/>
      <c r="N282" s="109"/>
    </row>
    <row r="283" spans="2:14">
      <c r="B283" s="108"/>
      <c r="C283" s="108"/>
      <c r="D283" s="108"/>
      <c r="E283" s="108"/>
      <c r="F283" s="108"/>
      <c r="G283" s="108"/>
      <c r="H283" s="109"/>
      <c r="I283" s="109"/>
      <c r="J283" s="109"/>
      <c r="K283" s="109"/>
      <c r="L283" s="109"/>
      <c r="M283" s="109"/>
      <c r="N283" s="109"/>
    </row>
    <row r="284" spans="2:14">
      <c r="B284" s="108"/>
      <c r="C284" s="108"/>
      <c r="D284" s="108"/>
      <c r="E284" s="108"/>
      <c r="F284" s="108"/>
      <c r="G284" s="108"/>
      <c r="H284" s="109"/>
      <c r="I284" s="109"/>
      <c r="J284" s="109"/>
      <c r="K284" s="109"/>
      <c r="L284" s="109"/>
      <c r="M284" s="109"/>
      <c r="N284" s="109"/>
    </row>
    <row r="285" spans="2:14">
      <c r="B285" s="108"/>
      <c r="C285" s="108"/>
      <c r="D285" s="108"/>
      <c r="E285" s="108"/>
      <c r="F285" s="108"/>
      <c r="G285" s="108"/>
      <c r="H285" s="109"/>
      <c r="I285" s="109"/>
      <c r="J285" s="109"/>
      <c r="K285" s="109"/>
      <c r="L285" s="109"/>
      <c r="M285" s="109"/>
      <c r="N285" s="109"/>
    </row>
    <row r="286" spans="2:14">
      <c r="B286" s="108"/>
      <c r="C286" s="108"/>
      <c r="D286" s="108"/>
      <c r="E286" s="108"/>
      <c r="F286" s="108"/>
      <c r="G286" s="108"/>
      <c r="H286" s="109"/>
      <c r="I286" s="109"/>
      <c r="J286" s="109"/>
      <c r="K286" s="109"/>
      <c r="L286" s="109"/>
      <c r="M286" s="109"/>
      <c r="N286" s="109"/>
    </row>
    <row r="287" spans="2:14">
      <c r="B287" s="108"/>
      <c r="C287" s="108"/>
      <c r="D287" s="108"/>
      <c r="E287" s="108"/>
      <c r="F287" s="108"/>
      <c r="G287" s="108"/>
      <c r="H287" s="109"/>
      <c r="I287" s="109"/>
      <c r="J287" s="109"/>
      <c r="K287" s="109"/>
      <c r="L287" s="109"/>
      <c r="M287" s="109"/>
      <c r="N287" s="109"/>
    </row>
    <row r="288" spans="2:14">
      <c r="B288" s="108"/>
      <c r="C288" s="108"/>
      <c r="D288" s="108"/>
      <c r="E288" s="108"/>
      <c r="F288" s="108"/>
      <c r="G288" s="108"/>
      <c r="H288" s="109"/>
      <c r="I288" s="109"/>
      <c r="J288" s="109"/>
      <c r="K288" s="109"/>
      <c r="L288" s="109"/>
      <c r="M288" s="109"/>
      <c r="N288" s="109"/>
    </row>
    <row r="289" spans="2:14">
      <c r="B289" s="108"/>
      <c r="C289" s="108"/>
      <c r="D289" s="108"/>
      <c r="E289" s="108"/>
      <c r="F289" s="108"/>
      <c r="G289" s="108"/>
      <c r="H289" s="109"/>
      <c r="I289" s="109"/>
      <c r="J289" s="109"/>
      <c r="K289" s="109"/>
      <c r="L289" s="109"/>
      <c r="M289" s="109"/>
      <c r="N289" s="109"/>
    </row>
    <row r="290" spans="2:14">
      <c r="B290" s="108"/>
      <c r="C290" s="108"/>
      <c r="D290" s="108"/>
      <c r="E290" s="108"/>
      <c r="F290" s="108"/>
      <c r="G290" s="108"/>
      <c r="H290" s="109"/>
      <c r="I290" s="109"/>
      <c r="J290" s="109"/>
      <c r="K290" s="109"/>
      <c r="L290" s="109"/>
      <c r="M290" s="109"/>
      <c r="N290" s="109"/>
    </row>
    <row r="291" spans="2:14">
      <c r="B291" s="108"/>
      <c r="C291" s="108"/>
      <c r="D291" s="108"/>
      <c r="E291" s="108"/>
      <c r="F291" s="108"/>
      <c r="G291" s="108"/>
      <c r="H291" s="109"/>
      <c r="I291" s="109"/>
      <c r="J291" s="109"/>
      <c r="K291" s="109"/>
      <c r="L291" s="109"/>
      <c r="M291" s="109"/>
      <c r="N291" s="109"/>
    </row>
    <row r="292" spans="2:14">
      <c r="B292" s="108"/>
      <c r="C292" s="108"/>
      <c r="D292" s="108"/>
      <c r="E292" s="108"/>
      <c r="F292" s="108"/>
      <c r="G292" s="108"/>
      <c r="H292" s="109"/>
      <c r="I292" s="109"/>
      <c r="J292" s="109"/>
      <c r="K292" s="109"/>
      <c r="L292" s="109"/>
      <c r="M292" s="109"/>
      <c r="N292" s="109"/>
    </row>
    <row r="293" spans="2:14">
      <c r="B293" s="108"/>
      <c r="C293" s="108"/>
      <c r="D293" s="108"/>
      <c r="E293" s="108"/>
      <c r="F293" s="108"/>
      <c r="G293" s="108"/>
      <c r="H293" s="109"/>
      <c r="I293" s="109"/>
      <c r="J293" s="109"/>
      <c r="K293" s="109"/>
      <c r="L293" s="109"/>
      <c r="M293" s="109"/>
      <c r="N293" s="109"/>
    </row>
    <row r="294" spans="2:14">
      <c r="B294" s="108"/>
      <c r="C294" s="108"/>
      <c r="D294" s="108"/>
      <c r="E294" s="108"/>
      <c r="F294" s="108"/>
      <c r="G294" s="108"/>
      <c r="H294" s="109"/>
      <c r="I294" s="109"/>
      <c r="J294" s="109"/>
      <c r="K294" s="109"/>
      <c r="L294" s="109"/>
      <c r="M294" s="109"/>
      <c r="N294" s="109"/>
    </row>
    <row r="295" spans="2:14">
      <c r="B295" s="108"/>
      <c r="C295" s="108"/>
      <c r="D295" s="108"/>
      <c r="E295" s="108"/>
      <c r="F295" s="108"/>
      <c r="G295" s="108"/>
      <c r="H295" s="109"/>
      <c r="I295" s="109"/>
      <c r="J295" s="109"/>
      <c r="K295" s="109"/>
      <c r="L295" s="109"/>
      <c r="M295" s="109"/>
      <c r="N295" s="109"/>
    </row>
    <row r="296" spans="2:14">
      <c r="B296" s="108"/>
      <c r="C296" s="108"/>
      <c r="D296" s="108"/>
      <c r="E296" s="108"/>
      <c r="F296" s="108"/>
      <c r="G296" s="108"/>
      <c r="H296" s="109"/>
      <c r="I296" s="109"/>
      <c r="J296" s="109"/>
      <c r="K296" s="109"/>
      <c r="L296" s="109"/>
      <c r="M296" s="109"/>
      <c r="N296" s="109"/>
    </row>
    <row r="297" spans="2:14">
      <c r="B297" s="108"/>
      <c r="C297" s="108"/>
      <c r="D297" s="108"/>
      <c r="E297" s="108"/>
      <c r="F297" s="108"/>
      <c r="G297" s="108"/>
      <c r="H297" s="109"/>
      <c r="I297" s="109"/>
      <c r="J297" s="109"/>
      <c r="K297" s="109"/>
      <c r="L297" s="109"/>
      <c r="M297" s="109"/>
      <c r="N297" s="109"/>
    </row>
    <row r="298" spans="2:14">
      <c r="B298" s="108"/>
      <c r="C298" s="108"/>
      <c r="D298" s="108"/>
      <c r="E298" s="108"/>
      <c r="F298" s="108"/>
      <c r="G298" s="108"/>
      <c r="H298" s="109"/>
      <c r="I298" s="109"/>
      <c r="J298" s="109"/>
      <c r="K298" s="109"/>
      <c r="L298" s="109"/>
      <c r="M298" s="109"/>
      <c r="N298" s="109"/>
    </row>
    <row r="299" spans="2:14">
      <c r="B299" s="108"/>
      <c r="C299" s="108"/>
      <c r="D299" s="108"/>
      <c r="E299" s="108"/>
      <c r="F299" s="108"/>
      <c r="G299" s="108"/>
      <c r="H299" s="109"/>
      <c r="I299" s="109"/>
      <c r="J299" s="109"/>
      <c r="K299" s="109"/>
      <c r="L299" s="109"/>
      <c r="M299" s="109"/>
      <c r="N299" s="109"/>
    </row>
    <row r="300" spans="2:14">
      <c r="B300" s="108"/>
      <c r="C300" s="108"/>
      <c r="D300" s="108"/>
      <c r="E300" s="108"/>
      <c r="F300" s="108"/>
      <c r="G300" s="108"/>
      <c r="H300" s="109"/>
      <c r="I300" s="109"/>
      <c r="J300" s="109"/>
      <c r="K300" s="109"/>
      <c r="L300" s="109"/>
      <c r="M300" s="109"/>
      <c r="N300" s="109"/>
    </row>
    <row r="301" spans="2:14">
      <c r="B301" s="108"/>
      <c r="C301" s="108"/>
      <c r="D301" s="108"/>
      <c r="E301" s="108"/>
      <c r="F301" s="108"/>
      <c r="G301" s="108"/>
      <c r="H301" s="109"/>
      <c r="I301" s="109"/>
      <c r="J301" s="109"/>
      <c r="K301" s="109"/>
      <c r="L301" s="109"/>
      <c r="M301" s="109"/>
      <c r="N301" s="109"/>
    </row>
    <row r="302" spans="2:14">
      <c r="B302" s="108"/>
      <c r="C302" s="108"/>
      <c r="D302" s="108"/>
      <c r="E302" s="108"/>
      <c r="F302" s="108"/>
      <c r="G302" s="108"/>
      <c r="H302" s="109"/>
      <c r="I302" s="109"/>
      <c r="J302" s="109"/>
      <c r="K302" s="109"/>
      <c r="L302" s="109"/>
      <c r="M302" s="109"/>
      <c r="N302" s="109"/>
    </row>
    <row r="303" spans="2:14">
      <c r="B303" s="108"/>
      <c r="C303" s="108"/>
      <c r="D303" s="108"/>
      <c r="E303" s="108"/>
      <c r="F303" s="108"/>
      <c r="G303" s="108"/>
      <c r="H303" s="109"/>
      <c r="I303" s="109"/>
      <c r="J303" s="109"/>
      <c r="K303" s="109"/>
      <c r="L303" s="109"/>
      <c r="M303" s="109"/>
      <c r="N303" s="109"/>
    </row>
    <row r="304" spans="2:14">
      <c r="B304" s="108"/>
      <c r="C304" s="108"/>
      <c r="D304" s="108"/>
      <c r="E304" s="108"/>
      <c r="F304" s="108"/>
      <c r="G304" s="108"/>
      <c r="H304" s="109"/>
      <c r="I304" s="109"/>
      <c r="J304" s="109"/>
      <c r="K304" s="109"/>
      <c r="L304" s="109"/>
      <c r="M304" s="109"/>
      <c r="N304" s="109"/>
    </row>
    <row r="305" spans="2:14">
      <c r="B305" s="108"/>
      <c r="C305" s="108"/>
      <c r="D305" s="108"/>
      <c r="E305" s="108"/>
      <c r="F305" s="108"/>
      <c r="G305" s="108"/>
      <c r="H305" s="109"/>
      <c r="I305" s="109"/>
      <c r="J305" s="109"/>
      <c r="K305" s="109"/>
      <c r="L305" s="109"/>
      <c r="M305" s="109"/>
      <c r="N305" s="109"/>
    </row>
    <row r="306" spans="2:14">
      <c r="B306" s="108"/>
      <c r="C306" s="108"/>
      <c r="D306" s="108"/>
      <c r="E306" s="108"/>
      <c r="F306" s="108"/>
      <c r="G306" s="108"/>
      <c r="H306" s="109"/>
      <c r="I306" s="109"/>
      <c r="J306" s="109"/>
      <c r="K306" s="109"/>
      <c r="L306" s="109"/>
      <c r="M306" s="109"/>
      <c r="N306" s="109"/>
    </row>
    <row r="307" spans="2:14">
      <c r="B307" s="108"/>
      <c r="C307" s="108"/>
      <c r="D307" s="108"/>
      <c r="E307" s="108"/>
      <c r="F307" s="108"/>
      <c r="G307" s="108"/>
      <c r="H307" s="109"/>
      <c r="I307" s="109"/>
      <c r="J307" s="109"/>
      <c r="K307" s="109"/>
      <c r="L307" s="109"/>
      <c r="M307" s="109"/>
      <c r="N307" s="109"/>
    </row>
    <row r="308" spans="2:14">
      <c r="B308" s="108"/>
      <c r="C308" s="108"/>
      <c r="D308" s="108"/>
      <c r="E308" s="108"/>
      <c r="F308" s="108"/>
      <c r="G308" s="108"/>
      <c r="H308" s="109"/>
      <c r="I308" s="109"/>
      <c r="J308" s="109"/>
      <c r="K308" s="109"/>
      <c r="L308" s="109"/>
      <c r="M308" s="109"/>
      <c r="N308" s="109"/>
    </row>
    <row r="309" spans="2:14">
      <c r="B309" s="108"/>
      <c r="C309" s="108"/>
      <c r="D309" s="108"/>
      <c r="E309" s="108"/>
      <c r="F309" s="108"/>
      <c r="G309" s="108"/>
      <c r="H309" s="109"/>
      <c r="I309" s="109"/>
      <c r="J309" s="109"/>
      <c r="K309" s="109"/>
      <c r="L309" s="109"/>
      <c r="M309" s="109"/>
      <c r="N309" s="109"/>
    </row>
    <row r="310" spans="2:14">
      <c r="B310" s="108"/>
      <c r="C310" s="108"/>
      <c r="D310" s="108"/>
      <c r="E310" s="108"/>
      <c r="F310" s="108"/>
      <c r="G310" s="108"/>
      <c r="H310" s="109"/>
      <c r="I310" s="109"/>
      <c r="J310" s="109"/>
      <c r="K310" s="109"/>
      <c r="L310" s="109"/>
      <c r="M310" s="109"/>
      <c r="N310" s="109"/>
    </row>
    <row r="311" spans="2:14">
      <c r="B311" s="108"/>
      <c r="C311" s="108"/>
      <c r="D311" s="108"/>
      <c r="E311" s="108"/>
      <c r="F311" s="108"/>
      <c r="G311" s="108"/>
      <c r="H311" s="109"/>
      <c r="I311" s="109"/>
      <c r="J311" s="109"/>
      <c r="K311" s="109"/>
      <c r="L311" s="109"/>
      <c r="M311" s="109"/>
      <c r="N311" s="109"/>
    </row>
    <row r="312" spans="2:14">
      <c r="B312" s="108"/>
      <c r="C312" s="108"/>
      <c r="D312" s="108"/>
      <c r="E312" s="108"/>
      <c r="F312" s="108"/>
      <c r="G312" s="108"/>
      <c r="H312" s="109"/>
      <c r="I312" s="109"/>
      <c r="J312" s="109"/>
      <c r="K312" s="109"/>
      <c r="L312" s="109"/>
      <c r="M312" s="109"/>
      <c r="N312" s="109"/>
    </row>
    <row r="313" spans="2:14">
      <c r="B313" s="108"/>
      <c r="C313" s="108"/>
      <c r="D313" s="108"/>
      <c r="E313" s="108"/>
      <c r="F313" s="108"/>
      <c r="G313" s="108"/>
      <c r="H313" s="109"/>
      <c r="I313" s="109"/>
      <c r="J313" s="109"/>
      <c r="K313" s="109"/>
      <c r="L313" s="109"/>
      <c r="M313" s="109"/>
      <c r="N313" s="109"/>
    </row>
    <row r="314" spans="2:14">
      <c r="B314" s="108"/>
      <c r="C314" s="108"/>
      <c r="D314" s="108"/>
      <c r="E314" s="108"/>
      <c r="F314" s="108"/>
      <c r="G314" s="108"/>
      <c r="H314" s="109"/>
      <c r="I314" s="109"/>
      <c r="J314" s="109"/>
      <c r="K314" s="109"/>
      <c r="L314" s="109"/>
      <c r="M314" s="109"/>
      <c r="N314" s="109"/>
    </row>
    <row r="315" spans="2:14">
      <c r="B315" s="108"/>
      <c r="C315" s="108"/>
      <c r="D315" s="108"/>
      <c r="E315" s="108"/>
      <c r="F315" s="108"/>
      <c r="G315" s="108"/>
      <c r="H315" s="109"/>
      <c r="I315" s="109"/>
      <c r="J315" s="109"/>
      <c r="K315" s="109"/>
      <c r="L315" s="109"/>
      <c r="M315" s="109"/>
      <c r="N315" s="109"/>
    </row>
    <row r="316" spans="2:14">
      <c r="B316" s="108"/>
      <c r="C316" s="108"/>
      <c r="D316" s="108"/>
      <c r="E316" s="108"/>
      <c r="F316" s="108"/>
      <c r="G316" s="108"/>
      <c r="H316" s="109"/>
      <c r="I316" s="109"/>
      <c r="J316" s="109"/>
      <c r="K316" s="109"/>
      <c r="L316" s="109"/>
      <c r="M316" s="109"/>
      <c r="N316" s="109"/>
    </row>
    <row r="317" spans="2:14">
      <c r="B317" s="108"/>
      <c r="C317" s="108"/>
      <c r="D317" s="108"/>
      <c r="E317" s="108"/>
      <c r="F317" s="108"/>
      <c r="G317" s="108"/>
      <c r="H317" s="109"/>
      <c r="I317" s="109"/>
      <c r="J317" s="109"/>
      <c r="K317" s="109"/>
      <c r="L317" s="109"/>
      <c r="M317" s="109"/>
      <c r="N317" s="109"/>
    </row>
    <row r="318" spans="2:14">
      <c r="B318" s="108"/>
      <c r="C318" s="108"/>
      <c r="D318" s="108"/>
      <c r="E318" s="108"/>
      <c r="F318" s="108"/>
      <c r="G318" s="108"/>
      <c r="H318" s="109"/>
      <c r="I318" s="109"/>
      <c r="J318" s="109"/>
      <c r="K318" s="109"/>
      <c r="L318" s="109"/>
      <c r="M318" s="109"/>
      <c r="N318" s="109"/>
    </row>
    <row r="319" spans="2:14">
      <c r="B319" s="108"/>
      <c r="C319" s="108"/>
      <c r="D319" s="108"/>
      <c r="E319" s="108"/>
      <c r="F319" s="108"/>
      <c r="G319" s="108"/>
      <c r="H319" s="109"/>
      <c r="I319" s="109"/>
      <c r="J319" s="109"/>
      <c r="K319" s="109"/>
      <c r="L319" s="109"/>
      <c r="M319" s="109"/>
      <c r="N319" s="109"/>
    </row>
    <row r="320" spans="2:14">
      <c r="B320" s="108"/>
      <c r="C320" s="108"/>
      <c r="D320" s="108"/>
      <c r="E320" s="108"/>
      <c r="F320" s="108"/>
      <c r="G320" s="108"/>
      <c r="H320" s="109"/>
      <c r="I320" s="109"/>
      <c r="J320" s="109"/>
      <c r="K320" s="109"/>
      <c r="L320" s="109"/>
      <c r="M320" s="109"/>
      <c r="N320" s="109"/>
    </row>
    <row r="321" spans="2:14">
      <c r="B321" s="108"/>
      <c r="C321" s="108"/>
      <c r="D321" s="108"/>
      <c r="E321" s="108"/>
      <c r="F321" s="108"/>
      <c r="G321" s="108"/>
      <c r="H321" s="109"/>
      <c r="I321" s="109"/>
      <c r="J321" s="109"/>
      <c r="K321" s="109"/>
      <c r="L321" s="109"/>
      <c r="M321" s="109"/>
      <c r="N321" s="109"/>
    </row>
    <row r="322" spans="2:14">
      <c r="B322" s="108"/>
      <c r="C322" s="108"/>
      <c r="D322" s="108"/>
      <c r="E322" s="108"/>
      <c r="F322" s="108"/>
      <c r="G322" s="108"/>
      <c r="H322" s="109"/>
      <c r="I322" s="109"/>
      <c r="J322" s="109"/>
      <c r="K322" s="109"/>
      <c r="L322" s="109"/>
      <c r="M322" s="109"/>
      <c r="N322" s="109"/>
    </row>
    <row r="323" spans="2:14">
      <c r="B323" s="108"/>
      <c r="C323" s="108"/>
      <c r="D323" s="108"/>
      <c r="E323" s="108"/>
      <c r="F323" s="108"/>
      <c r="G323" s="108"/>
      <c r="H323" s="109"/>
      <c r="I323" s="109"/>
      <c r="J323" s="109"/>
      <c r="K323" s="109"/>
      <c r="L323" s="109"/>
      <c r="M323" s="109"/>
      <c r="N323" s="109"/>
    </row>
    <row r="324" spans="2:14">
      <c r="B324" s="108"/>
      <c r="C324" s="108"/>
      <c r="D324" s="108"/>
      <c r="E324" s="108"/>
      <c r="F324" s="108"/>
      <c r="G324" s="108"/>
      <c r="H324" s="109"/>
      <c r="I324" s="109"/>
      <c r="J324" s="109"/>
      <c r="K324" s="109"/>
      <c r="L324" s="109"/>
      <c r="M324" s="109"/>
      <c r="N324" s="109"/>
    </row>
    <row r="325" spans="2:14">
      <c r="B325" s="108"/>
      <c r="C325" s="108"/>
      <c r="D325" s="108"/>
      <c r="E325" s="108"/>
      <c r="F325" s="108"/>
      <c r="G325" s="108"/>
      <c r="H325" s="109"/>
      <c r="I325" s="109"/>
      <c r="J325" s="109"/>
      <c r="K325" s="109"/>
      <c r="L325" s="109"/>
      <c r="M325" s="109"/>
      <c r="N325" s="109"/>
    </row>
    <row r="326" spans="2:14">
      <c r="B326" s="108"/>
      <c r="C326" s="108"/>
      <c r="D326" s="108"/>
      <c r="E326" s="108"/>
      <c r="F326" s="108"/>
      <c r="G326" s="108"/>
      <c r="H326" s="109"/>
      <c r="I326" s="109"/>
      <c r="J326" s="109"/>
      <c r="K326" s="109"/>
      <c r="L326" s="109"/>
      <c r="M326" s="109"/>
      <c r="N326" s="109"/>
    </row>
    <row r="327" spans="2:14">
      <c r="B327" s="108"/>
      <c r="C327" s="108"/>
      <c r="D327" s="108"/>
      <c r="E327" s="108"/>
      <c r="F327" s="108"/>
      <c r="G327" s="108"/>
      <c r="H327" s="109"/>
      <c r="I327" s="109"/>
      <c r="J327" s="109"/>
      <c r="K327" s="109"/>
      <c r="L327" s="109"/>
      <c r="M327" s="109"/>
      <c r="N327" s="109"/>
    </row>
    <row r="328" spans="2:14">
      <c r="B328" s="108"/>
      <c r="C328" s="108"/>
      <c r="D328" s="108"/>
      <c r="E328" s="108"/>
      <c r="F328" s="108"/>
      <c r="G328" s="108"/>
      <c r="H328" s="109"/>
      <c r="I328" s="109"/>
      <c r="J328" s="109"/>
      <c r="K328" s="109"/>
      <c r="L328" s="109"/>
      <c r="M328" s="109"/>
      <c r="N328" s="109"/>
    </row>
    <row r="329" spans="2:14">
      <c r="B329" s="108"/>
      <c r="C329" s="108"/>
      <c r="D329" s="108"/>
      <c r="E329" s="108"/>
      <c r="F329" s="108"/>
      <c r="G329" s="108"/>
      <c r="H329" s="109"/>
      <c r="I329" s="109"/>
      <c r="J329" s="109"/>
      <c r="K329" s="109"/>
      <c r="L329" s="109"/>
      <c r="M329" s="109"/>
      <c r="N329" s="109"/>
    </row>
    <row r="330" spans="2:14">
      <c r="B330" s="108"/>
      <c r="C330" s="108"/>
      <c r="D330" s="108"/>
      <c r="E330" s="108"/>
      <c r="F330" s="108"/>
      <c r="G330" s="108"/>
      <c r="H330" s="109"/>
      <c r="I330" s="109"/>
      <c r="J330" s="109"/>
      <c r="K330" s="109"/>
      <c r="L330" s="109"/>
      <c r="M330" s="109"/>
      <c r="N330" s="109"/>
    </row>
    <row r="331" spans="2:14">
      <c r="B331" s="108"/>
      <c r="C331" s="108"/>
      <c r="D331" s="108"/>
      <c r="E331" s="108"/>
      <c r="F331" s="108"/>
      <c r="G331" s="108"/>
      <c r="H331" s="109"/>
      <c r="I331" s="109"/>
      <c r="J331" s="109"/>
      <c r="K331" s="109"/>
      <c r="L331" s="109"/>
      <c r="M331" s="109"/>
      <c r="N331" s="109"/>
    </row>
    <row r="332" spans="2:14">
      <c r="B332" s="108"/>
      <c r="C332" s="108"/>
      <c r="D332" s="108"/>
      <c r="E332" s="108"/>
      <c r="F332" s="108"/>
      <c r="G332" s="108"/>
      <c r="H332" s="109"/>
      <c r="I332" s="109"/>
      <c r="J332" s="109"/>
      <c r="K332" s="109"/>
      <c r="L332" s="109"/>
      <c r="M332" s="109"/>
      <c r="N332" s="109"/>
    </row>
    <row r="333" spans="2:14">
      <c r="B333" s="108"/>
      <c r="C333" s="108"/>
      <c r="D333" s="108"/>
      <c r="E333" s="108"/>
      <c r="F333" s="108"/>
      <c r="G333" s="108"/>
      <c r="H333" s="109"/>
      <c r="I333" s="109"/>
      <c r="J333" s="109"/>
      <c r="K333" s="109"/>
      <c r="L333" s="109"/>
      <c r="M333" s="109"/>
      <c r="N333" s="109"/>
    </row>
    <row r="334" spans="2:14">
      <c r="B334" s="108"/>
      <c r="C334" s="108"/>
      <c r="D334" s="108"/>
      <c r="E334" s="108"/>
      <c r="F334" s="108"/>
      <c r="G334" s="108"/>
      <c r="H334" s="109"/>
      <c r="I334" s="109"/>
      <c r="J334" s="109"/>
      <c r="K334" s="109"/>
      <c r="L334" s="109"/>
      <c r="M334" s="109"/>
      <c r="N334" s="109"/>
    </row>
    <row r="335" spans="2:14">
      <c r="B335" s="108"/>
      <c r="C335" s="108"/>
      <c r="D335" s="108"/>
      <c r="E335" s="108"/>
      <c r="F335" s="108"/>
      <c r="G335" s="108"/>
      <c r="H335" s="109"/>
      <c r="I335" s="109"/>
      <c r="J335" s="109"/>
      <c r="K335" s="109"/>
      <c r="L335" s="109"/>
      <c r="M335" s="109"/>
      <c r="N335" s="109"/>
    </row>
    <row r="336" spans="2:14">
      <c r="B336" s="108"/>
      <c r="C336" s="108"/>
      <c r="D336" s="108"/>
      <c r="E336" s="108"/>
      <c r="F336" s="108"/>
      <c r="G336" s="108"/>
      <c r="H336" s="109"/>
      <c r="I336" s="109"/>
      <c r="J336" s="109"/>
      <c r="K336" s="109"/>
      <c r="L336" s="109"/>
      <c r="M336" s="109"/>
      <c r="N336" s="109"/>
    </row>
    <row r="337" spans="2:14">
      <c r="B337" s="108"/>
      <c r="C337" s="108"/>
      <c r="D337" s="108"/>
      <c r="E337" s="108"/>
      <c r="F337" s="108"/>
      <c r="G337" s="108"/>
      <c r="H337" s="109"/>
      <c r="I337" s="109"/>
      <c r="J337" s="109"/>
      <c r="K337" s="109"/>
      <c r="L337" s="109"/>
      <c r="M337" s="109"/>
      <c r="N337" s="109"/>
    </row>
    <row r="338" spans="2:14">
      <c r="B338" s="108"/>
      <c r="C338" s="108"/>
      <c r="D338" s="108"/>
      <c r="E338" s="108"/>
      <c r="F338" s="108"/>
      <c r="G338" s="108"/>
      <c r="H338" s="109"/>
      <c r="I338" s="109"/>
      <c r="J338" s="109"/>
      <c r="K338" s="109"/>
      <c r="L338" s="109"/>
      <c r="M338" s="109"/>
      <c r="N338" s="109"/>
    </row>
    <row r="339" spans="2:14">
      <c r="B339" s="108"/>
      <c r="C339" s="108"/>
      <c r="D339" s="108"/>
      <c r="E339" s="108"/>
      <c r="F339" s="108"/>
      <c r="G339" s="108"/>
      <c r="H339" s="109"/>
      <c r="I339" s="109"/>
      <c r="J339" s="109"/>
      <c r="K339" s="109"/>
      <c r="L339" s="109"/>
      <c r="M339" s="109"/>
      <c r="N339" s="109"/>
    </row>
    <row r="340" spans="2:14">
      <c r="B340" s="108"/>
      <c r="C340" s="108"/>
      <c r="D340" s="108"/>
      <c r="E340" s="108"/>
      <c r="F340" s="108"/>
      <c r="G340" s="108"/>
      <c r="H340" s="109"/>
      <c r="I340" s="109"/>
      <c r="J340" s="109"/>
      <c r="K340" s="109"/>
      <c r="L340" s="109"/>
      <c r="M340" s="109"/>
      <c r="N340" s="109"/>
    </row>
    <row r="341" spans="2:14">
      <c r="B341" s="108"/>
      <c r="C341" s="108"/>
      <c r="D341" s="108"/>
      <c r="E341" s="108"/>
      <c r="F341" s="108"/>
      <c r="G341" s="108"/>
      <c r="H341" s="109"/>
      <c r="I341" s="109"/>
      <c r="J341" s="109"/>
      <c r="K341" s="109"/>
      <c r="L341" s="109"/>
      <c r="M341" s="109"/>
      <c r="N341" s="109"/>
    </row>
    <row r="342" spans="2:14">
      <c r="B342" s="108"/>
      <c r="C342" s="108"/>
      <c r="D342" s="108"/>
      <c r="E342" s="108"/>
      <c r="F342" s="108"/>
      <c r="G342" s="108"/>
      <c r="H342" s="109"/>
      <c r="I342" s="109"/>
      <c r="J342" s="109"/>
      <c r="K342" s="109"/>
      <c r="L342" s="109"/>
      <c r="M342" s="109"/>
      <c r="N342" s="109"/>
    </row>
    <row r="343" spans="2:14">
      <c r="B343" s="108"/>
      <c r="C343" s="108"/>
      <c r="D343" s="108"/>
      <c r="E343" s="108"/>
      <c r="F343" s="108"/>
      <c r="G343" s="108"/>
      <c r="H343" s="109"/>
      <c r="I343" s="109"/>
      <c r="J343" s="109"/>
      <c r="K343" s="109"/>
      <c r="L343" s="109"/>
      <c r="M343" s="109"/>
      <c r="N343" s="109"/>
    </row>
    <row r="344" spans="2:14">
      <c r="B344" s="108"/>
      <c r="C344" s="108"/>
      <c r="D344" s="108"/>
      <c r="E344" s="108"/>
      <c r="F344" s="108"/>
      <c r="G344" s="108"/>
      <c r="H344" s="109"/>
      <c r="I344" s="109"/>
      <c r="J344" s="109"/>
      <c r="K344" s="109"/>
      <c r="L344" s="109"/>
      <c r="M344" s="109"/>
      <c r="N344" s="109"/>
    </row>
    <row r="345" spans="2:14">
      <c r="B345" s="108"/>
      <c r="C345" s="108"/>
      <c r="D345" s="108"/>
      <c r="E345" s="108"/>
      <c r="F345" s="108"/>
      <c r="G345" s="108"/>
      <c r="H345" s="109"/>
      <c r="I345" s="109"/>
      <c r="J345" s="109"/>
      <c r="K345" s="109"/>
      <c r="L345" s="109"/>
      <c r="M345" s="109"/>
      <c r="N345" s="109"/>
    </row>
    <row r="346" spans="2:14">
      <c r="B346" s="108"/>
      <c r="C346" s="108"/>
      <c r="D346" s="108"/>
      <c r="E346" s="108"/>
      <c r="F346" s="108"/>
      <c r="G346" s="108"/>
      <c r="H346" s="109"/>
      <c r="I346" s="109"/>
      <c r="J346" s="109"/>
      <c r="K346" s="109"/>
      <c r="L346" s="109"/>
      <c r="M346" s="109"/>
      <c r="N346" s="109"/>
    </row>
    <row r="347" spans="2:14">
      <c r="B347" s="108"/>
      <c r="C347" s="108"/>
      <c r="D347" s="108"/>
      <c r="E347" s="108"/>
      <c r="F347" s="108"/>
      <c r="G347" s="108"/>
      <c r="H347" s="109"/>
      <c r="I347" s="109"/>
      <c r="J347" s="109"/>
      <c r="K347" s="109"/>
      <c r="L347" s="109"/>
      <c r="M347" s="109"/>
      <c r="N347" s="109"/>
    </row>
    <row r="348" spans="2:14">
      <c r="B348" s="108"/>
      <c r="C348" s="108"/>
      <c r="D348" s="108"/>
      <c r="E348" s="108"/>
      <c r="F348" s="108"/>
      <c r="G348" s="108"/>
      <c r="H348" s="109"/>
      <c r="I348" s="109"/>
      <c r="J348" s="109"/>
      <c r="K348" s="109"/>
      <c r="L348" s="109"/>
      <c r="M348" s="109"/>
      <c r="N348" s="109"/>
    </row>
    <row r="349" spans="2:14">
      <c r="B349" s="108"/>
      <c r="C349" s="108"/>
      <c r="D349" s="108"/>
      <c r="E349" s="108"/>
      <c r="F349" s="108"/>
      <c r="G349" s="108"/>
      <c r="H349" s="109"/>
      <c r="I349" s="109"/>
      <c r="J349" s="109"/>
      <c r="K349" s="109"/>
      <c r="L349" s="109"/>
      <c r="M349" s="109"/>
      <c r="N349" s="109"/>
    </row>
    <row r="350" spans="2:14">
      <c r="B350" s="108"/>
      <c r="C350" s="108"/>
      <c r="D350" s="108"/>
      <c r="E350" s="108"/>
      <c r="F350" s="108"/>
      <c r="G350" s="108"/>
      <c r="H350" s="109"/>
      <c r="I350" s="109"/>
      <c r="J350" s="109"/>
      <c r="K350" s="109"/>
      <c r="L350" s="109"/>
      <c r="M350" s="109"/>
      <c r="N350" s="109"/>
    </row>
    <row r="351" spans="2:14">
      <c r="B351" s="108"/>
      <c r="C351" s="108"/>
      <c r="D351" s="108"/>
      <c r="E351" s="108"/>
      <c r="F351" s="108"/>
      <c r="G351" s="108"/>
      <c r="H351" s="109"/>
      <c r="I351" s="109"/>
      <c r="J351" s="109"/>
      <c r="K351" s="109"/>
      <c r="L351" s="109"/>
      <c r="M351" s="109"/>
      <c r="N351" s="109"/>
    </row>
    <row r="352" spans="2:14">
      <c r="B352" s="108"/>
      <c r="C352" s="108"/>
      <c r="D352" s="108"/>
      <c r="E352" s="108"/>
      <c r="F352" s="108"/>
      <c r="G352" s="108"/>
      <c r="H352" s="109"/>
      <c r="I352" s="109"/>
      <c r="J352" s="109"/>
      <c r="K352" s="109"/>
      <c r="L352" s="109"/>
      <c r="M352" s="109"/>
      <c r="N352" s="109"/>
    </row>
    <row r="353" spans="2:14">
      <c r="B353" s="108"/>
      <c r="C353" s="108"/>
      <c r="D353" s="108"/>
      <c r="E353" s="108"/>
      <c r="F353" s="108"/>
      <c r="G353" s="108"/>
      <c r="H353" s="109"/>
      <c r="I353" s="109"/>
      <c r="J353" s="109"/>
      <c r="K353" s="109"/>
      <c r="L353" s="109"/>
      <c r="M353" s="109"/>
      <c r="N353" s="109"/>
    </row>
    <row r="354" spans="2:14">
      <c r="B354" s="108"/>
      <c r="C354" s="108"/>
      <c r="D354" s="108"/>
      <c r="E354" s="108"/>
      <c r="F354" s="108"/>
      <c r="G354" s="108"/>
      <c r="H354" s="109"/>
      <c r="I354" s="109"/>
      <c r="J354" s="109"/>
      <c r="K354" s="109"/>
      <c r="L354" s="109"/>
      <c r="M354" s="109"/>
      <c r="N354" s="109"/>
    </row>
    <row r="355" spans="2:14">
      <c r="B355" s="108"/>
      <c r="C355" s="108"/>
      <c r="D355" s="108"/>
      <c r="E355" s="108"/>
      <c r="F355" s="108"/>
      <c r="G355" s="108"/>
      <c r="H355" s="109"/>
      <c r="I355" s="109"/>
      <c r="J355" s="109"/>
      <c r="K355" s="109"/>
      <c r="L355" s="109"/>
      <c r="M355" s="109"/>
      <c r="N355" s="109"/>
    </row>
    <row r="356" spans="2:14">
      <c r="B356" s="108"/>
      <c r="C356" s="108"/>
      <c r="D356" s="108"/>
      <c r="E356" s="108"/>
      <c r="F356" s="108"/>
      <c r="G356" s="108"/>
      <c r="H356" s="109"/>
      <c r="I356" s="109"/>
      <c r="J356" s="109"/>
      <c r="K356" s="109"/>
      <c r="L356" s="109"/>
      <c r="M356" s="109"/>
      <c r="N356" s="109"/>
    </row>
    <row r="357" spans="2:14">
      <c r="B357" s="108"/>
      <c r="C357" s="108"/>
      <c r="D357" s="108"/>
      <c r="E357" s="108"/>
      <c r="F357" s="108"/>
      <c r="G357" s="108"/>
      <c r="H357" s="109"/>
      <c r="I357" s="109"/>
      <c r="J357" s="109"/>
      <c r="K357" s="109"/>
      <c r="L357" s="109"/>
      <c r="M357" s="109"/>
      <c r="N357" s="109"/>
    </row>
    <row r="358" spans="2:14">
      <c r="B358" s="108"/>
      <c r="C358" s="108"/>
      <c r="D358" s="108"/>
      <c r="E358" s="108"/>
      <c r="F358" s="108"/>
      <c r="G358" s="108"/>
      <c r="H358" s="109"/>
      <c r="I358" s="109"/>
      <c r="J358" s="109"/>
      <c r="K358" s="109"/>
      <c r="L358" s="109"/>
      <c r="M358" s="109"/>
      <c r="N358" s="109"/>
    </row>
    <row r="359" spans="2:14">
      <c r="B359" s="108"/>
      <c r="C359" s="108"/>
      <c r="D359" s="108"/>
      <c r="E359" s="108"/>
      <c r="F359" s="108"/>
      <c r="G359" s="108"/>
      <c r="H359" s="109"/>
      <c r="I359" s="109"/>
      <c r="J359" s="109"/>
      <c r="K359" s="109"/>
      <c r="L359" s="109"/>
      <c r="M359" s="109"/>
      <c r="N359" s="109"/>
    </row>
    <row r="360" spans="2:14">
      <c r="B360" s="108"/>
      <c r="C360" s="108"/>
      <c r="D360" s="108"/>
      <c r="E360" s="108"/>
      <c r="F360" s="108"/>
      <c r="G360" s="108"/>
      <c r="H360" s="109"/>
      <c r="I360" s="109"/>
      <c r="J360" s="109"/>
      <c r="K360" s="109"/>
      <c r="L360" s="109"/>
      <c r="M360" s="109"/>
      <c r="N360" s="109"/>
    </row>
    <row r="361" spans="2:14">
      <c r="B361" s="108"/>
      <c r="C361" s="108"/>
      <c r="D361" s="108"/>
      <c r="E361" s="108"/>
      <c r="F361" s="108"/>
      <c r="G361" s="108"/>
      <c r="H361" s="109"/>
      <c r="I361" s="109"/>
      <c r="J361" s="109"/>
      <c r="K361" s="109"/>
      <c r="L361" s="109"/>
      <c r="M361" s="109"/>
      <c r="N361" s="109"/>
    </row>
    <row r="362" spans="2:14">
      <c r="B362" s="108"/>
      <c r="C362" s="108"/>
      <c r="D362" s="108"/>
      <c r="E362" s="108"/>
      <c r="F362" s="108"/>
      <c r="G362" s="108"/>
      <c r="H362" s="109"/>
      <c r="I362" s="109"/>
      <c r="J362" s="109"/>
      <c r="K362" s="109"/>
      <c r="L362" s="109"/>
      <c r="M362" s="109"/>
      <c r="N362" s="109"/>
    </row>
    <row r="363" spans="2:14">
      <c r="B363" s="108"/>
      <c r="C363" s="108"/>
      <c r="D363" s="108"/>
      <c r="E363" s="108"/>
      <c r="F363" s="108"/>
      <c r="G363" s="108"/>
      <c r="H363" s="109"/>
      <c r="I363" s="109"/>
      <c r="J363" s="109"/>
      <c r="K363" s="109"/>
      <c r="L363" s="109"/>
      <c r="M363" s="109"/>
      <c r="N363" s="109"/>
    </row>
    <row r="364" spans="2:14">
      <c r="B364" s="108"/>
      <c r="C364" s="108"/>
      <c r="D364" s="108"/>
      <c r="E364" s="108"/>
      <c r="F364" s="108"/>
      <c r="G364" s="108"/>
      <c r="H364" s="109"/>
      <c r="I364" s="109"/>
      <c r="J364" s="109"/>
      <c r="K364" s="109"/>
      <c r="L364" s="109"/>
      <c r="M364" s="109"/>
      <c r="N364" s="109"/>
    </row>
    <row r="365" spans="2:14">
      <c r="B365" s="108"/>
      <c r="C365" s="108"/>
      <c r="D365" s="108"/>
      <c r="E365" s="108"/>
      <c r="F365" s="108"/>
      <c r="G365" s="108"/>
      <c r="H365" s="109"/>
      <c r="I365" s="109"/>
      <c r="J365" s="109"/>
      <c r="K365" s="109"/>
      <c r="L365" s="109"/>
      <c r="M365" s="109"/>
      <c r="N365" s="109"/>
    </row>
    <row r="366" spans="2:14">
      <c r="B366" s="108"/>
      <c r="C366" s="108"/>
      <c r="D366" s="108"/>
      <c r="E366" s="108"/>
      <c r="F366" s="108"/>
      <c r="G366" s="108"/>
      <c r="H366" s="109"/>
      <c r="I366" s="109"/>
      <c r="J366" s="109"/>
      <c r="K366" s="109"/>
      <c r="L366" s="109"/>
      <c r="M366" s="109"/>
      <c r="N366" s="109"/>
    </row>
    <row r="367" spans="2:14">
      <c r="B367" s="108"/>
      <c r="C367" s="108"/>
      <c r="D367" s="108"/>
      <c r="E367" s="108"/>
      <c r="F367" s="108"/>
      <c r="G367" s="108"/>
      <c r="H367" s="109"/>
      <c r="I367" s="109"/>
      <c r="J367" s="109"/>
      <c r="K367" s="109"/>
      <c r="L367" s="109"/>
      <c r="M367" s="109"/>
      <c r="N367" s="109"/>
    </row>
    <row r="368" spans="2:14">
      <c r="B368" s="108"/>
      <c r="C368" s="108"/>
      <c r="D368" s="108"/>
      <c r="E368" s="108"/>
      <c r="F368" s="108"/>
      <c r="G368" s="108"/>
      <c r="H368" s="109"/>
      <c r="I368" s="109"/>
      <c r="J368" s="109"/>
      <c r="K368" s="109"/>
      <c r="L368" s="109"/>
      <c r="M368" s="109"/>
      <c r="N368" s="109"/>
    </row>
    <row r="369" spans="2:14">
      <c r="B369" s="108"/>
      <c r="C369" s="108"/>
      <c r="D369" s="108"/>
      <c r="E369" s="108"/>
      <c r="F369" s="108"/>
      <c r="G369" s="108"/>
      <c r="H369" s="109"/>
      <c r="I369" s="109"/>
      <c r="J369" s="109"/>
      <c r="K369" s="109"/>
      <c r="L369" s="109"/>
      <c r="M369" s="109"/>
      <c r="N369" s="109"/>
    </row>
    <row r="370" spans="2:14">
      <c r="B370" s="108"/>
      <c r="C370" s="108"/>
      <c r="D370" s="108"/>
      <c r="E370" s="108"/>
      <c r="F370" s="108"/>
      <c r="G370" s="108"/>
      <c r="H370" s="109"/>
      <c r="I370" s="109"/>
      <c r="J370" s="109"/>
      <c r="K370" s="109"/>
      <c r="L370" s="109"/>
      <c r="M370" s="109"/>
      <c r="N370" s="109"/>
    </row>
    <row r="371" spans="2:14">
      <c r="B371" s="108"/>
      <c r="C371" s="108"/>
      <c r="D371" s="108"/>
      <c r="E371" s="108"/>
      <c r="F371" s="108"/>
      <c r="G371" s="108"/>
      <c r="H371" s="109"/>
      <c r="I371" s="109"/>
      <c r="J371" s="109"/>
      <c r="K371" s="109"/>
      <c r="L371" s="109"/>
      <c r="M371" s="109"/>
      <c r="N371" s="109"/>
    </row>
    <row r="372" spans="2:14">
      <c r="B372" s="108"/>
      <c r="C372" s="108"/>
      <c r="D372" s="108"/>
      <c r="E372" s="108"/>
      <c r="F372" s="108"/>
      <c r="G372" s="108"/>
      <c r="H372" s="109"/>
      <c r="I372" s="109"/>
      <c r="J372" s="109"/>
      <c r="K372" s="109"/>
      <c r="L372" s="109"/>
      <c r="M372" s="109"/>
      <c r="N372" s="109"/>
    </row>
    <row r="373" spans="2:14">
      <c r="B373" s="108"/>
      <c r="C373" s="108"/>
      <c r="D373" s="108"/>
      <c r="E373" s="108"/>
      <c r="F373" s="108"/>
      <c r="G373" s="108"/>
      <c r="H373" s="109"/>
      <c r="I373" s="109"/>
      <c r="J373" s="109"/>
      <c r="K373" s="109"/>
      <c r="L373" s="109"/>
      <c r="M373" s="109"/>
      <c r="N373" s="109"/>
    </row>
    <row r="374" spans="2:14">
      <c r="B374" s="108"/>
      <c r="C374" s="108"/>
      <c r="D374" s="108"/>
      <c r="E374" s="108"/>
      <c r="F374" s="108"/>
      <c r="G374" s="108"/>
      <c r="H374" s="109"/>
      <c r="I374" s="109"/>
      <c r="J374" s="109"/>
      <c r="K374" s="109"/>
      <c r="L374" s="109"/>
      <c r="M374" s="109"/>
      <c r="N374" s="109"/>
    </row>
    <row r="375" spans="2:14">
      <c r="B375" s="108"/>
      <c r="C375" s="108"/>
      <c r="D375" s="108"/>
      <c r="E375" s="108"/>
      <c r="F375" s="108"/>
      <c r="G375" s="108"/>
      <c r="H375" s="109"/>
      <c r="I375" s="109"/>
      <c r="J375" s="109"/>
      <c r="K375" s="109"/>
      <c r="L375" s="109"/>
      <c r="M375" s="109"/>
      <c r="N375" s="109"/>
    </row>
    <row r="376" spans="2:14">
      <c r="B376" s="108"/>
      <c r="C376" s="108"/>
      <c r="D376" s="108"/>
      <c r="E376" s="108"/>
      <c r="F376" s="108"/>
      <c r="G376" s="108"/>
      <c r="H376" s="109"/>
      <c r="I376" s="109"/>
      <c r="J376" s="109"/>
      <c r="K376" s="109"/>
      <c r="L376" s="109"/>
      <c r="M376" s="109"/>
      <c r="N376" s="109"/>
    </row>
    <row r="377" spans="2:14">
      <c r="B377" s="108"/>
      <c r="C377" s="108"/>
      <c r="D377" s="108"/>
      <c r="E377" s="108"/>
      <c r="F377" s="108"/>
      <c r="G377" s="108"/>
      <c r="H377" s="109"/>
      <c r="I377" s="109"/>
      <c r="J377" s="109"/>
      <c r="K377" s="109"/>
      <c r="L377" s="109"/>
      <c r="M377" s="109"/>
      <c r="N377" s="109"/>
    </row>
    <row r="378" spans="2:14">
      <c r="B378" s="108"/>
      <c r="C378" s="108"/>
      <c r="D378" s="108"/>
      <c r="E378" s="108"/>
      <c r="F378" s="108"/>
      <c r="G378" s="108"/>
      <c r="H378" s="109"/>
      <c r="I378" s="109"/>
      <c r="J378" s="109"/>
      <c r="K378" s="109"/>
      <c r="L378" s="109"/>
      <c r="M378" s="109"/>
      <c r="N378" s="109"/>
    </row>
    <row r="379" spans="2:14">
      <c r="B379" s="108"/>
      <c r="C379" s="108"/>
      <c r="D379" s="108"/>
      <c r="E379" s="108"/>
      <c r="F379" s="108"/>
      <c r="G379" s="108"/>
      <c r="H379" s="109"/>
      <c r="I379" s="109"/>
      <c r="J379" s="109"/>
      <c r="K379" s="109"/>
      <c r="L379" s="109"/>
      <c r="M379" s="109"/>
      <c r="N379" s="109"/>
    </row>
    <row r="380" spans="2:14">
      <c r="B380" s="108"/>
      <c r="C380" s="108"/>
      <c r="D380" s="108"/>
      <c r="E380" s="108"/>
      <c r="F380" s="108"/>
      <c r="G380" s="108"/>
      <c r="H380" s="109"/>
      <c r="I380" s="109"/>
      <c r="J380" s="109"/>
      <c r="K380" s="109"/>
      <c r="L380" s="109"/>
      <c r="M380" s="109"/>
      <c r="N380" s="109"/>
    </row>
    <row r="381" spans="2:14">
      <c r="B381" s="108"/>
      <c r="C381" s="108"/>
      <c r="D381" s="108"/>
      <c r="E381" s="108"/>
      <c r="F381" s="108"/>
      <c r="G381" s="108"/>
      <c r="H381" s="109"/>
      <c r="I381" s="109"/>
      <c r="J381" s="109"/>
      <c r="K381" s="109"/>
      <c r="L381" s="109"/>
      <c r="M381" s="109"/>
      <c r="N381" s="109"/>
    </row>
    <row r="382" spans="2:14">
      <c r="B382" s="108"/>
      <c r="C382" s="108"/>
      <c r="D382" s="108"/>
      <c r="E382" s="108"/>
      <c r="F382" s="108"/>
      <c r="G382" s="108"/>
      <c r="H382" s="109"/>
      <c r="I382" s="109"/>
      <c r="J382" s="109"/>
      <c r="K382" s="109"/>
      <c r="L382" s="109"/>
      <c r="M382" s="109"/>
      <c r="N382" s="109"/>
    </row>
    <row r="383" spans="2:14">
      <c r="B383" s="108"/>
      <c r="C383" s="108"/>
      <c r="D383" s="108"/>
      <c r="E383" s="108"/>
      <c r="F383" s="108"/>
      <c r="G383" s="108"/>
      <c r="H383" s="109"/>
      <c r="I383" s="109"/>
      <c r="J383" s="109"/>
      <c r="K383" s="109"/>
      <c r="L383" s="109"/>
      <c r="M383" s="109"/>
      <c r="N383" s="109"/>
    </row>
    <row r="384" spans="2:14">
      <c r="B384" s="108"/>
      <c r="C384" s="108"/>
      <c r="D384" s="108"/>
      <c r="E384" s="108"/>
      <c r="F384" s="108"/>
      <c r="G384" s="108"/>
      <c r="H384" s="109"/>
      <c r="I384" s="109"/>
      <c r="J384" s="109"/>
      <c r="K384" s="109"/>
      <c r="L384" s="109"/>
      <c r="M384" s="109"/>
      <c r="N384" s="109"/>
    </row>
    <row r="385" spans="2:14">
      <c r="B385" s="108"/>
      <c r="C385" s="108"/>
      <c r="D385" s="108"/>
      <c r="E385" s="108"/>
      <c r="F385" s="108"/>
      <c r="G385" s="108"/>
      <c r="H385" s="109"/>
      <c r="I385" s="109"/>
      <c r="J385" s="109"/>
      <c r="K385" s="109"/>
      <c r="L385" s="109"/>
      <c r="M385" s="109"/>
      <c r="N385" s="109"/>
    </row>
    <row r="386" spans="2:14">
      <c r="B386" s="108"/>
      <c r="C386" s="108"/>
      <c r="D386" s="108"/>
      <c r="E386" s="108"/>
      <c r="F386" s="108"/>
      <c r="G386" s="108"/>
      <c r="H386" s="109"/>
      <c r="I386" s="109"/>
      <c r="J386" s="109"/>
      <c r="K386" s="109"/>
      <c r="L386" s="109"/>
      <c r="M386" s="109"/>
      <c r="N386" s="109"/>
    </row>
    <row r="387" spans="2:14">
      <c r="B387" s="108"/>
      <c r="C387" s="108"/>
      <c r="D387" s="108"/>
      <c r="E387" s="108"/>
      <c r="F387" s="108"/>
      <c r="G387" s="108"/>
      <c r="H387" s="109"/>
      <c r="I387" s="109"/>
      <c r="J387" s="109"/>
      <c r="K387" s="109"/>
      <c r="L387" s="109"/>
      <c r="M387" s="109"/>
      <c r="N387" s="109"/>
    </row>
    <row r="388" spans="2:14">
      <c r="B388" s="108"/>
      <c r="C388" s="108"/>
      <c r="D388" s="108"/>
      <c r="E388" s="108"/>
      <c r="F388" s="108"/>
      <c r="G388" s="108"/>
      <c r="H388" s="109"/>
      <c r="I388" s="109"/>
      <c r="J388" s="109"/>
      <c r="K388" s="109"/>
      <c r="L388" s="109"/>
      <c r="M388" s="109"/>
      <c r="N388" s="109"/>
    </row>
    <row r="389" spans="2:14">
      <c r="B389" s="108"/>
      <c r="C389" s="108"/>
      <c r="D389" s="108"/>
      <c r="E389" s="108"/>
      <c r="F389" s="108"/>
      <c r="G389" s="108"/>
      <c r="H389" s="109"/>
      <c r="I389" s="109"/>
      <c r="J389" s="109"/>
      <c r="K389" s="109"/>
      <c r="L389" s="109"/>
      <c r="M389" s="109"/>
      <c r="N389" s="109"/>
    </row>
    <row r="390" spans="2:14">
      <c r="B390" s="108"/>
      <c r="C390" s="108"/>
      <c r="D390" s="108"/>
      <c r="E390" s="108"/>
      <c r="F390" s="108"/>
      <c r="G390" s="108"/>
      <c r="H390" s="109"/>
      <c r="I390" s="109"/>
      <c r="J390" s="109"/>
      <c r="K390" s="109"/>
      <c r="L390" s="109"/>
      <c r="M390" s="109"/>
      <c r="N390" s="109"/>
    </row>
    <row r="391" spans="2:14">
      <c r="B391" s="108"/>
      <c r="C391" s="108"/>
      <c r="D391" s="108"/>
      <c r="E391" s="108"/>
      <c r="F391" s="108"/>
      <c r="G391" s="108"/>
      <c r="H391" s="109"/>
      <c r="I391" s="109"/>
      <c r="J391" s="109"/>
      <c r="K391" s="109"/>
      <c r="L391" s="109"/>
      <c r="M391" s="109"/>
      <c r="N391" s="109"/>
    </row>
    <row r="392" spans="2:14">
      <c r="B392" s="108"/>
      <c r="C392" s="108"/>
      <c r="D392" s="108"/>
      <c r="E392" s="108"/>
      <c r="F392" s="108"/>
      <c r="G392" s="108"/>
      <c r="H392" s="109"/>
      <c r="I392" s="109"/>
      <c r="J392" s="109"/>
      <c r="K392" s="109"/>
      <c r="L392" s="109"/>
      <c r="M392" s="109"/>
      <c r="N392" s="109"/>
    </row>
    <row r="393" spans="2:14">
      <c r="B393" s="108"/>
      <c r="C393" s="108"/>
      <c r="D393" s="108"/>
      <c r="E393" s="108"/>
      <c r="F393" s="108"/>
      <c r="G393" s="108"/>
      <c r="H393" s="109"/>
      <c r="I393" s="109"/>
      <c r="J393" s="109"/>
      <c r="K393" s="109"/>
      <c r="L393" s="109"/>
      <c r="M393" s="109"/>
      <c r="N393" s="109"/>
    </row>
    <row r="394" spans="2:14">
      <c r="B394" s="108"/>
      <c r="C394" s="108"/>
      <c r="D394" s="108"/>
      <c r="E394" s="108"/>
      <c r="F394" s="108"/>
      <c r="G394" s="108"/>
      <c r="H394" s="109"/>
      <c r="I394" s="109"/>
      <c r="J394" s="109"/>
      <c r="K394" s="109"/>
      <c r="L394" s="109"/>
      <c r="M394" s="109"/>
      <c r="N394" s="109"/>
    </row>
    <row r="395" spans="2:14">
      <c r="B395" s="108"/>
      <c r="C395" s="108"/>
      <c r="D395" s="108"/>
      <c r="E395" s="108"/>
      <c r="F395" s="108"/>
      <c r="G395" s="108"/>
      <c r="H395" s="109"/>
      <c r="I395" s="109"/>
      <c r="J395" s="109"/>
      <c r="K395" s="109"/>
      <c r="L395" s="109"/>
      <c r="M395" s="109"/>
      <c r="N395" s="109"/>
    </row>
    <row r="396" spans="2:14">
      <c r="B396" s="108"/>
      <c r="C396" s="108"/>
      <c r="D396" s="108"/>
      <c r="E396" s="108"/>
      <c r="F396" s="108"/>
      <c r="G396" s="108"/>
      <c r="H396" s="109"/>
      <c r="I396" s="109"/>
      <c r="J396" s="109"/>
      <c r="K396" s="109"/>
      <c r="L396" s="109"/>
      <c r="M396" s="109"/>
      <c r="N396" s="109"/>
    </row>
    <row r="397" spans="2:14">
      <c r="B397" s="108"/>
      <c r="C397" s="108"/>
      <c r="D397" s="108"/>
      <c r="E397" s="108"/>
      <c r="F397" s="108"/>
      <c r="G397" s="108"/>
      <c r="H397" s="109"/>
      <c r="I397" s="109"/>
      <c r="J397" s="109"/>
      <c r="K397" s="109"/>
      <c r="L397" s="109"/>
      <c r="M397" s="109"/>
      <c r="N397" s="109"/>
    </row>
    <row r="398" spans="2:14">
      <c r="B398" s="108"/>
      <c r="C398" s="108"/>
      <c r="D398" s="108"/>
      <c r="E398" s="108"/>
      <c r="F398" s="108"/>
      <c r="G398" s="108"/>
      <c r="H398" s="109"/>
      <c r="I398" s="109"/>
      <c r="J398" s="109"/>
      <c r="K398" s="109"/>
      <c r="L398" s="109"/>
      <c r="M398" s="109"/>
      <c r="N398" s="109"/>
    </row>
    <row r="399" spans="2:14">
      <c r="B399" s="108"/>
      <c r="C399" s="108"/>
      <c r="D399" s="108"/>
      <c r="E399" s="108"/>
      <c r="F399" s="108"/>
      <c r="G399" s="108"/>
      <c r="H399" s="109"/>
      <c r="I399" s="109"/>
      <c r="J399" s="109"/>
      <c r="K399" s="109"/>
      <c r="L399" s="109"/>
      <c r="M399" s="109"/>
      <c r="N399" s="109"/>
    </row>
    <row r="400" spans="2:14">
      <c r="B400" s="108"/>
      <c r="C400" s="108"/>
      <c r="D400" s="108"/>
      <c r="E400" s="108"/>
      <c r="F400" s="108"/>
      <c r="G400" s="108"/>
      <c r="H400" s="109"/>
      <c r="I400" s="109"/>
      <c r="J400" s="109"/>
      <c r="K400" s="109"/>
      <c r="L400" s="109"/>
      <c r="M400" s="109"/>
      <c r="N400" s="109"/>
    </row>
    <row r="401" spans="2:14">
      <c r="B401" s="108"/>
      <c r="C401" s="108"/>
      <c r="D401" s="108"/>
      <c r="E401" s="108"/>
      <c r="F401" s="108"/>
      <c r="G401" s="108"/>
      <c r="H401" s="109"/>
      <c r="I401" s="109"/>
      <c r="J401" s="109"/>
      <c r="K401" s="109"/>
      <c r="L401" s="109"/>
      <c r="M401" s="109"/>
      <c r="N401" s="109"/>
    </row>
    <row r="402" spans="2:14">
      <c r="B402" s="108"/>
      <c r="C402" s="108"/>
      <c r="D402" s="108"/>
      <c r="E402" s="108"/>
      <c r="F402" s="108"/>
      <c r="G402" s="108"/>
      <c r="H402" s="109"/>
      <c r="I402" s="109"/>
      <c r="J402" s="109"/>
      <c r="K402" s="109"/>
      <c r="L402" s="109"/>
      <c r="M402" s="109"/>
      <c r="N402" s="109"/>
    </row>
    <row r="403" spans="2:14">
      <c r="B403" s="108"/>
      <c r="C403" s="108"/>
      <c r="D403" s="108"/>
      <c r="E403" s="108"/>
      <c r="F403" s="108"/>
      <c r="G403" s="108"/>
      <c r="H403" s="109"/>
      <c r="I403" s="109"/>
      <c r="J403" s="109"/>
      <c r="K403" s="109"/>
      <c r="L403" s="109"/>
      <c r="M403" s="109"/>
      <c r="N403" s="109"/>
    </row>
    <row r="404" spans="2:14">
      <c r="B404" s="108"/>
      <c r="C404" s="108"/>
      <c r="D404" s="108"/>
      <c r="E404" s="108"/>
      <c r="F404" s="108"/>
      <c r="G404" s="108"/>
      <c r="H404" s="109"/>
      <c r="I404" s="109"/>
      <c r="J404" s="109"/>
      <c r="K404" s="109"/>
      <c r="L404" s="109"/>
      <c r="M404" s="109"/>
      <c r="N404" s="109"/>
    </row>
    <row r="405" spans="2:14">
      <c r="B405" s="108"/>
      <c r="C405" s="108"/>
      <c r="D405" s="108"/>
      <c r="E405" s="108"/>
      <c r="F405" s="108"/>
      <c r="G405" s="108"/>
      <c r="H405" s="109"/>
      <c r="I405" s="109"/>
      <c r="J405" s="109"/>
      <c r="K405" s="109"/>
      <c r="L405" s="109"/>
      <c r="M405" s="109"/>
      <c r="N405" s="109"/>
    </row>
    <row r="406" spans="2:14">
      <c r="B406" s="108"/>
      <c r="C406" s="108"/>
      <c r="D406" s="108"/>
      <c r="E406" s="108"/>
      <c r="F406" s="108"/>
      <c r="G406" s="108"/>
      <c r="H406" s="109"/>
      <c r="I406" s="109"/>
      <c r="J406" s="109"/>
      <c r="K406" s="109"/>
      <c r="L406" s="109"/>
      <c r="M406" s="109"/>
      <c r="N406" s="109"/>
    </row>
    <row r="407" spans="2:14">
      <c r="B407" s="108"/>
      <c r="C407" s="108"/>
      <c r="D407" s="108"/>
      <c r="E407" s="108"/>
      <c r="F407" s="108"/>
      <c r="G407" s="108"/>
      <c r="H407" s="109"/>
      <c r="I407" s="109"/>
      <c r="J407" s="109"/>
      <c r="K407" s="109"/>
      <c r="L407" s="109"/>
      <c r="M407" s="109"/>
      <c r="N407" s="109"/>
    </row>
    <row r="408" spans="2:14">
      <c r="B408" s="108"/>
      <c r="C408" s="108"/>
      <c r="D408" s="108"/>
      <c r="E408" s="108"/>
      <c r="F408" s="108"/>
      <c r="G408" s="108"/>
      <c r="H408" s="109"/>
      <c r="I408" s="109"/>
      <c r="J408" s="109"/>
      <c r="K408" s="109"/>
      <c r="L408" s="109"/>
      <c r="M408" s="109"/>
      <c r="N408" s="109"/>
    </row>
    <row r="409" spans="2:14">
      <c r="B409" s="108"/>
      <c r="C409" s="108"/>
      <c r="D409" s="108"/>
      <c r="E409" s="108"/>
      <c r="F409" s="108"/>
      <c r="G409" s="108"/>
      <c r="H409" s="109"/>
      <c r="I409" s="109"/>
      <c r="J409" s="109"/>
      <c r="K409" s="109"/>
      <c r="L409" s="109"/>
      <c r="M409" s="109"/>
      <c r="N409" s="109"/>
    </row>
    <row r="410" spans="2:14">
      <c r="B410" s="108"/>
      <c r="C410" s="108"/>
      <c r="D410" s="108"/>
      <c r="E410" s="108"/>
      <c r="F410" s="108"/>
      <c r="G410" s="108"/>
      <c r="H410" s="109"/>
      <c r="I410" s="109"/>
      <c r="J410" s="109"/>
      <c r="K410" s="109"/>
      <c r="L410" s="109"/>
      <c r="M410" s="109"/>
      <c r="N410" s="109"/>
    </row>
    <row r="411" spans="2:14">
      <c r="B411" s="108"/>
      <c r="C411" s="108"/>
      <c r="D411" s="108"/>
      <c r="E411" s="108"/>
      <c r="F411" s="108"/>
      <c r="G411" s="108"/>
      <c r="H411" s="109"/>
      <c r="I411" s="109"/>
      <c r="J411" s="109"/>
      <c r="K411" s="109"/>
      <c r="L411" s="109"/>
      <c r="M411" s="109"/>
      <c r="N411" s="109"/>
    </row>
    <row r="412" spans="2:14">
      <c r="B412" s="108"/>
      <c r="C412" s="108"/>
      <c r="D412" s="108"/>
      <c r="E412" s="108"/>
      <c r="F412" s="108"/>
      <c r="G412" s="108"/>
      <c r="H412" s="109"/>
      <c r="I412" s="109"/>
      <c r="J412" s="109"/>
      <c r="K412" s="109"/>
      <c r="L412" s="109"/>
      <c r="M412" s="109"/>
      <c r="N412" s="109"/>
    </row>
    <row r="413" spans="2:14">
      <c r="B413" s="108"/>
      <c r="C413" s="108"/>
      <c r="D413" s="108"/>
      <c r="E413" s="108"/>
      <c r="F413" s="108"/>
      <c r="G413" s="108"/>
      <c r="H413" s="109"/>
      <c r="I413" s="109"/>
      <c r="J413" s="109"/>
      <c r="K413" s="109"/>
      <c r="L413" s="109"/>
      <c r="M413" s="109"/>
      <c r="N413" s="109"/>
    </row>
    <row r="414" spans="2:14">
      <c r="B414" s="108"/>
      <c r="C414" s="108"/>
      <c r="D414" s="108"/>
      <c r="E414" s="108"/>
      <c r="F414" s="108"/>
      <c r="G414" s="108"/>
      <c r="H414" s="109"/>
      <c r="I414" s="109"/>
      <c r="J414" s="109"/>
      <c r="K414" s="109"/>
      <c r="L414" s="109"/>
      <c r="M414" s="109"/>
      <c r="N414" s="109"/>
    </row>
    <row r="415" spans="2:14">
      <c r="B415" s="108"/>
      <c r="C415" s="108"/>
      <c r="D415" s="108"/>
      <c r="E415" s="108"/>
      <c r="F415" s="108"/>
      <c r="G415" s="108"/>
      <c r="H415" s="109"/>
      <c r="I415" s="109"/>
      <c r="J415" s="109"/>
      <c r="K415" s="109"/>
      <c r="L415" s="109"/>
      <c r="M415" s="109"/>
      <c r="N415" s="109"/>
    </row>
    <row r="416" spans="2:14">
      <c r="B416" s="108"/>
      <c r="C416" s="108"/>
      <c r="D416" s="108"/>
      <c r="E416" s="108"/>
      <c r="F416" s="108"/>
      <c r="G416" s="108"/>
      <c r="H416" s="109"/>
      <c r="I416" s="109"/>
      <c r="J416" s="109"/>
      <c r="K416" s="109"/>
      <c r="L416" s="109"/>
      <c r="M416" s="109"/>
      <c r="N416" s="109"/>
    </row>
    <row r="417" spans="2:14">
      <c r="B417" s="108"/>
      <c r="C417" s="108"/>
      <c r="D417" s="108"/>
      <c r="E417" s="108"/>
      <c r="F417" s="108"/>
      <c r="G417" s="108"/>
      <c r="H417" s="109"/>
      <c r="I417" s="109"/>
      <c r="J417" s="109"/>
      <c r="K417" s="109"/>
      <c r="L417" s="109"/>
      <c r="M417" s="109"/>
      <c r="N417" s="109"/>
    </row>
    <row r="418" spans="2:14">
      <c r="B418" s="108"/>
      <c r="C418" s="108"/>
      <c r="D418" s="108"/>
      <c r="E418" s="108"/>
      <c r="F418" s="108"/>
      <c r="G418" s="108"/>
      <c r="H418" s="109"/>
      <c r="I418" s="109"/>
      <c r="J418" s="109"/>
      <c r="K418" s="109"/>
      <c r="L418" s="109"/>
      <c r="M418" s="109"/>
      <c r="N418" s="109"/>
    </row>
    <row r="419" spans="2:14">
      <c r="B419" s="108"/>
      <c r="C419" s="108"/>
      <c r="D419" s="108"/>
      <c r="E419" s="108"/>
      <c r="F419" s="108"/>
      <c r="G419" s="108"/>
      <c r="H419" s="109"/>
      <c r="I419" s="109"/>
      <c r="J419" s="109"/>
      <c r="K419" s="109"/>
      <c r="L419" s="109"/>
      <c r="M419" s="109"/>
      <c r="N419" s="109"/>
    </row>
    <row r="420" spans="2:14">
      <c r="B420" s="108"/>
      <c r="C420" s="108"/>
      <c r="D420" s="108"/>
      <c r="E420" s="108"/>
      <c r="F420" s="108"/>
      <c r="G420" s="108"/>
      <c r="H420" s="109"/>
      <c r="I420" s="109"/>
      <c r="J420" s="109"/>
      <c r="K420" s="109"/>
      <c r="L420" s="109"/>
      <c r="M420" s="109"/>
      <c r="N420" s="109"/>
    </row>
    <row r="421" spans="2:14">
      <c r="B421" s="108"/>
      <c r="C421" s="108"/>
      <c r="D421" s="108"/>
      <c r="E421" s="108"/>
      <c r="F421" s="108"/>
      <c r="G421" s="108"/>
      <c r="H421" s="109"/>
      <c r="I421" s="109"/>
      <c r="J421" s="109"/>
      <c r="K421" s="109"/>
      <c r="L421" s="109"/>
      <c r="M421" s="109"/>
      <c r="N421" s="109"/>
    </row>
    <row r="422" spans="2:14">
      <c r="B422" s="108"/>
      <c r="C422" s="108"/>
      <c r="D422" s="108"/>
      <c r="E422" s="108"/>
      <c r="F422" s="108"/>
      <c r="G422" s="108"/>
      <c r="H422" s="109"/>
      <c r="I422" s="109"/>
      <c r="J422" s="109"/>
      <c r="K422" s="109"/>
      <c r="L422" s="109"/>
      <c r="M422" s="109"/>
      <c r="N422" s="109"/>
    </row>
    <row r="423" spans="2:14">
      <c r="B423" s="108"/>
      <c r="C423" s="108"/>
      <c r="D423" s="108"/>
      <c r="E423" s="108"/>
      <c r="F423" s="108"/>
      <c r="G423" s="108"/>
      <c r="H423" s="109"/>
      <c r="I423" s="109"/>
      <c r="J423" s="109"/>
      <c r="K423" s="109"/>
      <c r="L423" s="109"/>
      <c r="M423" s="109"/>
      <c r="N423" s="109"/>
    </row>
    <row r="424" spans="2:14">
      <c r="B424" s="108"/>
      <c r="C424" s="108"/>
      <c r="D424" s="108"/>
      <c r="E424" s="108"/>
      <c r="F424" s="108"/>
      <c r="G424" s="108"/>
      <c r="H424" s="109"/>
      <c r="I424" s="109"/>
      <c r="J424" s="109"/>
      <c r="K424" s="109"/>
      <c r="L424" s="109"/>
      <c r="M424" s="109"/>
      <c r="N424" s="109"/>
    </row>
    <row r="425" spans="2:14">
      <c r="B425" s="108"/>
      <c r="C425" s="108"/>
      <c r="D425" s="108"/>
      <c r="E425" s="108"/>
      <c r="F425" s="108"/>
      <c r="G425" s="108"/>
      <c r="H425" s="109"/>
      <c r="I425" s="109"/>
      <c r="J425" s="109"/>
      <c r="K425" s="109"/>
      <c r="L425" s="109"/>
      <c r="M425" s="109"/>
      <c r="N425" s="109"/>
    </row>
    <row r="426" spans="2:14">
      <c r="B426" s="108"/>
      <c r="C426" s="108"/>
      <c r="D426" s="108"/>
      <c r="E426" s="108"/>
      <c r="F426" s="108"/>
      <c r="G426" s="108"/>
      <c r="H426" s="109"/>
      <c r="I426" s="109"/>
      <c r="J426" s="109"/>
      <c r="K426" s="109"/>
      <c r="L426" s="109"/>
      <c r="M426" s="109"/>
      <c r="N426" s="109"/>
    </row>
    <row r="427" spans="2:14">
      <c r="B427" s="108"/>
      <c r="C427" s="108"/>
      <c r="D427" s="108"/>
      <c r="E427" s="108"/>
      <c r="F427" s="108"/>
      <c r="G427" s="108"/>
      <c r="H427" s="109"/>
      <c r="I427" s="109"/>
      <c r="J427" s="109"/>
      <c r="K427" s="109"/>
      <c r="L427" s="109"/>
      <c r="M427" s="109"/>
      <c r="N427" s="109"/>
    </row>
    <row r="428" spans="2:14">
      <c r="B428" s="108"/>
      <c r="C428" s="108"/>
      <c r="D428" s="108"/>
      <c r="E428" s="108"/>
      <c r="F428" s="108"/>
      <c r="G428" s="108"/>
      <c r="H428" s="109"/>
      <c r="I428" s="109"/>
      <c r="J428" s="109"/>
      <c r="K428" s="109"/>
      <c r="L428" s="109"/>
      <c r="M428" s="109"/>
      <c r="N428" s="109"/>
    </row>
    <row r="429" spans="2:14">
      <c r="B429" s="108"/>
      <c r="C429" s="108"/>
      <c r="D429" s="108"/>
      <c r="E429" s="108"/>
      <c r="F429" s="108"/>
      <c r="G429" s="108"/>
      <c r="H429" s="109"/>
      <c r="I429" s="109"/>
      <c r="J429" s="109"/>
      <c r="K429" s="109"/>
      <c r="L429" s="109"/>
      <c r="M429" s="109"/>
      <c r="N429" s="109"/>
    </row>
    <row r="430" spans="2:14">
      <c r="B430" s="108"/>
      <c r="C430" s="108"/>
      <c r="D430" s="108"/>
      <c r="E430" s="108"/>
      <c r="F430" s="108"/>
      <c r="G430" s="108"/>
      <c r="H430" s="109"/>
      <c r="I430" s="109"/>
      <c r="J430" s="109"/>
      <c r="K430" s="109"/>
      <c r="L430" s="109"/>
      <c r="M430" s="109"/>
      <c r="N430" s="109"/>
    </row>
    <row r="431" spans="2:14">
      <c r="B431" s="108"/>
      <c r="C431" s="108"/>
      <c r="D431" s="108"/>
      <c r="E431" s="108"/>
      <c r="F431" s="108"/>
      <c r="G431" s="108"/>
      <c r="H431" s="109"/>
      <c r="I431" s="109"/>
      <c r="J431" s="109"/>
      <c r="K431" s="109"/>
      <c r="L431" s="109"/>
      <c r="M431" s="109"/>
      <c r="N431" s="109"/>
    </row>
    <row r="432" spans="2:14">
      <c r="B432" s="108"/>
      <c r="C432" s="108"/>
      <c r="D432" s="108"/>
      <c r="E432" s="108"/>
      <c r="F432" s="108"/>
      <c r="G432" s="108"/>
      <c r="H432" s="109"/>
      <c r="I432" s="109"/>
      <c r="J432" s="109"/>
      <c r="K432" s="109"/>
      <c r="L432" s="109"/>
      <c r="M432" s="109"/>
      <c r="N432" s="109"/>
    </row>
    <row r="433" spans="2:14">
      <c r="B433" s="108"/>
      <c r="C433" s="108"/>
      <c r="D433" s="108"/>
      <c r="E433" s="108"/>
      <c r="F433" s="108"/>
      <c r="G433" s="108"/>
      <c r="H433" s="109"/>
      <c r="I433" s="109"/>
      <c r="J433" s="109"/>
      <c r="K433" s="109"/>
      <c r="L433" s="109"/>
      <c r="M433" s="109"/>
      <c r="N433" s="109"/>
    </row>
    <row r="434" spans="2:14">
      <c r="B434" s="108"/>
      <c r="C434" s="108"/>
      <c r="D434" s="108"/>
      <c r="E434" s="108"/>
      <c r="F434" s="108"/>
      <c r="G434" s="108"/>
      <c r="H434" s="109"/>
      <c r="I434" s="109"/>
      <c r="J434" s="109"/>
      <c r="K434" s="109"/>
      <c r="L434" s="109"/>
      <c r="M434" s="109"/>
      <c r="N434" s="109"/>
    </row>
    <row r="435" spans="2:14">
      <c r="B435" s="108"/>
      <c r="C435" s="108"/>
      <c r="D435" s="108"/>
      <c r="E435" s="108"/>
      <c r="F435" s="108"/>
      <c r="G435" s="108"/>
      <c r="H435" s="109"/>
      <c r="I435" s="109"/>
      <c r="J435" s="109"/>
      <c r="K435" s="109"/>
      <c r="L435" s="109"/>
      <c r="M435" s="109"/>
      <c r="N435" s="109"/>
    </row>
    <row r="436" spans="2:14">
      <c r="B436" s="108"/>
      <c r="C436" s="108"/>
      <c r="D436" s="108"/>
      <c r="E436" s="108"/>
      <c r="F436" s="108"/>
      <c r="G436" s="108"/>
      <c r="H436" s="109"/>
      <c r="I436" s="109"/>
      <c r="J436" s="109"/>
      <c r="K436" s="109"/>
      <c r="L436" s="109"/>
      <c r="M436" s="109"/>
      <c r="N436" s="109"/>
    </row>
    <row r="437" spans="2:14">
      <c r="B437" s="108"/>
      <c r="C437" s="108"/>
      <c r="D437" s="108"/>
      <c r="E437" s="108"/>
      <c r="F437" s="108"/>
      <c r="G437" s="108"/>
      <c r="H437" s="109"/>
      <c r="I437" s="109"/>
      <c r="J437" s="109"/>
      <c r="K437" s="109"/>
      <c r="L437" s="109"/>
      <c r="M437" s="109"/>
      <c r="N437" s="109"/>
    </row>
    <row r="438" spans="2:14">
      <c r="B438" s="108"/>
      <c r="C438" s="108"/>
      <c r="D438" s="108"/>
      <c r="E438" s="108"/>
      <c r="F438" s="108"/>
      <c r="G438" s="108"/>
      <c r="H438" s="109"/>
      <c r="I438" s="109"/>
      <c r="J438" s="109"/>
      <c r="K438" s="109"/>
      <c r="L438" s="109"/>
      <c r="M438" s="109"/>
      <c r="N438" s="109"/>
    </row>
    <row r="439" spans="2:14">
      <c r="B439" s="108"/>
      <c r="C439" s="108"/>
      <c r="D439" s="108"/>
      <c r="E439" s="108"/>
      <c r="F439" s="108"/>
      <c r="G439" s="108"/>
      <c r="H439" s="109"/>
      <c r="I439" s="109"/>
      <c r="J439" s="109"/>
      <c r="K439" s="109"/>
      <c r="L439" s="109"/>
      <c r="M439" s="109"/>
      <c r="N439" s="109"/>
    </row>
    <row r="440" spans="2:14">
      <c r="B440" s="108"/>
      <c r="C440" s="108"/>
      <c r="D440" s="108"/>
      <c r="E440" s="108"/>
      <c r="F440" s="108"/>
      <c r="G440" s="108"/>
      <c r="H440" s="109"/>
      <c r="I440" s="109"/>
      <c r="J440" s="109"/>
      <c r="K440" s="109"/>
      <c r="L440" s="109"/>
      <c r="M440" s="109"/>
      <c r="N440" s="109"/>
    </row>
    <row r="441" spans="2:14">
      <c r="B441" s="108"/>
      <c r="C441" s="108"/>
      <c r="D441" s="108"/>
      <c r="E441" s="108"/>
      <c r="F441" s="108"/>
      <c r="G441" s="108"/>
      <c r="H441" s="109"/>
      <c r="I441" s="109"/>
      <c r="J441" s="109"/>
      <c r="K441" s="109"/>
      <c r="L441" s="109"/>
      <c r="M441" s="109"/>
      <c r="N441" s="109"/>
    </row>
    <row r="442" spans="2:14">
      <c r="B442" s="108"/>
      <c r="C442" s="108"/>
      <c r="D442" s="108"/>
      <c r="E442" s="108"/>
      <c r="F442" s="108"/>
      <c r="G442" s="108"/>
      <c r="H442" s="109"/>
      <c r="I442" s="109"/>
      <c r="J442" s="109"/>
      <c r="K442" s="109"/>
      <c r="L442" s="109"/>
      <c r="M442" s="109"/>
      <c r="N442" s="109"/>
    </row>
    <row r="443" spans="2:14">
      <c r="B443" s="108"/>
      <c r="C443" s="108"/>
      <c r="D443" s="108"/>
      <c r="E443" s="108"/>
      <c r="F443" s="108"/>
      <c r="G443" s="108"/>
      <c r="H443" s="109"/>
      <c r="I443" s="109"/>
      <c r="J443" s="109"/>
      <c r="K443" s="109"/>
      <c r="L443" s="109"/>
      <c r="M443" s="109"/>
      <c r="N443" s="109"/>
    </row>
    <row r="444" spans="2:14">
      <c r="B444" s="108"/>
      <c r="C444" s="108"/>
      <c r="D444" s="108"/>
      <c r="E444" s="108"/>
      <c r="F444" s="108"/>
      <c r="G444" s="108"/>
      <c r="H444" s="109"/>
      <c r="I444" s="109"/>
      <c r="J444" s="109"/>
      <c r="K444" s="109"/>
      <c r="L444" s="109"/>
      <c r="M444" s="109"/>
      <c r="N444" s="109"/>
    </row>
    <row r="445" spans="2:14">
      <c r="B445" s="108"/>
      <c r="C445" s="108"/>
      <c r="D445" s="108"/>
      <c r="E445" s="108"/>
      <c r="F445" s="108"/>
      <c r="G445" s="108"/>
      <c r="H445" s="109"/>
      <c r="I445" s="109"/>
      <c r="J445" s="109"/>
      <c r="K445" s="109"/>
      <c r="L445" s="109"/>
      <c r="M445" s="109"/>
      <c r="N445" s="109"/>
    </row>
    <row r="446" spans="2:14">
      <c r="B446" s="108"/>
      <c r="C446" s="108"/>
      <c r="D446" s="108"/>
      <c r="E446" s="108"/>
      <c r="F446" s="108"/>
      <c r="G446" s="108"/>
      <c r="H446" s="109"/>
      <c r="I446" s="109"/>
      <c r="J446" s="109"/>
      <c r="K446" s="109"/>
      <c r="L446" s="109"/>
      <c r="M446" s="109"/>
      <c r="N446" s="109"/>
    </row>
    <row r="447" spans="2:14">
      <c r="B447" s="108"/>
      <c r="C447" s="108"/>
      <c r="D447" s="108"/>
      <c r="E447" s="108"/>
      <c r="F447" s="108"/>
      <c r="G447" s="108"/>
      <c r="H447" s="109"/>
      <c r="I447" s="109"/>
      <c r="J447" s="109"/>
      <c r="K447" s="109"/>
      <c r="L447" s="109"/>
      <c r="M447" s="109"/>
      <c r="N447" s="109"/>
    </row>
    <row r="448" spans="2:14">
      <c r="B448" s="108"/>
      <c r="C448" s="108"/>
      <c r="D448" s="108"/>
      <c r="E448" s="108"/>
      <c r="F448" s="108"/>
      <c r="G448" s="108"/>
      <c r="H448" s="109"/>
      <c r="I448" s="109"/>
      <c r="J448" s="109"/>
      <c r="K448" s="109"/>
      <c r="L448" s="109"/>
      <c r="M448" s="109"/>
      <c r="N448" s="109"/>
    </row>
    <row r="449" spans="2:14">
      <c r="B449" s="108"/>
      <c r="C449" s="108"/>
      <c r="D449" s="108"/>
      <c r="E449" s="108"/>
      <c r="F449" s="108"/>
      <c r="G449" s="108"/>
      <c r="H449" s="109"/>
      <c r="I449" s="109"/>
      <c r="J449" s="109"/>
      <c r="K449" s="109"/>
      <c r="L449" s="109"/>
      <c r="M449" s="109"/>
      <c r="N449" s="109"/>
    </row>
    <row r="450" spans="2:14">
      <c r="B450" s="108"/>
      <c r="C450" s="108"/>
      <c r="D450" s="108"/>
      <c r="E450" s="108"/>
      <c r="F450" s="108"/>
      <c r="G450" s="108"/>
      <c r="H450" s="109"/>
      <c r="I450" s="109"/>
      <c r="J450" s="109"/>
      <c r="K450" s="109"/>
      <c r="L450" s="109"/>
      <c r="M450" s="109"/>
      <c r="N450" s="109"/>
    </row>
    <row r="451" spans="2:14">
      <c r="B451" s="108"/>
      <c r="C451" s="108"/>
      <c r="D451" s="108"/>
      <c r="E451" s="108"/>
      <c r="F451" s="108"/>
      <c r="G451" s="108"/>
      <c r="H451" s="109"/>
      <c r="I451" s="109"/>
      <c r="J451" s="109"/>
      <c r="K451" s="109"/>
      <c r="L451" s="109"/>
      <c r="M451" s="109"/>
      <c r="N451" s="109"/>
    </row>
    <row r="452" spans="2:14">
      <c r="B452" s="108"/>
      <c r="C452" s="108"/>
      <c r="D452" s="108"/>
      <c r="E452" s="108"/>
      <c r="F452" s="108"/>
      <c r="G452" s="108"/>
      <c r="H452" s="109"/>
      <c r="I452" s="109"/>
      <c r="J452" s="109"/>
      <c r="K452" s="109"/>
      <c r="L452" s="109"/>
      <c r="M452" s="109"/>
      <c r="N452" s="109"/>
    </row>
    <row r="453" spans="2:14">
      <c r="B453" s="108"/>
      <c r="C453" s="108"/>
      <c r="D453" s="108"/>
      <c r="E453" s="108"/>
      <c r="F453" s="108"/>
      <c r="G453" s="108"/>
      <c r="H453" s="109"/>
      <c r="I453" s="109"/>
      <c r="J453" s="109"/>
      <c r="K453" s="109"/>
      <c r="L453" s="109"/>
      <c r="M453" s="109"/>
      <c r="N453" s="109"/>
    </row>
    <row r="454" spans="2:14">
      <c r="B454" s="108"/>
      <c r="C454" s="108"/>
      <c r="D454" s="108"/>
      <c r="E454" s="108"/>
      <c r="F454" s="108"/>
      <c r="G454" s="108"/>
      <c r="H454" s="109"/>
      <c r="I454" s="109"/>
      <c r="J454" s="109"/>
      <c r="K454" s="109"/>
      <c r="L454" s="109"/>
      <c r="M454" s="109"/>
      <c r="N454" s="109"/>
    </row>
    <row r="455" spans="2:14">
      <c r="B455" s="108"/>
      <c r="C455" s="108"/>
      <c r="D455" s="108"/>
      <c r="E455" s="108"/>
      <c r="F455" s="108"/>
      <c r="G455" s="108"/>
      <c r="H455" s="109"/>
      <c r="I455" s="109"/>
      <c r="J455" s="109"/>
      <c r="K455" s="109"/>
      <c r="L455" s="109"/>
      <c r="M455" s="109"/>
      <c r="N455" s="109"/>
    </row>
    <row r="456" spans="2:14">
      <c r="B456" s="108"/>
      <c r="C456" s="108"/>
      <c r="D456" s="108"/>
      <c r="E456" s="108"/>
      <c r="F456" s="108"/>
      <c r="G456" s="108"/>
      <c r="H456" s="109"/>
      <c r="I456" s="109"/>
      <c r="J456" s="109"/>
      <c r="K456" s="109"/>
      <c r="L456" s="109"/>
      <c r="M456" s="109"/>
      <c r="N456" s="109"/>
    </row>
    <row r="457" spans="2:14">
      <c r="B457" s="108"/>
      <c r="C457" s="108"/>
      <c r="D457" s="108"/>
      <c r="E457" s="108"/>
      <c r="F457" s="108"/>
      <c r="G457" s="108"/>
      <c r="H457" s="109"/>
      <c r="I457" s="109"/>
      <c r="J457" s="109"/>
      <c r="K457" s="109"/>
      <c r="L457" s="109"/>
      <c r="M457" s="109"/>
      <c r="N457" s="109"/>
    </row>
    <row r="458" spans="2:14">
      <c r="B458" s="108"/>
      <c r="C458" s="108"/>
      <c r="D458" s="108"/>
      <c r="E458" s="108"/>
      <c r="F458" s="108"/>
      <c r="G458" s="108"/>
      <c r="H458" s="109"/>
      <c r="I458" s="109"/>
      <c r="J458" s="109"/>
      <c r="K458" s="109"/>
      <c r="L458" s="109"/>
      <c r="M458" s="109"/>
      <c r="N458" s="109"/>
    </row>
    <row r="459" spans="2:14">
      <c r="B459" s="108"/>
      <c r="C459" s="108"/>
      <c r="D459" s="108"/>
      <c r="E459" s="108"/>
      <c r="F459" s="108"/>
      <c r="G459" s="108"/>
      <c r="H459" s="109"/>
      <c r="I459" s="109"/>
      <c r="J459" s="109"/>
      <c r="K459" s="109"/>
      <c r="L459" s="109"/>
      <c r="M459" s="109"/>
      <c r="N459" s="109"/>
    </row>
    <row r="460" spans="2:14">
      <c r="B460" s="108"/>
      <c r="C460" s="108"/>
      <c r="D460" s="108"/>
      <c r="E460" s="108"/>
      <c r="F460" s="108"/>
      <c r="G460" s="108"/>
      <c r="H460" s="109"/>
      <c r="I460" s="109"/>
      <c r="J460" s="109"/>
      <c r="K460" s="109"/>
      <c r="L460" s="109"/>
      <c r="M460" s="109"/>
      <c r="N460" s="109"/>
    </row>
    <row r="461" spans="2:14">
      <c r="B461" s="108"/>
      <c r="C461" s="108"/>
      <c r="D461" s="108"/>
      <c r="E461" s="108"/>
      <c r="F461" s="108"/>
      <c r="G461" s="108"/>
      <c r="H461" s="109"/>
      <c r="I461" s="109"/>
      <c r="J461" s="109"/>
      <c r="K461" s="109"/>
      <c r="L461" s="109"/>
      <c r="M461" s="109"/>
      <c r="N461" s="109"/>
    </row>
    <row r="462" spans="2:14">
      <c r="B462" s="108"/>
      <c r="C462" s="108"/>
      <c r="D462" s="108"/>
      <c r="E462" s="108"/>
      <c r="F462" s="108"/>
      <c r="G462" s="108"/>
      <c r="H462" s="109"/>
      <c r="I462" s="109"/>
      <c r="J462" s="109"/>
      <c r="K462" s="109"/>
      <c r="L462" s="109"/>
      <c r="M462" s="109"/>
      <c r="N462" s="109"/>
    </row>
    <row r="463" spans="2:14">
      <c r="B463" s="108"/>
      <c r="C463" s="108"/>
      <c r="D463" s="108"/>
      <c r="E463" s="108"/>
      <c r="F463" s="108"/>
      <c r="G463" s="108"/>
      <c r="H463" s="109"/>
      <c r="I463" s="109"/>
      <c r="J463" s="109"/>
      <c r="K463" s="109"/>
      <c r="L463" s="109"/>
      <c r="M463" s="109"/>
      <c r="N463" s="109"/>
    </row>
    <row r="464" spans="2:14">
      <c r="B464" s="108"/>
      <c r="C464" s="108"/>
      <c r="D464" s="108"/>
      <c r="E464" s="108"/>
      <c r="F464" s="108"/>
      <c r="G464" s="108"/>
      <c r="H464" s="109"/>
      <c r="I464" s="109"/>
      <c r="J464" s="109"/>
      <c r="K464" s="109"/>
      <c r="L464" s="109"/>
      <c r="M464" s="109"/>
      <c r="N464" s="109"/>
    </row>
    <row r="465" spans="2:14">
      <c r="B465" s="108"/>
      <c r="C465" s="108"/>
      <c r="D465" s="108"/>
      <c r="E465" s="108"/>
      <c r="F465" s="108"/>
      <c r="G465" s="108"/>
      <c r="H465" s="109"/>
      <c r="I465" s="109"/>
      <c r="J465" s="109"/>
      <c r="K465" s="109"/>
      <c r="L465" s="109"/>
      <c r="M465" s="109"/>
      <c r="N465" s="109"/>
    </row>
    <row r="466" spans="2:14">
      <c r="B466" s="108"/>
      <c r="C466" s="108"/>
      <c r="D466" s="108"/>
      <c r="E466" s="108"/>
      <c r="F466" s="108"/>
      <c r="G466" s="108"/>
      <c r="H466" s="109"/>
      <c r="I466" s="109"/>
      <c r="J466" s="109"/>
      <c r="K466" s="109"/>
      <c r="L466" s="109"/>
      <c r="M466" s="109"/>
      <c r="N466" s="109"/>
    </row>
    <row r="467" spans="2:14">
      <c r="B467" s="108"/>
      <c r="C467" s="108"/>
      <c r="D467" s="108"/>
      <c r="E467" s="108"/>
      <c r="F467" s="108"/>
      <c r="G467" s="108"/>
      <c r="H467" s="109"/>
      <c r="I467" s="109"/>
      <c r="J467" s="109"/>
      <c r="K467" s="109"/>
      <c r="L467" s="109"/>
      <c r="M467" s="109"/>
      <c r="N467" s="109"/>
    </row>
    <row r="468" spans="2:14">
      <c r="B468" s="108"/>
      <c r="C468" s="108"/>
      <c r="D468" s="108"/>
      <c r="E468" s="108"/>
      <c r="F468" s="108"/>
      <c r="G468" s="108"/>
      <c r="H468" s="109"/>
      <c r="I468" s="109"/>
      <c r="J468" s="109"/>
      <c r="K468" s="109"/>
      <c r="L468" s="109"/>
      <c r="M468" s="109"/>
      <c r="N468" s="109"/>
    </row>
    <row r="469" spans="2:14">
      <c r="B469" s="108"/>
      <c r="C469" s="108"/>
      <c r="D469" s="108"/>
      <c r="E469" s="108"/>
      <c r="F469" s="108"/>
      <c r="G469" s="108"/>
      <c r="H469" s="109"/>
      <c r="I469" s="109"/>
      <c r="J469" s="109"/>
      <c r="K469" s="109"/>
      <c r="L469" s="109"/>
      <c r="M469" s="109"/>
      <c r="N469" s="109"/>
    </row>
    <row r="470" spans="2:14">
      <c r="B470" s="108"/>
      <c r="C470" s="108"/>
      <c r="D470" s="108"/>
      <c r="E470" s="108"/>
      <c r="F470" s="108"/>
      <c r="G470" s="108"/>
      <c r="H470" s="109"/>
      <c r="I470" s="109"/>
      <c r="J470" s="109"/>
      <c r="K470" s="109"/>
      <c r="L470" s="109"/>
      <c r="M470" s="109"/>
      <c r="N470" s="109"/>
    </row>
    <row r="471" spans="2:14">
      <c r="B471" s="108"/>
      <c r="C471" s="108"/>
      <c r="D471" s="108"/>
      <c r="E471" s="108"/>
      <c r="F471" s="108"/>
      <c r="G471" s="108"/>
      <c r="H471" s="109"/>
      <c r="I471" s="109"/>
      <c r="J471" s="109"/>
      <c r="K471" s="109"/>
      <c r="L471" s="109"/>
      <c r="M471" s="109"/>
      <c r="N471" s="109"/>
    </row>
    <row r="472" spans="2:14">
      <c r="B472" s="108"/>
      <c r="C472" s="108"/>
      <c r="D472" s="108"/>
      <c r="E472" s="108"/>
      <c r="F472" s="108"/>
      <c r="G472" s="108"/>
      <c r="H472" s="109"/>
      <c r="I472" s="109"/>
      <c r="J472" s="109"/>
      <c r="K472" s="109"/>
      <c r="L472" s="109"/>
      <c r="M472" s="109"/>
      <c r="N472" s="109"/>
    </row>
    <row r="473" spans="2:14">
      <c r="B473" s="108"/>
      <c r="C473" s="108"/>
      <c r="D473" s="108"/>
      <c r="E473" s="108"/>
      <c r="F473" s="108"/>
      <c r="G473" s="108"/>
      <c r="H473" s="109"/>
      <c r="I473" s="109"/>
      <c r="J473" s="109"/>
      <c r="K473" s="109"/>
      <c r="L473" s="109"/>
      <c r="M473" s="109"/>
      <c r="N473" s="109"/>
    </row>
    <row r="474" spans="2:14">
      <c r="B474" s="108"/>
      <c r="C474" s="108"/>
      <c r="D474" s="108"/>
      <c r="E474" s="108"/>
      <c r="F474" s="108"/>
      <c r="G474" s="108"/>
      <c r="H474" s="109"/>
      <c r="I474" s="109"/>
      <c r="J474" s="109"/>
      <c r="K474" s="109"/>
      <c r="L474" s="109"/>
      <c r="M474" s="109"/>
      <c r="N474" s="109"/>
    </row>
    <row r="475" spans="2:14">
      <c r="B475" s="108"/>
      <c r="C475" s="108"/>
      <c r="D475" s="108"/>
      <c r="E475" s="108"/>
      <c r="F475" s="108"/>
      <c r="G475" s="108"/>
      <c r="H475" s="109"/>
      <c r="I475" s="109"/>
      <c r="J475" s="109"/>
      <c r="K475" s="109"/>
      <c r="L475" s="109"/>
      <c r="M475" s="109"/>
      <c r="N475" s="109"/>
    </row>
    <row r="476" spans="2:14">
      <c r="B476" s="108"/>
      <c r="C476" s="108"/>
      <c r="D476" s="108"/>
      <c r="E476" s="108"/>
      <c r="F476" s="108"/>
      <c r="G476" s="108"/>
      <c r="H476" s="109"/>
      <c r="I476" s="109"/>
      <c r="J476" s="109"/>
      <c r="K476" s="109"/>
      <c r="L476" s="109"/>
      <c r="M476" s="109"/>
      <c r="N476" s="109"/>
    </row>
    <row r="477" spans="2:14">
      <c r="B477" s="108"/>
      <c r="C477" s="108"/>
      <c r="D477" s="108"/>
      <c r="E477" s="108"/>
      <c r="F477" s="108"/>
      <c r="G477" s="108"/>
      <c r="H477" s="109"/>
      <c r="I477" s="109"/>
      <c r="J477" s="109"/>
      <c r="K477" s="109"/>
      <c r="L477" s="109"/>
      <c r="M477" s="109"/>
      <c r="N477" s="109"/>
    </row>
    <row r="478" spans="2:14">
      <c r="B478" s="108"/>
      <c r="C478" s="108"/>
      <c r="D478" s="108"/>
      <c r="E478" s="108"/>
      <c r="F478" s="108"/>
      <c r="G478" s="108"/>
      <c r="H478" s="109"/>
      <c r="I478" s="109"/>
      <c r="J478" s="109"/>
      <c r="K478" s="109"/>
      <c r="L478" s="109"/>
      <c r="M478" s="109"/>
      <c r="N478" s="109"/>
    </row>
    <row r="479" spans="2:14">
      <c r="B479" s="108"/>
      <c r="C479" s="108"/>
      <c r="D479" s="108"/>
      <c r="E479" s="108"/>
      <c r="F479" s="108"/>
      <c r="G479" s="108"/>
      <c r="H479" s="109"/>
      <c r="I479" s="109"/>
      <c r="J479" s="109"/>
      <c r="K479" s="109"/>
      <c r="L479" s="109"/>
      <c r="M479" s="109"/>
      <c r="N479" s="109"/>
    </row>
    <row r="480" spans="2:14">
      <c r="B480" s="108"/>
      <c r="C480" s="108"/>
      <c r="D480" s="108"/>
      <c r="E480" s="108"/>
      <c r="F480" s="108"/>
      <c r="G480" s="108"/>
      <c r="H480" s="109"/>
      <c r="I480" s="109"/>
      <c r="J480" s="109"/>
      <c r="K480" s="109"/>
      <c r="L480" s="109"/>
      <c r="M480" s="109"/>
      <c r="N480" s="109"/>
    </row>
    <row r="481" spans="2:14">
      <c r="B481" s="108"/>
      <c r="C481" s="108"/>
      <c r="D481" s="108"/>
      <c r="E481" s="108"/>
      <c r="F481" s="108"/>
      <c r="G481" s="108"/>
      <c r="H481" s="109"/>
      <c r="I481" s="109"/>
      <c r="J481" s="109"/>
      <c r="K481" s="109"/>
      <c r="L481" s="109"/>
      <c r="M481" s="109"/>
      <c r="N481" s="109"/>
    </row>
    <row r="482" spans="2:14">
      <c r="B482" s="108"/>
      <c r="C482" s="108"/>
      <c r="D482" s="108"/>
      <c r="E482" s="108"/>
      <c r="F482" s="108"/>
      <c r="G482" s="108"/>
      <c r="H482" s="109"/>
      <c r="I482" s="109"/>
      <c r="J482" s="109"/>
      <c r="K482" s="109"/>
      <c r="L482" s="109"/>
      <c r="M482" s="109"/>
      <c r="N482" s="109"/>
    </row>
    <row r="483" spans="2:14">
      <c r="B483" s="108"/>
      <c r="C483" s="108"/>
      <c r="D483" s="108"/>
      <c r="E483" s="108"/>
      <c r="F483" s="108"/>
      <c r="G483" s="108"/>
      <c r="H483" s="109"/>
      <c r="I483" s="109"/>
      <c r="J483" s="109"/>
      <c r="K483" s="109"/>
      <c r="L483" s="109"/>
      <c r="M483" s="109"/>
      <c r="N483" s="109"/>
    </row>
    <row r="484" spans="2:14">
      <c r="B484" s="108"/>
      <c r="C484" s="108"/>
      <c r="D484" s="108"/>
      <c r="E484" s="108"/>
      <c r="F484" s="108"/>
      <c r="G484" s="108"/>
      <c r="H484" s="109"/>
      <c r="I484" s="109"/>
      <c r="J484" s="109"/>
      <c r="K484" s="109"/>
      <c r="L484" s="109"/>
      <c r="M484" s="109"/>
      <c r="N484" s="109"/>
    </row>
    <row r="485" spans="2:14">
      <c r="B485" s="108"/>
      <c r="C485" s="108"/>
      <c r="D485" s="108"/>
      <c r="E485" s="108"/>
      <c r="F485" s="108"/>
      <c r="G485" s="108"/>
      <c r="H485" s="109"/>
      <c r="I485" s="109"/>
      <c r="J485" s="109"/>
      <c r="K485" s="109"/>
      <c r="L485" s="109"/>
      <c r="M485" s="109"/>
      <c r="N485" s="109"/>
    </row>
    <row r="486" spans="2:14">
      <c r="B486" s="108"/>
      <c r="C486" s="108"/>
      <c r="D486" s="108"/>
      <c r="E486" s="108"/>
      <c r="F486" s="108"/>
      <c r="G486" s="108"/>
      <c r="H486" s="109"/>
      <c r="I486" s="109"/>
      <c r="J486" s="109"/>
      <c r="K486" s="109"/>
      <c r="L486" s="109"/>
      <c r="M486" s="109"/>
      <c r="N486" s="109"/>
    </row>
    <row r="487" spans="2:14">
      <c r="B487" s="108"/>
      <c r="C487" s="108"/>
      <c r="D487" s="108"/>
      <c r="E487" s="108"/>
      <c r="F487" s="108"/>
      <c r="G487" s="108"/>
      <c r="H487" s="109"/>
      <c r="I487" s="109"/>
      <c r="J487" s="109"/>
      <c r="K487" s="109"/>
      <c r="L487" s="109"/>
      <c r="M487" s="109"/>
      <c r="N487" s="109"/>
    </row>
    <row r="488" spans="2:14">
      <c r="B488" s="108"/>
      <c r="C488" s="108"/>
      <c r="D488" s="108"/>
      <c r="E488" s="108"/>
      <c r="F488" s="108"/>
      <c r="G488" s="108"/>
      <c r="H488" s="109"/>
      <c r="I488" s="109"/>
      <c r="J488" s="109"/>
      <c r="K488" s="109"/>
      <c r="L488" s="109"/>
      <c r="M488" s="109"/>
      <c r="N488" s="109"/>
    </row>
    <row r="489" spans="2:14">
      <c r="B489" s="108"/>
      <c r="C489" s="108"/>
      <c r="D489" s="108"/>
      <c r="E489" s="108"/>
      <c r="F489" s="108"/>
      <c r="G489" s="108"/>
      <c r="H489" s="109"/>
      <c r="I489" s="109"/>
      <c r="J489" s="109"/>
      <c r="K489" s="109"/>
      <c r="L489" s="109"/>
      <c r="M489" s="109"/>
      <c r="N489" s="109"/>
    </row>
    <row r="490" spans="2:14">
      <c r="B490" s="108"/>
      <c r="C490" s="108"/>
      <c r="D490" s="108"/>
      <c r="E490" s="108"/>
      <c r="F490" s="108"/>
      <c r="G490" s="108"/>
      <c r="H490" s="109"/>
      <c r="I490" s="109"/>
      <c r="J490" s="109"/>
      <c r="K490" s="109"/>
      <c r="L490" s="109"/>
      <c r="M490" s="109"/>
      <c r="N490" s="109"/>
    </row>
    <row r="491" spans="2:14">
      <c r="B491" s="108"/>
      <c r="C491" s="108"/>
      <c r="D491" s="108"/>
      <c r="E491" s="108"/>
      <c r="F491" s="108"/>
      <c r="G491" s="108"/>
      <c r="H491" s="109"/>
      <c r="I491" s="109"/>
      <c r="J491" s="109"/>
      <c r="K491" s="109"/>
      <c r="L491" s="109"/>
      <c r="M491" s="109"/>
      <c r="N491" s="109"/>
    </row>
    <row r="492" spans="2:14">
      <c r="B492" s="108"/>
      <c r="C492" s="108"/>
      <c r="D492" s="108"/>
      <c r="E492" s="108"/>
      <c r="F492" s="108"/>
      <c r="G492" s="108"/>
      <c r="H492" s="109"/>
      <c r="I492" s="109"/>
      <c r="J492" s="109"/>
      <c r="K492" s="109"/>
      <c r="L492" s="109"/>
      <c r="M492" s="109"/>
      <c r="N492" s="109"/>
    </row>
    <row r="493" spans="2:14">
      <c r="B493" s="108"/>
      <c r="C493" s="108"/>
      <c r="D493" s="108"/>
      <c r="E493" s="108"/>
      <c r="F493" s="108"/>
      <c r="G493" s="108"/>
      <c r="H493" s="109"/>
      <c r="I493" s="109"/>
      <c r="J493" s="109"/>
      <c r="K493" s="109"/>
      <c r="L493" s="109"/>
      <c r="M493" s="109"/>
      <c r="N493" s="109"/>
    </row>
    <row r="494" spans="2:14">
      <c r="B494" s="108"/>
      <c r="C494" s="108"/>
      <c r="D494" s="108"/>
      <c r="E494" s="108"/>
      <c r="F494" s="108"/>
      <c r="G494" s="108"/>
      <c r="H494" s="109"/>
      <c r="I494" s="109"/>
      <c r="J494" s="109"/>
      <c r="K494" s="109"/>
      <c r="L494" s="109"/>
      <c r="M494" s="109"/>
      <c r="N494" s="109"/>
    </row>
    <row r="495" spans="2:14">
      <c r="B495" s="108"/>
      <c r="C495" s="108"/>
      <c r="D495" s="108"/>
      <c r="E495" s="108"/>
      <c r="F495" s="108"/>
      <c r="G495" s="108"/>
      <c r="H495" s="109"/>
      <c r="I495" s="109"/>
      <c r="J495" s="109"/>
      <c r="K495" s="109"/>
      <c r="L495" s="109"/>
      <c r="M495" s="109"/>
      <c r="N495" s="109"/>
    </row>
    <row r="496" spans="2:14">
      <c r="B496" s="108"/>
      <c r="C496" s="108"/>
      <c r="D496" s="108"/>
      <c r="E496" s="108"/>
      <c r="F496" s="108"/>
      <c r="G496" s="108"/>
      <c r="H496" s="109"/>
      <c r="I496" s="109"/>
      <c r="J496" s="109"/>
      <c r="K496" s="109"/>
      <c r="L496" s="109"/>
      <c r="M496" s="109"/>
      <c r="N496" s="109"/>
    </row>
    <row r="497" spans="2:14">
      <c r="B497" s="108"/>
      <c r="C497" s="108"/>
      <c r="D497" s="108"/>
      <c r="E497" s="108"/>
      <c r="F497" s="108"/>
      <c r="G497" s="108"/>
      <c r="H497" s="109"/>
      <c r="I497" s="109"/>
      <c r="J497" s="109"/>
      <c r="K497" s="109"/>
      <c r="L497" s="109"/>
      <c r="M497" s="109"/>
      <c r="N497" s="109"/>
    </row>
    <row r="498" spans="2:14">
      <c r="B498" s="108"/>
      <c r="C498" s="108"/>
      <c r="D498" s="108"/>
      <c r="E498" s="108"/>
      <c r="F498" s="108"/>
      <c r="G498" s="108"/>
      <c r="H498" s="109"/>
      <c r="I498" s="109"/>
      <c r="J498" s="109"/>
      <c r="K498" s="109"/>
      <c r="L498" s="109"/>
      <c r="M498" s="109"/>
      <c r="N498" s="109"/>
    </row>
    <row r="499" spans="2:14">
      <c r="B499" s="108"/>
      <c r="C499" s="108"/>
      <c r="D499" s="108"/>
      <c r="E499" s="108"/>
      <c r="F499" s="108"/>
      <c r="G499" s="108"/>
      <c r="H499" s="109"/>
      <c r="I499" s="109"/>
      <c r="J499" s="109"/>
      <c r="K499" s="109"/>
      <c r="L499" s="109"/>
      <c r="M499" s="109"/>
      <c r="N499" s="109"/>
    </row>
    <row r="500" spans="2:14">
      <c r="B500" s="108"/>
      <c r="C500" s="108"/>
      <c r="D500" s="108"/>
      <c r="E500" s="108"/>
      <c r="F500" s="108"/>
      <c r="G500" s="108"/>
      <c r="H500" s="109"/>
      <c r="I500" s="109"/>
      <c r="J500" s="109"/>
      <c r="K500" s="109"/>
      <c r="L500" s="109"/>
      <c r="M500" s="109"/>
      <c r="N500" s="109"/>
    </row>
    <row r="501" spans="2:14">
      <c r="B501" s="108"/>
      <c r="C501" s="108"/>
      <c r="D501" s="108"/>
      <c r="E501" s="108"/>
      <c r="F501" s="108"/>
      <c r="G501" s="108"/>
      <c r="H501" s="109"/>
      <c r="I501" s="109"/>
      <c r="J501" s="109"/>
      <c r="K501" s="109"/>
      <c r="L501" s="109"/>
      <c r="M501" s="109"/>
      <c r="N501" s="109"/>
    </row>
    <row r="502" spans="2:14">
      <c r="B502" s="108"/>
      <c r="C502" s="108"/>
      <c r="D502" s="108"/>
      <c r="E502" s="108"/>
      <c r="F502" s="108"/>
      <c r="G502" s="108"/>
      <c r="H502" s="109"/>
      <c r="I502" s="109"/>
      <c r="J502" s="109"/>
      <c r="K502" s="109"/>
      <c r="L502" s="109"/>
      <c r="M502" s="109"/>
      <c r="N502" s="109"/>
    </row>
    <row r="503" spans="2:14">
      <c r="B503" s="108"/>
      <c r="C503" s="108"/>
      <c r="D503" s="108"/>
      <c r="E503" s="108"/>
      <c r="F503" s="108"/>
      <c r="G503" s="108"/>
      <c r="H503" s="109"/>
      <c r="I503" s="109"/>
      <c r="J503" s="109"/>
      <c r="K503" s="109"/>
      <c r="L503" s="109"/>
      <c r="M503" s="109"/>
      <c r="N503" s="109"/>
    </row>
    <row r="504" spans="2:14">
      <c r="B504" s="108"/>
      <c r="C504" s="108"/>
      <c r="D504" s="108"/>
      <c r="E504" s="108"/>
      <c r="F504" s="108"/>
      <c r="G504" s="108"/>
      <c r="H504" s="109"/>
      <c r="I504" s="109"/>
      <c r="J504" s="109"/>
      <c r="K504" s="109"/>
      <c r="L504" s="109"/>
      <c r="M504" s="109"/>
      <c r="N504" s="109"/>
    </row>
    <row r="505" spans="2:14">
      <c r="B505" s="108"/>
      <c r="C505" s="108"/>
      <c r="D505" s="108"/>
      <c r="E505" s="108"/>
      <c r="F505" s="108"/>
      <c r="G505" s="108"/>
      <c r="H505" s="109"/>
      <c r="I505" s="109"/>
      <c r="J505" s="109"/>
      <c r="K505" s="109"/>
      <c r="L505" s="109"/>
      <c r="M505" s="109"/>
      <c r="N505" s="109"/>
    </row>
    <row r="506" spans="2:14">
      <c r="B506" s="108"/>
      <c r="C506" s="108"/>
      <c r="D506" s="108"/>
      <c r="E506" s="108"/>
      <c r="F506" s="108"/>
      <c r="G506" s="108"/>
      <c r="H506" s="109"/>
      <c r="I506" s="109"/>
      <c r="J506" s="109"/>
      <c r="K506" s="109"/>
      <c r="L506" s="109"/>
      <c r="M506" s="109"/>
      <c r="N506" s="109"/>
    </row>
    <row r="507" spans="2:14">
      <c r="B507" s="108"/>
      <c r="C507" s="108"/>
      <c r="D507" s="108"/>
      <c r="E507" s="108"/>
      <c r="F507" s="108"/>
      <c r="G507" s="108"/>
      <c r="H507" s="109"/>
      <c r="I507" s="109"/>
      <c r="J507" s="109"/>
      <c r="K507" s="109"/>
      <c r="L507" s="109"/>
      <c r="M507" s="109"/>
      <c r="N507" s="109"/>
    </row>
    <row r="508" spans="2:14">
      <c r="B508" s="108"/>
      <c r="C508" s="108"/>
      <c r="D508" s="108"/>
      <c r="E508" s="108"/>
      <c r="F508" s="108"/>
      <c r="G508" s="108"/>
      <c r="H508" s="109"/>
      <c r="I508" s="109"/>
      <c r="J508" s="109"/>
      <c r="K508" s="109"/>
      <c r="L508" s="109"/>
      <c r="M508" s="109"/>
      <c r="N508" s="109"/>
    </row>
    <row r="509" spans="2:14">
      <c r="B509" s="108"/>
      <c r="C509" s="108"/>
      <c r="D509" s="108"/>
      <c r="E509" s="108"/>
      <c r="F509" s="108"/>
      <c r="G509" s="108"/>
      <c r="H509" s="109"/>
      <c r="I509" s="109"/>
      <c r="J509" s="109"/>
      <c r="K509" s="109"/>
      <c r="L509" s="109"/>
      <c r="M509" s="109"/>
      <c r="N509" s="109"/>
    </row>
    <row r="510" spans="2:14">
      <c r="B510" s="108"/>
      <c r="C510" s="108"/>
      <c r="D510" s="108"/>
      <c r="E510" s="108"/>
      <c r="F510" s="108"/>
      <c r="G510" s="108"/>
      <c r="H510" s="109"/>
      <c r="I510" s="109"/>
      <c r="J510" s="109"/>
      <c r="K510" s="109"/>
      <c r="L510" s="109"/>
      <c r="M510" s="109"/>
      <c r="N510" s="109"/>
    </row>
    <row r="511" spans="2:14">
      <c r="B511" s="108"/>
      <c r="C511" s="108"/>
      <c r="D511" s="108"/>
      <c r="E511" s="108"/>
      <c r="F511" s="108"/>
      <c r="G511" s="108"/>
      <c r="H511" s="109"/>
      <c r="I511" s="109"/>
      <c r="J511" s="109"/>
      <c r="K511" s="109"/>
      <c r="L511" s="109"/>
      <c r="M511" s="109"/>
      <c r="N511" s="109"/>
    </row>
    <row r="512" spans="2:14">
      <c r="B512" s="108"/>
      <c r="C512" s="108"/>
      <c r="D512" s="108"/>
      <c r="E512" s="108"/>
      <c r="F512" s="108"/>
      <c r="G512" s="108"/>
      <c r="H512" s="109"/>
      <c r="I512" s="109"/>
      <c r="J512" s="109"/>
      <c r="K512" s="109"/>
      <c r="L512" s="109"/>
      <c r="M512" s="109"/>
      <c r="N512" s="109"/>
    </row>
    <row r="513" spans="2:14">
      <c r="B513" s="108"/>
      <c r="C513" s="108"/>
      <c r="D513" s="108"/>
      <c r="E513" s="108"/>
      <c r="F513" s="108"/>
      <c r="G513" s="108"/>
      <c r="H513" s="109"/>
      <c r="I513" s="109"/>
      <c r="J513" s="109"/>
      <c r="K513" s="109"/>
      <c r="L513" s="109"/>
      <c r="M513" s="109"/>
      <c r="N513" s="109"/>
    </row>
    <row r="514" spans="2:14">
      <c r="B514" s="108"/>
      <c r="C514" s="108"/>
      <c r="D514" s="108"/>
      <c r="E514" s="108"/>
      <c r="F514" s="108"/>
      <c r="G514" s="108"/>
      <c r="H514" s="109"/>
      <c r="I514" s="109"/>
      <c r="J514" s="109"/>
      <c r="K514" s="109"/>
      <c r="L514" s="109"/>
      <c r="M514" s="109"/>
      <c r="N514" s="109"/>
    </row>
    <row r="515" spans="2:14">
      <c r="B515" s="108"/>
      <c r="C515" s="108"/>
      <c r="D515" s="108"/>
      <c r="E515" s="108"/>
      <c r="F515" s="108"/>
      <c r="G515" s="108"/>
      <c r="H515" s="109"/>
      <c r="I515" s="109"/>
      <c r="J515" s="109"/>
      <c r="K515" s="109"/>
      <c r="L515" s="109"/>
      <c r="M515" s="109"/>
      <c r="N515" s="109"/>
    </row>
    <row r="516" spans="2:14">
      <c r="B516" s="108"/>
      <c r="C516" s="108"/>
      <c r="D516" s="108"/>
      <c r="E516" s="108"/>
      <c r="F516" s="108"/>
      <c r="G516" s="108"/>
      <c r="H516" s="109"/>
      <c r="I516" s="109"/>
      <c r="J516" s="109"/>
      <c r="K516" s="109"/>
      <c r="L516" s="109"/>
      <c r="M516" s="109"/>
      <c r="N516" s="109"/>
    </row>
    <row r="517" spans="2:14">
      <c r="B517" s="108"/>
      <c r="C517" s="108"/>
      <c r="D517" s="108"/>
      <c r="E517" s="108"/>
      <c r="F517" s="108"/>
      <c r="G517" s="108"/>
      <c r="H517" s="109"/>
      <c r="I517" s="109"/>
      <c r="J517" s="109"/>
      <c r="K517" s="109"/>
      <c r="L517" s="109"/>
      <c r="M517" s="109"/>
      <c r="N517" s="109"/>
    </row>
    <row r="518" spans="2:14">
      <c r="B518" s="108"/>
      <c r="C518" s="108"/>
      <c r="D518" s="108"/>
      <c r="E518" s="108"/>
      <c r="F518" s="108"/>
      <c r="G518" s="108"/>
      <c r="H518" s="109"/>
      <c r="I518" s="109"/>
      <c r="J518" s="109"/>
      <c r="K518" s="109"/>
      <c r="L518" s="109"/>
      <c r="M518" s="109"/>
      <c r="N518" s="109"/>
    </row>
    <row r="519" spans="2:14">
      <c r="B519" s="108"/>
      <c r="C519" s="108"/>
      <c r="D519" s="108"/>
      <c r="E519" s="108"/>
      <c r="F519" s="108"/>
      <c r="G519" s="108"/>
      <c r="H519" s="109"/>
      <c r="I519" s="109"/>
      <c r="J519" s="109"/>
      <c r="K519" s="109"/>
      <c r="L519" s="109"/>
      <c r="M519" s="109"/>
      <c r="N519" s="109"/>
    </row>
    <row r="520" spans="2:14">
      <c r="B520" s="108"/>
      <c r="C520" s="108"/>
      <c r="D520" s="108"/>
      <c r="E520" s="108"/>
      <c r="F520" s="108"/>
      <c r="G520" s="108"/>
      <c r="H520" s="109"/>
      <c r="I520" s="109"/>
      <c r="J520" s="109"/>
      <c r="K520" s="109"/>
      <c r="L520" s="109"/>
      <c r="M520" s="109"/>
      <c r="N520" s="109"/>
    </row>
    <row r="521" spans="2:14">
      <c r="B521" s="108"/>
      <c r="C521" s="108"/>
      <c r="D521" s="108"/>
      <c r="E521" s="108"/>
      <c r="F521" s="108"/>
      <c r="G521" s="108"/>
      <c r="H521" s="109"/>
      <c r="I521" s="109"/>
      <c r="J521" s="109"/>
      <c r="K521" s="109"/>
      <c r="L521" s="109"/>
      <c r="M521" s="109"/>
      <c r="N521" s="109"/>
    </row>
    <row r="522" spans="2:14">
      <c r="B522" s="108"/>
      <c r="C522" s="108"/>
      <c r="D522" s="108"/>
      <c r="E522" s="108"/>
      <c r="F522" s="108"/>
      <c r="G522" s="108"/>
      <c r="H522" s="109"/>
      <c r="I522" s="109"/>
      <c r="J522" s="109"/>
      <c r="K522" s="109"/>
      <c r="L522" s="109"/>
      <c r="M522" s="109"/>
      <c r="N522" s="109"/>
    </row>
    <row r="523" spans="2:14">
      <c r="B523" s="108"/>
      <c r="C523" s="108"/>
      <c r="D523" s="108"/>
      <c r="E523" s="108"/>
      <c r="F523" s="108"/>
      <c r="G523" s="108"/>
      <c r="H523" s="109"/>
      <c r="I523" s="109"/>
      <c r="J523" s="109"/>
      <c r="K523" s="109"/>
      <c r="L523" s="109"/>
      <c r="M523" s="109"/>
      <c r="N523" s="109"/>
    </row>
    <row r="524" spans="2:14">
      <c r="B524" s="108"/>
      <c r="C524" s="108"/>
      <c r="D524" s="108"/>
      <c r="E524" s="108"/>
      <c r="F524" s="108"/>
      <c r="G524" s="108"/>
      <c r="H524" s="109"/>
      <c r="I524" s="109"/>
      <c r="J524" s="109"/>
      <c r="K524" s="109"/>
      <c r="L524" s="109"/>
      <c r="M524" s="109"/>
      <c r="N524" s="109"/>
    </row>
    <row r="525" spans="2:14">
      <c r="B525" s="108"/>
      <c r="C525" s="108"/>
      <c r="D525" s="108"/>
      <c r="E525" s="108"/>
      <c r="F525" s="108"/>
      <c r="G525" s="108"/>
      <c r="H525" s="109"/>
      <c r="I525" s="109"/>
      <c r="J525" s="109"/>
      <c r="K525" s="109"/>
      <c r="L525" s="109"/>
      <c r="M525" s="109"/>
      <c r="N525" s="109"/>
    </row>
    <row r="526" spans="2:14">
      <c r="B526" s="108"/>
      <c r="C526" s="108"/>
      <c r="D526" s="108"/>
      <c r="E526" s="108"/>
      <c r="F526" s="108"/>
      <c r="G526" s="108"/>
      <c r="H526" s="109"/>
      <c r="I526" s="109"/>
      <c r="J526" s="109"/>
      <c r="K526" s="109"/>
      <c r="L526" s="109"/>
      <c r="M526" s="109"/>
      <c r="N526" s="109"/>
    </row>
    <row r="527" spans="2:14">
      <c r="B527" s="108"/>
      <c r="C527" s="108"/>
      <c r="D527" s="108"/>
      <c r="E527" s="108"/>
      <c r="F527" s="108"/>
      <c r="G527" s="108"/>
      <c r="H527" s="109"/>
      <c r="I527" s="109"/>
      <c r="J527" s="109"/>
      <c r="K527" s="109"/>
      <c r="L527" s="109"/>
      <c r="M527" s="109"/>
      <c r="N527" s="109"/>
    </row>
    <row r="528" spans="2:14">
      <c r="B528" s="108"/>
      <c r="C528" s="108"/>
      <c r="D528" s="108"/>
      <c r="E528" s="108"/>
      <c r="F528" s="108"/>
      <c r="G528" s="108"/>
      <c r="H528" s="109"/>
      <c r="I528" s="109"/>
      <c r="J528" s="109"/>
      <c r="K528" s="109"/>
      <c r="L528" s="109"/>
      <c r="M528" s="109"/>
      <c r="N528" s="109"/>
    </row>
    <row r="529" spans="2:14">
      <c r="B529" s="108"/>
      <c r="C529" s="108"/>
      <c r="D529" s="108"/>
      <c r="E529" s="108"/>
      <c r="F529" s="108"/>
      <c r="G529" s="108"/>
      <c r="H529" s="109"/>
      <c r="I529" s="109"/>
      <c r="J529" s="109"/>
      <c r="K529" s="109"/>
      <c r="L529" s="109"/>
      <c r="M529" s="109"/>
      <c r="N529" s="109"/>
    </row>
    <row r="530" spans="2:14">
      <c r="B530" s="108"/>
      <c r="C530" s="108"/>
      <c r="D530" s="108"/>
      <c r="E530" s="108"/>
      <c r="F530" s="108"/>
      <c r="G530" s="108"/>
      <c r="H530" s="109"/>
      <c r="I530" s="109"/>
      <c r="J530" s="109"/>
      <c r="K530" s="109"/>
      <c r="L530" s="109"/>
      <c r="M530" s="109"/>
      <c r="N530" s="109"/>
    </row>
    <row r="531" spans="2:14">
      <c r="B531" s="108"/>
      <c r="C531" s="108"/>
      <c r="D531" s="108"/>
      <c r="E531" s="108"/>
      <c r="F531" s="108"/>
      <c r="G531" s="108"/>
      <c r="H531" s="109"/>
      <c r="I531" s="109"/>
      <c r="J531" s="109"/>
      <c r="K531" s="109"/>
      <c r="L531" s="109"/>
      <c r="M531" s="109"/>
      <c r="N531" s="109"/>
    </row>
    <row r="532" spans="2:14">
      <c r="B532" s="108"/>
      <c r="C532" s="108"/>
      <c r="D532" s="108"/>
      <c r="E532" s="108"/>
      <c r="F532" s="108"/>
      <c r="G532" s="108"/>
      <c r="H532" s="109"/>
      <c r="I532" s="109"/>
      <c r="J532" s="109"/>
      <c r="K532" s="109"/>
      <c r="L532" s="109"/>
      <c r="M532" s="109"/>
      <c r="N532" s="109"/>
    </row>
    <row r="533" spans="2:14">
      <c r="B533" s="108"/>
      <c r="C533" s="108"/>
      <c r="D533" s="108"/>
      <c r="E533" s="108"/>
      <c r="F533" s="108"/>
      <c r="G533" s="108"/>
      <c r="H533" s="109"/>
      <c r="I533" s="109"/>
      <c r="J533" s="109"/>
      <c r="K533" s="109"/>
      <c r="L533" s="109"/>
      <c r="M533" s="109"/>
      <c r="N533" s="109"/>
    </row>
    <row r="534" spans="2:14">
      <c r="B534" s="108"/>
      <c r="C534" s="108"/>
      <c r="D534" s="108"/>
      <c r="E534" s="108"/>
      <c r="F534" s="108"/>
      <c r="G534" s="108"/>
      <c r="H534" s="109"/>
      <c r="I534" s="109"/>
      <c r="J534" s="109"/>
      <c r="K534" s="109"/>
      <c r="L534" s="109"/>
      <c r="M534" s="109"/>
      <c r="N534" s="109"/>
    </row>
    <row r="535" spans="2:14">
      <c r="B535" s="108"/>
      <c r="C535" s="108"/>
      <c r="D535" s="108"/>
      <c r="E535" s="108"/>
      <c r="F535" s="108"/>
      <c r="G535" s="108"/>
      <c r="H535" s="109"/>
      <c r="I535" s="109"/>
      <c r="J535" s="109"/>
      <c r="K535" s="109"/>
      <c r="L535" s="109"/>
      <c r="M535" s="109"/>
      <c r="N535" s="109"/>
    </row>
    <row r="536" spans="2:14">
      <c r="B536" s="108"/>
      <c r="C536" s="108"/>
      <c r="D536" s="108"/>
      <c r="E536" s="108"/>
      <c r="F536" s="108"/>
      <c r="G536" s="108"/>
      <c r="H536" s="109"/>
      <c r="I536" s="109"/>
      <c r="J536" s="109"/>
      <c r="K536" s="109"/>
      <c r="L536" s="109"/>
      <c r="M536" s="109"/>
      <c r="N536" s="109"/>
    </row>
    <row r="537" spans="2:14">
      <c r="B537" s="108"/>
      <c r="C537" s="108"/>
      <c r="D537" s="108"/>
      <c r="E537" s="108"/>
      <c r="F537" s="108"/>
      <c r="G537" s="108"/>
      <c r="H537" s="109"/>
      <c r="I537" s="109"/>
      <c r="J537" s="109"/>
      <c r="K537" s="109"/>
      <c r="L537" s="109"/>
      <c r="M537" s="109"/>
      <c r="N537" s="109"/>
    </row>
    <row r="538" spans="2:14">
      <c r="B538" s="108"/>
      <c r="C538" s="108"/>
      <c r="D538" s="108"/>
      <c r="E538" s="108"/>
      <c r="F538" s="108"/>
      <c r="G538" s="108"/>
      <c r="H538" s="109"/>
      <c r="I538" s="109"/>
      <c r="J538" s="109"/>
      <c r="K538" s="109"/>
      <c r="L538" s="109"/>
      <c r="M538" s="109"/>
      <c r="N538" s="109"/>
    </row>
    <row r="539" spans="2:14">
      <c r="B539" s="108"/>
      <c r="C539" s="108"/>
      <c r="D539" s="108"/>
      <c r="E539" s="108"/>
      <c r="F539" s="108"/>
      <c r="G539" s="108"/>
      <c r="H539" s="109"/>
      <c r="I539" s="109"/>
      <c r="J539" s="109"/>
      <c r="K539" s="109"/>
      <c r="L539" s="109"/>
      <c r="M539" s="109"/>
      <c r="N539" s="109"/>
    </row>
    <row r="540" spans="2:14">
      <c r="B540" s="108"/>
      <c r="C540" s="108"/>
      <c r="D540" s="108"/>
      <c r="E540" s="108"/>
      <c r="F540" s="108"/>
      <c r="G540" s="108"/>
      <c r="H540" s="109"/>
      <c r="I540" s="109"/>
      <c r="J540" s="109"/>
      <c r="K540" s="109"/>
      <c r="L540" s="109"/>
      <c r="M540" s="109"/>
      <c r="N540" s="109"/>
    </row>
    <row r="541" spans="2:14">
      <c r="B541" s="108"/>
      <c r="C541" s="108"/>
      <c r="D541" s="108"/>
      <c r="E541" s="108"/>
      <c r="F541" s="108"/>
      <c r="G541" s="108"/>
      <c r="H541" s="109"/>
      <c r="I541" s="109"/>
      <c r="J541" s="109"/>
      <c r="K541" s="109"/>
      <c r="L541" s="109"/>
      <c r="M541" s="109"/>
      <c r="N541" s="109"/>
    </row>
    <row r="542" spans="2:14">
      <c r="B542" s="108"/>
      <c r="C542" s="108"/>
      <c r="D542" s="108"/>
      <c r="E542" s="108"/>
      <c r="F542" s="108"/>
      <c r="G542" s="108"/>
      <c r="H542" s="109"/>
      <c r="I542" s="109"/>
      <c r="J542" s="109"/>
      <c r="K542" s="109"/>
      <c r="L542" s="109"/>
      <c r="M542" s="109"/>
      <c r="N542" s="109"/>
    </row>
    <row r="543" spans="2:14">
      <c r="B543" s="108"/>
      <c r="C543" s="108"/>
      <c r="D543" s="108"/>
      <c r="E543" s="108"/>
      <c r="F543" s="108"/>
      <c r="G543" s="108"/>
      <c r="H543" s="109"/>
      <c r="I543" s="109"/>
      <c r="J543" s="109"/>
      <c r="K543" s="109"/>
      <c r="L543" s="109"/>
      <c r="M543" s="109"/>
      <c r="N543" s="109"/>
    </row>
    <row r="544" spans="2:14">
      <c r="B544" s="108"/>
      <c r="C544" s="108"/>
      <c r="D544" s="108"/>
      <c r="E544" s="108"/>
      <c r="F544" s="108"/>
      <c r="G544" s="108"/>
      <c r="H544" s="109"/>
      <c r="I544" s="109"/>
      <c r="J544" s="109"/>
      <c r="K544" s="109"/>
      <c r="L544" s="109"/>
      <c r="M544" s="109"/>
      <c r="N544" s="109"/>
    </row>
    <row r="545" spans="2:14">
      <c r="B545" s="108"/>
      <c r="C545" s="108"/>
      <c r="D545" s="108"/>
      <c r="E545" s="108"/>
      <c r="F545" s="108"/>
      <c r="G545" s="108"/>
      <c r="H545" s="109"/>
      <c r="I545" s="109"/>
      <c r="J545" s="109"/>
      <c r="K545" s="109"/>
      <c r="L545" s="109"/>
      <c r="M545" s="109"/>
      <c r="N545" s="109"/>
    </row>
    <row r="546" spans="2:14">
      <c r="B546" s="108"/>
      <c r="C546" s="108"/>
      <c r="D546" s="108"/>
      <c r="E546" s="108"/>
      <c r="F546" s="108"/>
      <c r="G546" s="108"/>
      <c r="H546" s="109"/>
      <c r="I546" s="109"/>
      <c r="J546" s="109"/>
      <c r="K546" s="109"/>
      <c r="L546" s="109"/>
      <c r="M546" s="109"/>
      <c r="N546" s="109"/>
    </row>
    <row r="547" spans="2:14">
      <c r="B547" s="108"/>
      <c r="C547" s="108"/>
      <c r="D547" s="108"/>
      <c r="E547" s="108"/>
      <c r="F547" s="108"/>
      <c r="G547" s="108"/>
      <c r="H547" s="109"/>
      <c r="I547" s="109"/>
      <c r="J547" s="109"/>
      <c r="K547" s="109"/>
      <c r="L547" s="109"/>
      <c r="M547" s="109"/>
      <c r="N547" s="109"/>
    </row>
    <row r="548" spans="2:14">
      <c r="B548" s="108"/>
      <c r="C548" s="108"/>
      <c r="D548" s="108"/>
      <c r="E548" s="108"/>
      <c r="F548" s="108"/>
      <c r="G548" s="108"/>
      <c r="H548" s="109"/>
      <c r="I548" s="109"/>
      <c r="J548" s="109"/>
      <c r="K548" s="109"/>
      <c r="L548" s="109"/>
      <c r="M548" s="109"/>
      <c r="N548" s="109"/>
    </row>
    <row r="549" spans="2:14">
      <c r="B549" s="108"/>
      <c r="C549" s="108"/>
      <c r="D549" s="108"/>
      <c r="E549" s="108"/>
      <c r="F549" s="108"/>
      <c r="G549" s="108"/>
      <c r="H549" s="109"/>
      <c r="I549" s="109"/>
      <c r="J549" s="109"/>
      <c r="K549" s="109"/>
      <c r="L549" s="109"/>
      <c r="M549" s="109"/>
      <c r="N549" s="109"/>
    </row>
    <row r="550" spans="2:14">
      <c r="B550" s="108"/>
      <c r="C550" s="108"/>
      <c r="D550" s="108"/>
      <c r="E550" s="108"/>
      <c r="F550" s="108"/>
      <c r="G550" s="108"/>
      <c r="H550" s="109"/>
      <c r="I550" s="109"/>
      <c r="J550" s="109"/>
      <c r="K550" s="109"/>
      <c r="L550" s="109"/>
      <c r="M550" s="109"/>
      <c r="N550" s="109"/>
    </row>
    <row r="551" spans="2:14">
      <c r="B551" s="108"/>
      <c r="C551" s="108"/>
      <c r="D551" s="108"/>
      <c r="E551" s="108"/>
      <c r="F551" s="108"/>
      <c r="G551" s="108"/>
      <c r="H551" s="109"/>
      <c r="I551" s="109"/>
      <c r="J551" s="109"/>
      <c r="K551" s="109"/>
      <c r="L551" s="109"/>
      <c r="M551" s="109"/>
      <c r="N551" s="109"/>
    </row>
    <row r="552" spans="2:14">
      <c r="B552" s="108"/>
      <c r="C552" s="108"/>
      <c r="D552" s="108"/>
      <c r="E552" s="108"/>
      <c r="F552" s="108"/>
      <c r="G552" s="108"/>
      <c r="H552" s="109"/>
      <c r="I552" s="109"/>
      <c r="J552" s="109"/>
      <c r="K552" s="109"/>
      <c r="L552" s="109"/>
      <c r="M552" s="109"/>
      <c r="N552" s="109"/>
    </row>
    <row r="553" spans="2:14">
      <c r="B553" s="108"/>
      <c r="C553" s="108"/>
      <c r="D553" s="108"/>
      <c r="E553" s="108"/>
      <c r="F553" s="108"/>
      <c r="G553" s="108"/>
      <c r="H553" s="109"/>
      <c r="I553" s="109"/>
      <c r="J553" s="109"/>
      <c r="K553" s="109"/>
      <c r="L553" s="109"/>
      <c r="M553" s="109"/>
      <c r="N553" s="109"/>
    </row>
    <row r="554" spans="2:14">
      <c r="B554" s="108"/>
      <c r="C554" s="108"/>
      <c r="D554" s="108"/>
      <c r="E554" s="108"/>
      <c r="F554" s="108"/>
      <c r="G554" s="108"/>
      <c r="H554" s="109"/>
      <c r="I554" s="109"/>
      <c r="J554" s="109"/>
      <c r="K554" s="109"/>
      <c r="L554" s="109"/>
      <c r="M554" s="109"/>
      <c r="N554" s="109"/>
    </row>
    <row r="555" spans="2:14">
      <c r="B555" s="108"/>
      <c r="C555" s="108"/>
      <c r="D555" s="108"/>
      <c r="E555" s="108"/>
      <c r="F555" s="108"/>
      <c r="G555" s="108"/>
      <c r="H555" s="109"/>
      <c r="I555" s="109"/>
      <c r="J555" s="109"/>
      <c r="K555" s="109"/>
      <c r="L555" s="109"/>
      <c r="M555" s="109"/>
      <c r="N555" s="109"/>
    </row>
    <row r="556" spans="2:14">
      <c r="B556" s="108"/>
      <c r="C556" s="108"/>
      <c r="D556" s="108"/>
      <c r="E556" s="108"/>
      <c r="F556" s="108"/>
      <c r="G556" s="108"/>
      <c r="H556" s="109"/>
      <c r="I556" s="109"/>
      <c r="J556" s="109"/>
      <c r="K556" s="109"/>
      <c r="L556" s="109"/>
      <c r="M556" s="109"/>
      <c r="N556" s="109"/>
    </row>
    <row r="557" spans="2:14">
      <c r="B557" s="108"/>
      <c r="C557" s="108"/>
      <c r="D557" s="108"/>
      <c r="E557" s="108"/>
      <c r="F557" s="108"/>
      <c r="G557" s="108"/>
      <c r="H557" s="109"/>
      <c r="I557" s="109"/>
      <c r="J557" s="109"/>
      <c r="K557" s="109"/>
      <c r="L557" s="109"/>
      <c r="M557" s="109"/>
      <c r="N557" s="109"/>
    </row>
    <row r="558" spans="2:14">
      <c r="B558" s="108"/>
      <c r="C558" s="108"/>
      <c r="D558" s="108"/>
      <c r="E558" s="108"/>
      <c r="F558" s="108"/>
      <c r="G558" s="108"/>
      <c r="H558" s="109"/>
      <c r="I558" s="109"/>
      <c r="J558" s="109"/>
      <c r="K558" s="109"/>
      <c r="L558" s="109"/>
      <c r="M558" s="109"/>
      <c r="N558" s="109"/>
    </row>
    <row r="559" spans="2:14">
      <c r="B559" s="108"/>
      <c r="C559" s="108"/>
      <c r="D559" s="108"/>
      <c r="E559" s="108"/>
      <c r="F559" s="108"/>
      <c r="G559" s="108"/>
      <c r="H559" s="109"/>
      <c r="I559" s="109"/>
      <c r="J559" s="109"/>
      <c r="K559" s="109"/>
      <c r="L559" s="109"/>
      <c r="M559" s="109"/>
      <c r="N559" s="109"/>
    </row>
    <row r="560" spans="2:14">
      <c r="B560" s="108"/>
      <c r="C560" s="108"/>
      <c r="D560" s="108"/>
      <c r="E560" s="108"/>
      <c r="F560" s="108"/>
      <c r="G560" s="108"/>
      <c r="H560" s="109"/>
      <c r="I560" s="109"/>
      <c r="J560" s="109"/>
      <c r="K560" s="109"/>
      <c r="L560" s="109"/>
      <c r="M560" s="109"/>
      <c r="N560" s="109"/>
    </row>
    <row r="561" spans="2:14">
      <c r="B561" s="108"/>
      <c r="C561" s="108"/>
      <c r="D561" s="108"/>
      <c r="E561" s="108"/>
      <c r="F561" s="108"/>
      <c r="G561" s="108"/>
      <c r="H561" s="109"/>
      <c r="I561" s="109"/>
      <c r="J561" s="109"/>
      <c r="K561" s="109"/>
      <c r="L561" s="109"/>
      <c r="M561" s="109"/>
      <c r="N561" s="109"/>
    </row>
    <row r="562" spans="2:14">
      <c r="B562" s="108"/>
      <c r="C562" s="108"/>
      <c r="D562" s="108"/>
      <c r="E562" s="108"/>
      <c r="F562" s="108"/>
      <c r="G562" s="108"/>
      <c r="H562" s="109"/>
      <c r="I562" s="109"/>
      <c r="J562" s="109"/>
      <c r="K562" s="109"/>
      <c r="L562" s="109"/>
      <c r="M562" s="109"/>
      <c r="N562" s="109"/>
    </row>
    <row r="563" spans="2:14">
      <c r="B563" s="108"/>
      <c r="C563" s="108"/>
      <c r="D563" s="108"/>
      <c r="E563" s="108"/>
      <c r="F563" s="108"/>
      <c r="G563" s="108"/>
      <c r="H563" s="109"/>
      <c r="I563" s="109"/>
      <c r="J563" s="109"/>
      <c r="K563" s="109"/>
      <c r="L563" s="109"/>
      <c r="M563" s="109"/>
      <c r="N563" s="109"/>
    </row>
    <row r="564" spans="2:14">
      <c r="B564" s="108"/>
      <c r="C564" s="108"/>
      <c r="D564" s="108"/>
      <c r="E564" s="108"/>
      <c r="F564" s="108"/>
      <c r="G564" s="108"/>
      <c r="H564" s="109"/>
      <c r="I564" s="109"/>
      <c r="J564" s="109"/>
      <c r="K564" s="109"/>
      <c r="L564" s="109"/>
      <c r="M564" s="109"/>
      <c r="N564" s="109"/>
    </row>
    <row r="565" spans="2:14">
      <c r="B565" s="108"/>
      <c r="C565" s="108"/>
      <c r="D565" s="108"/>
      <c r="E565" s="108"/>
      <c r="F565" s="108"/>
      <c r="G565" s="108"/>
      <c r="H565" s="109"/>
      <c r="I565" s="109"/>
      <c r="J565" s="109"/>
      <c r="K565" s="109"/>
      <c r="L565" s="109"/>
      <c r="M565" s="109"/>
      <c r="N565" s="109"/>
    </row>
    <row r="566" spans="2:14">
      <c r="B566" s="108"/>
      <c r="C566" s="108"/>
      <c r="D566" s="108"/>
      <c r="E566" s="108"/>
      <c r="F566" s="108"/>
      <c r="G566" s="108"/>
      <c r="H566" s="109"/>
      <c r="I566" s="109"/>
      <c r="J566" s="109"/>
      <c r="K566" s="109"/>
      <c r="L566" s="109"/>
      <c r="M566" s="109"/>
      <c r="N566" s="109"/>
    </row>
    <row r="567" spans="2:14">
      <c r="B567" s="108"/>
      <c r="C567" s="108"/>
      <c r="D567" s="108"/>
      <c r="E567" s="108"/>
      <c r="F567" s="108"/>
      <c r="G567" s="108"/>
      <c r="H567" s="109"/>
      <c r="I567" s="109"/>
      <c r="J567" s="109"/>
      <c r="K567" s="109"/>
      <c r="L567" s="109"/>
      <c r="M567" s="109"/>
      <c r="N567" s="109"/>
    </row>
    <row r="568" spans="2:14">
      <c r="B568" s="108"/>
      <c r="C568" s="108"/>
      <c r="D568" s="108"/>
      <c r="E568" s="108"/>
      <c r="F568" s="108"/>
      <c r="G568" s="108"/>
      <c r="H568" s="109"/>
      <c r="I568" s="109"/>
      <c r="J568" s="109"/>
      <c r="K568" s="109"/>
      <c r="L568" s="109"/>
      <c r="M568" s="109"/>
      <c r="N568" s="109"/>
    </row>
    <row r="569" spans="2:14">
      <c r="B569" s="108"/>
      <c r="C569" s="108"/>
      <c r="D569" s="108"/>
      <c r="E569" s="108"/>
      <c r="F569" s="108"/>
      <c r="G569" s="108"/>
      <c r="H569" s="109"/>
      <c r="I569" s="109"/>
      <c r="J569" s="109"/>
      <c r="K569" s="109"/>
      <c r="L569" s="109"/>
      <c r="M569" s="109"/>
      <c r="N569" s="109"/>
    </row>
    <row r="570" spans="2:14">
      <c r="B570" s="108"/>
      <c r="C570" s="108"/>
      <c r="D570" s="108"/>
      <c r="E570" s="108"/>
      <c r="F570" s="108"/>
      <c r="G570" s="108"/>
      <c r="H570" s="109"/>
      <c r="I570" s="109"/>
      <c r="J570" s="109"/>
      <c r="K570" s="109"/>
      <c r="L570" s="109"/>
      <c r="M570" s="109"/>
      <c r="N570" s="109"/>
    </row>
    <row r="571" spans="2:14">
      <c r="B571" s="108"/>
      <c r="C571" s="108"/>
      <c r="D571" s="108"/>
      <c r="E571" s="108"/>
      <c r="F571" s="108"/>
      <c r="G571" s="108"/>
      <c r="H571" s="109"/>
      <c r="I571" s="109"/>
      <c r="J571" s="109"/>
      <c r="K571" s="109"/>
      <c r="L571" s="109"/>
      <c r="M571" s="109"/>
      <c r="N571" s="109"/>
    </row>
    <row r="572" spans="2:14">
      <c r="B572" s="108"/>
      <c r="C572" s="108"/>
      <c r="D572" s="108"/>
      <c r="E572" s="108"/>
      <c r="F572" s="108"/>
      <c r="G572" s="108"/>
      <c r="H572" s="109"/>
      <c r="I572" s="109"/>
      <c r="J572" s="109"/>
      <c r="K572" s="109"/>
      <c r="L572" s="109"/>
      <c r="M572" s="109"/>
      <c r="N572" s="109"/>
    </row>
    <row r="573" spans="2:14">
      <c r="B573" s="108"/>
      <c r="C573" s="108"/>
      <c r="D573" s="108"/>
      <c r="E573" s="108"/>
      <c r="F573" s="108"/>
      <c r="G573" s="108"/>
      <c r="H573" s="109"/>
      <c r="I573" s="109"/>
      <c r="J573" s="109"/>
      <c r="K573" s="109"/>
      <c r="L573" s="109"/>
      <c r="M573" s="109"/>
      <c r="N573" s="109"/>
    </row>
  </sheetData>
  <sheetProtection sheet="1" objects="1" scenarios="1"/>
  <mergeCells count="2">
    <mergeCell ref="B6:N6"/>
    <mergeCell ref="B7:N7"/>
  </mergeCells>
  <phoneticPr fontId="7" type="noConversion"/>
  <dataValidations count="1">
    <dataValidation allowBlank="1" showInputMessage="1" showErrorMessage="1" sqref="J9:J1048576 C5:C1048576 J1:J7 A1:A1048576 B1:B43 D1:I1048576 B45:B1048576 K1:XFD1048576"/>
  </dataValidations>
  <pageMargins left="0" right="0" top="0.5" bottom="0.5" header="0" footer="0.25"/>
  <pageSetup paperSize="9" scale="49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tabColor indexed="44"/>
    <pageSetUpPr fitToPage="1"/>
  </sheetPr>
  <dimension ref="B1:O525"/>
  <sheetViews>
    <sheetView rightToLeft="1" workbookViewId="0"/>
  </sheetViews>
  <sheetFormatPr defaultColWidth="9.140625" defaultRowHeight="18"/>
  <cols>
    <col min="1" max="1" width="6.28515625" style="1" customWidth="1"/>
    <col min="2" max="2" width="44" style="2" bestFit="1" customWidth="1"/>
    <col min="3" max="3" width="28" style="2" customWidth="1"/>
    <col min="4" max="4" width="6.140625" style="2" bestFit="1" customWidth="1"/>
    <col min="5" max="5" width="6.5703125" style="2" bestFit="1" customWidth="1"/>
    <col min="6" max="6" width="6.140625" style="1" bestFit="1" customWidth="1"/>
    <col min="7" max="7" width="6.5703125" style="1" bestFit="1" customWidth="1"/>
    <col min="8" max="8" width="5.42578125" style="1" bestFit="1" customWidth="1"/>
    <col min="9" max="9" width="12.28515625" style="1" bestFit="1" customWidth="1"/>
    <col min="10" max="10" width="13.140625" style="1" bestFit="1" customWidth="1"/>
    <col min="11" max="11" width="11.85546875" style="1" bestFit="1" customWidth="1"/>
    <col min="12" max="12" width="13.140625" style="1" bestFit="1" customWidth="1"/>
    <col min="13" max="13" width="6.85546875" style="1" bestFit="1" customWidth="1"/>
    <col min="14" max="14" width="9.140625" style="1" bestFit="1" customWidth="1"/>
    <col min="15" max="15" width="9.28515625" style="1" customWidth="1"/>
    <col min="16" max="16384" width="9.140625" style="1"/>
  </cols>
  <sheetData>
    <row r="1" spans="2:15">
      <c r="B1" s="45" t="s">
        <v>152</v>
      </c>
      <c r="C1" s="45" t="s" vm="1">
        <v>239</v>
      </c>
    </row>
    <row r="2" spans="2:15">
      <c r="B2" s="45" t="s">
        <v>151</v>
      </c>
      <c r="C2" s="45" t="s">
        <v>240</v>
      </c>
    </row>
    <row r="3" spans="2:15">
      <c r="B3" s="45" t="s">
        <v>153</v>
      </c>
      <c r="C3" s="45" t="s">
        <v>241</v>
      </c>
    </row>
    <row r="4" spans="2:15">
      <c r="B4" s="45" t="s">
        <v>154</v>
      </c>
      <c r="C4" s="45" t="s">
        <v>242</v>
      </c>
    </row>
    <row r="6" spans="2:15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3"/>
    </row>
    <row r="7" spans="2:15" ht="26.25" customHeight="1">
      <c r="B7" s="161" t="s">
        <v>99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3"/>
    </row>
    <row r="8" spans="2:15" s="3" customFormat="1" ht="63">
      <c r="B8" s="21" t="s">
        <v>121</v>
      </c>
      <c r="C8" s="29" t="s">
        <v>49</v>
      </c>
      <c r="D8" s="29" t="s">
        <v>125</v>
      </c>
      <c r="E8" s="29" t="s">
        <v>123</v>
      </c>
      <c r="F8" s="29" t="s">
        <v>71</v>
      </c>
      <c r="G8" s="29" t="s">
        <v>14</v>
      </c>
      <c r="H8" s="29" t="s">
        <v>72</v>
      </c>
      <c r="I8" s="29" t="s">
        <v>109</v>
      </c>
      <c r="J8" s="29" t="s">
        <v>214</v>
      </c>
      <c r="K8" s="29" t="s">
        <v>213</v>
      </c>
      <c r="L8" s="29" t="s">
        <v>66</v>
      </c>
      <c r="M8" s="29" t="s">
        <v>63</v>
      </c>
      <c r="N8" s="29" t="s">
        <v>155</v>
      </c>
      <c r="O8" s="19" t="s">
        <v>157</v>
      </c>
    </row>
    <row r="9" spans="2:15" s="3" customFormat="1">
      <c r="B9" s="14"/>
      <c r="C9" s="15"/>
      <c r="D9" s="15"/>
      <c r="E9" s="15"/>
      <c r="F9" s="15"/>
      <c r="G9" s="15"/>
      <c r="H9" s="15"/>
      <c r="I9" s="15"/>
      <c r="J9" s="31" t="s">
        <v>221</v>
      </c>
      <c r="K9" s="31"/>
      <c r="L9" s="31" t="s">
        <v>217</v>
      </c>
      <c r="M9" s="31" t="s">
        <v>19</v>
      </c>
      <c r="N9" s="31" t="s">
        <v>19</v>
      </c>
      <c r="O9" s="32" t="s">
        <v>19</v>
      </c>
    </row>
    <row r="10" spans="2:15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3</v>
      </c>
      <c r="G10" s="18" t="s">
        <v>4</v>
      </c>
      <c r="H10" s="18" t="s">
        <v>5</v>
      </c>
      <c r="I10" s="18" t="s">
        <v>6</v>
      </c>
      <c r="J10" s="18" t="s">
        <v>7</v>
      </c>
      <c r="K10" s="18" t="s">
        <v>8</v>
      </c>
      <c r="L10" s="18" t="s">
        <v>9</v>
      </c>
      <c r="M10" s="18" t="s">
        <v>10</v>
      </c>
      <c r="N10" s="18" t="s">
        <v>11</v>
      </c>
      <c r="O10" s="19" t="s">
        <v>12</v>
      </c>
    </row>
    <row r="11" spans="2:15" s="4" customFormat="1" ht="18" customHeight="1">
      <c r="B11" s="102" t="s">
        <v>33</v>
      </c>
      <c r="C11" s="102"/>
      <c r="D11" s="103"/>
      <c r="E11" s="102"/>
      <c r="F11" s="103"/>
      <c r="G11" s="102"/>
      <c r="H11" s="102"/>
      <c r="I11" s="103"/>
      <c r="J11" s="105"/>
      <c r="K11" s="116"/>
      <c r="L11" s="105">
        <v>1049791.2020753198</v>
      </c>
      <c r="M11" s="106"/>
      <c r="N11" s="106">
        <f>IFERROR(L11/$L$11,0)</f>
        <v>1</v>
      </c>
      <c r="O11" s="106">
        <f>L11/'סכום נכסי הקרן'!$C$42</f>
        <v>1.0259302726372155E-2</v>
      </c>
    </row>
    <row r="12" spans="2:15" s="4" customFormat="1" ht="18" customHeight="1">
      <c r="B12" s="128" t="s">
        <v>206</v>
      </c>
      <c r="C12" s="102"/>
      <c r="D12" s="103"/>
      <c r="E12" s="102"/>
      <c r="F12" s="103"/>
      <c r="G12" s="102"/>
      <c r="H12" s="102"/>
      <c r="I12" s="103"/>
      <c r="J12" s="105"/>
      <c r="K12" s="116"/>
      <c r="L12" s="105">
        <v>1049791.2020753201</v>
      </c>
      <c r="M12" s="106"/>
      <c r="N12" s="106">
        <f t="shared" ref="N12:N24" si="0">IFERROR(L12/$L$11,0)</f>
        <v>1.0000000000000002</v>
      </c>
      <c r="O12" s="106">
        <f>L12/'סכום נכסי הקרן'!$C$42</f>
        <v>1.0259302726372158E-2</v>
      </c>
    </row>
    <row r="13" spans="2:15">
      <c r="B13" s="100" t="s">
        <v>57</v>
      </c>
      <c r="C13" s="95"/>
      <c r="D13" s="96"/>
      <c r="E13" s="95"/>
      <c r="F13" s="96"/>
      <c r="G13" s="95"/>
      <c r="H13" s="95"/>
      <c r="I13" s="96"/>
      <c r="J13" s="98"/>
      <c r="K13" s="114"/>
      <c r="L13" s="98">
        <v>354379.70321823395</v>
      </c>
      <c r="M13" s="99"/>
      <c r="N13" s="99">
        <f t="shared" si="0"/>
        <v>0.33757160711355255</v>
      </c>
      <c r="O13" s="99">
        <f>L13/'סכום נכסי הקרן'!$C$42</f>
        <v>3.4632493092058999E-3</v>
      </c>
    </row>
    <row r="14" spans="2:15">
      <c r="B14" s="101" t="s">
        <v>2027</v>
      </c>
      <c r="C14" s="102" t="s">
        <v>2028</v>
      </c>
      <c r="D14" s="103" t="s">
        <v>29</v>
      </c>
      <c r="E14" s="102"/>
      <c r="F14" s="103" t="s">
        <v>1869</v>
      </c>
      <c r="G14" s="102" t="s">
        <v>936</v>
      </c>
      <c r="H14" s="102" t="s">
        <v>937</v>
      </c>
      <c r="I14" s="103" t="s">
        <v>140</v>
      </c>
      <c r="J14" s="105">
        <v>6554.4698329999992</v>
      </c>
      <c r="K14" s="116">
        <v>96640.960399999996</v>
      </c>
      <c r="L14" s="105">
        <v>23772.637645675997</v>
      </c>
      <c r="M14" s="106">
        <v>2.1032075843697377E-2</v>
      </c>
      <c r="N14" s="106">
        <f t="shared" si="0"/>
        <v>2.2645110378787848E-2</v>
      </c>
      <c r="O14" s="106">
        <f>L14/'סכום נכסי הקרן'!$C$42</f>
        <v>2.3232304264809658E-4</v>
      </c>
    </row>
    <row r="15" spans="2:15">
      <c r="B15" s="101" t="s">
        <v>2029</v>
      </c>
      <c r="C15" s="102" t="s">
        <v>2030</v>
      </c>
      <c r="D15" s="103" t="s">
        <v>29</v>
      </c>
      <c r="E15" s="102"/>
      <c r="F15" s="103" t="s">
        <v>1869</v>
      </c>
      <c r="G15" s="102" t="s">
        <v>945</v>
      </c>
      <c r="H15" s="102" t="s">
        <v>937</v>
      </c>
      <c r="I15" s="103" t="s">
        <v>138</v>
      </c>
      <c r="J15" s="105">
        <v>1113.1232490000002</v>
      </c>
      <c r="K15" s="116">
        <v>1001982</v>
      </c>
      <c r="L15" s="105">
        <v>39248.42652903399</v>
      </c>
      <c r="M15" s="106">
        <v>7.8324598827635445E-3</v>
      </c>
      <c r="N15" s="106">
        <f t="shared" si="0"/>
        <v>3.7386888413090374E-2</v>
      </c>
      <c r="O15" s="106">
        <f>L15/'סכום נכסי הקרן'!$C$42</f>
        <v>3.8356340622698961E-4</v>
      </c>
    </row>
    <row r="16" spans="2:15">
      <c r="B16" s="101" t="s">
        <v>2031</v>
      </c>
      <c r="C16" s="102" t="s">
        <v>2032</v>
      </c>
      <c r="D16" s="103" t="s">
        <v>29</v>
      </c>
      <c r="E16" s="102"/>
      <c r="F16" s="103" t="s">
        <v>1869</v>
      </c>
      <c r="G16" s="102" t="s">
        <v>953</v>
      </c>
      <c r="H16" s="102" t="s">
        <v>937</v>
      </c>
      <c r="I16" s="103" t="s">
        <v>138</v>
      </c>
      <c r="J16" s="105">
        <v>40616.879120999998</v>
      </c>
      <c r="K16" s="116">
        <v>32718.7</v>
      </c>
      <c r="L16" s="105">
        <v>46765.098886633008</v>
      </c>
      <c r="M16" s="106">
        <v>4.0165235513584105E-3</v>
      </c>
      <c r="N16" s="106">
        <f t="shared" si="0"/>
        <v>4.4547047826447431E-2</v>
      </c>
      <c r="O16" s="106">
        <f>L16/'סכום נכסי הקרן'!$C$42</f>
        <v>4.5702164921770287E-4</v>
      </c>
    </row>
    <row r="17" spans="2:15">
      <c r="B17" s="101" t="s">
        <v>2033</v>
      </c>
      <c r="C17" s="102" t="s">
        <v>2034</v>
      </c>
      <c r="D17" s="103" t="s">
        <v>29</v>
      </c>
      <c r="E17" s="102"/>
      <c r="F17" s="103" t="s">
        <v>1869</v>
      </c>
      <c r="G17" s="102" t="s">
        <v>2035</v>
      </c>
      <c r="H17" s="102" t="s">
        <v>937</v>
      </c>
      <c r="I17" s="103" t="s">
        <v>140</v>
      </c>
      <c r="J17" s="105">
        <v>6300.4221710000002</v>
      </c>
      <c r="K17" s="116">
        <v>208552.1347</v>
      </c>
      <c r="L17" s="105">
        <v>49313.162487547983</v>
      </c>
      <c r="M17" s="106">
        <v>2.4199911273405521E-2</v>
      </c>
      <c r="N17" s="106">
        <f t="shared" si="0"/>
        <v>4.6974257728642964E-2</v>
      </c>
      <c r="O17" s="106">
        <f>L17/'סכום נכסי הקרן'!$C$42</f>
        <v>4.8192313038477507E-4</v>
      </c>
    </row>
    <row r="18" spans="2:15">
      <c r="B18" s="101" t="s">
        <v>2036</v>
      </c>
      <c r="C18" s="102" t="s">
        <v>2037</v>
      </c>
      <c r="D18" s="103" t="s">
        <v>29</v>
      </c>
      <c r="E18" s="102"/>
      <c r="F18" s="103" t="s">
        <v>1869</v>
      </c>
      <c r="G18" s="102" t="s">
        <v>2035</v>
      </c>
      <c r="H18" s="102" t="s">
        <v>937</v>
      </c>
      <c r="I18" s="103" t="s">
        <v>138</v>
      </c>
      <c r="J18" s="105">
        <v>15451.264455000002</v>
      </c>
      <c r="K18" s="116">
        <v>111070.1</v>
      </c>
      <c r="L18" s="105">
        <v>60392.141997790008</v>
      </c>
      <c r="M18" s="106">
        <v>2.4839038760786383E-2</v>
      </c>
      <c r="N18" s="106">
        <f t="shared" si="0"/>
        <v>5.7527765405541116E-2</v>
      </c>
      <c r="O18" s="106">
        <f>L18/'סכום נכסי הקרן'!$C$42</f>
        <v>5.9019476046716574E-4</v>
      </c>
    </row>
    <row r="19" spans="2:15">
      <c r="B19" s="101" t="s">
        <v>2038</v>
      </c>
      <c r="C19" s="102" t="s">
        <v>2039</v>
      </c>
      <c r="D19" s="103" t="s">
        <v>29</v>
      </c>
      <c r="E19" s="102"/>
      <c r="F19" s="103" t="s">
        <v>1869</v>
      </c>
      <c r="G19" s="102" t="s">
        <v>2040</v>
      </c>
      <c r="H19" s="102" t="s">
        <v>937</v>
      </c>
      <c r="I19" s="103" t="s">
        <v>141</v>
      </c>
      <c r="J19" s="105">
        <v>3546369.4053169996</v>
      </c>
      <c r="K19" s="116">
        <v>133.5</v>
      </c>
      <c r="L19" s="105">
        <v>20062.506817463003</v>
      </c>
      <c r="M19" s="106">
        <v>1.4447370023951555E-5</v>
      </c>
      <c r="N19" s="106">
        <f t="shared" si="0"/>
        <v>1.9110949661038948E-2</v>
      </c>
      <c r="O19" s="106">
        <f>L19/'סכום נכסי הקרן'!$C$42</f>
        <v>1.9606501796105789E-4</v>
      </c>
    </row>
    <row r="20" spans="2:15">
      <c r="B20" s="101" t="s">
        <v>2041</v>
      </c>
      <c r="C20" s="102" t="s">
        <v>2042</v>
      </c>
      <c r="D20" s="103" t="s">
        <v>29</v>
      </c>
      <c r="E20" s="102"/>
      <c r="F20" s="103" t="s">
        <v>1869</v>
      </c>
      <c r="G20" s="102" t="s">
        <v>705</v>
      </c>
      <c r="H20" s="102"/>
      <c r="I20" s="103" t="s">
        <v>141</v>
      </c>
      <c r="J20" s="105">
        <v>167894.28070199999</v>
      </c>
      <c r="K20" s="116">
        <v>16139.25</v>
      </c>
      <c r="L20" s="105">
        <v>114825.72885409</v>
      </c>
      <c r="M20" s="106">
        <v>4.5331961331572767E-4</v>
      </c>
      <c r="N20" s="106">
        <f t="shared" si="0"/>
        <v>0.10937958770000394</v>
      </c>
      <c r="O20" s="106">
        <f>L20/'סכום נכסי הקרן'!$C$42</f>
        <v>1.1221583023001127E-3</v>
      </c>
    </row>
    <row r="21" spans="2:15">
      <c r="B21" s="107"/>
      <c r="C21" s="102"/>
      <c r="D21" s="102"/>
      <c r="E21" s="102"/>
      <c r="F21" s="102"/>
      <c r="G21" s="102"/>
      <c r="H21" s="102"/>
      <c r="I21" s="102"/>
      <c r="J21" s="105"/>
      <c r="K21" s="116"/>
      <c r="L21" s="102"/>
      <c r="M21" s="102"/>
      <c r="N21" s="106"/>
      <c r="O21" s="102"/>
    </row>
    <row r="22" spans="2:15">
      <c r="B22" s="100" t="s">
        <v>31</v>
      </c>
      <c r="C22" s="95"/>
      <c r="D22" s="96"/>
      <c r="E22" s="95"/>
      <c r="F22" s="96"/>
      <c r="G22" s="95"/>
      <c r="H22" s="95"/>
      <c r="I22" s="96"/>
      <c r="J22" s="98"/>
      <c r="K22" s="114"/>
      <c r="L22" s="98">
        <v>695411.49885708618</v>
      </c>
      <c r="M22" s="99"/>
      <c r="N22" s="99">
        <f t="shared" si="0"/>
        <v>0.66242839288644773</v>
      </c>
      <c r="O22" s="99">
        <f>L22/'סכום נכסי הקרן'!$C$42</f>
        <v>6.796053417166258E-3</v>
      </c>
    </row>
    <row r="23" spans="2:15">
      <c r="B23" s="101" t="s">
        <v>2043</v>
      </c>
      <c r="C23" s="102" t="s">
        <v>2044</v>
      </c>
      <c r="D23" s="103" t="s">
        <v>130</v>
      </c>
      <c r="E23" s="102"/>
      <c r="F23" s="103" t="s">
        <v>1825</v>
      </c>
      <c r="G23" s="102" t="s">
        <v>705</v>
      </c>
      <c r="H23" s="102"/>
      <c r="I23" s="103" t="s">
        <v>138</v>
      </c>
      <c r="J23" s="105">
        <v>5198493.8106709979</v>
      </c>
      <c r="K23" s="116">
        <v>1419.8</v>
      </c>
      <c r="L23" s="105">
        <v>259731.10902038391</v>
      </c>
      <c r="M23" s="106">
        <v>8.1240900420720234E-3</v>
      </c>
      <c r="N23" s="106">
        <f t="shared" si="0"/>
        <v>0.24741216015806244</v>
      </c>
      <c r="O23" s="106">
        <f>L23/'סכום נכסי הקרן'!$C$42</f>
        <v>2.5382762492472343E-3</v>
      </c>
    </row>
    <row r="24" spans="2:15">
      <c r="B24" s="101" t="s">
        <v>2045</v>
      </c>
      <c r="C24" s="102" t="s">
        <v>2046</v>
      </c>
      <c r="D24" s="103" t="s">
        <v>130</v>
      </c>
      <c r="E24" s="102"/>
      <c r="F24" s="103" t="s">
        <v>1825</v>
      </c>
      <c r="G24" s="102" t="s">
        <v>705</v>
      </c>
      <c r="H24" s="102"/>
      <c r="I24" s="103" t="s">
        <v>138</v>
      </c>
      <c r="J24" s="105">
        <v>1061811.899507999</v>
      </c>
      <c r="K24" s="116">
        <v>11660.07</v>
      </c>
      <c r="L24" s="105">
        <v>435680.38983670215</v>
      </c>
      <c r="M24" s="106">
        <v>1.1619982707442003E-2</v>
      </c>
      <c r="N24" s="106">
        <f t="shared" si="0"/>
        <v>0.41501623272838517</v>
      </c>
      <c r="O24" s="106">
        <f>L24/'סכום נכסי הקרן'!$C$42</f>
        <v>4.2577771679190232E-3</v>
      </c>
    </row>
    <row r="25" spans="2:15">
      <c r="B25" s="107"/>
      <c r="C25" s="102"/>
      <c r="D25" s="102"/>
      <c r="E25" s="102"/>
      <c r="F25" s="102"/>
      <c r="G25" s="102"/>
      <c r="H25" s="102"/>
      <c r="I25" s="102"/>
      <c r="J25" s="105"/>
      <c r="K25" s="116"/>
      <c r="L25" s="102"/>
      <c r="M25" s="102"/>
      <c r="N25" s="106"/>
      <c r="O25" s="102"/>
    </row>
    <row r="26" spans="2:15"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</row>
    <row r="27" spans="2:15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</row>
    <row r="28" spans="2:15">
      <c r="B28" s="123" t="s">
        <v>229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</row>
    <row r="29" spans="2:15">
      <c r="B29" s="123" t="s">
        <v>118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</row>
    <row r="30" spans="2:15">
      <c r="B30" s="123" t="s">
        <v>212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</row>
    <row r="31" spans="2:15">
      <c r="B31" s="123" t="s">
        <v>220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</row>
    <row r="32" spans="2:15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</row>
    <row r="33" spans="2:15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</row>
    <row r="34" spans="2:1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</row>
    <row r="35" spans="2:15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</row>
    <row r="36" spans="2:15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</row>
    <row r="37" spans="2:15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2:15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</row>
    <row r="39" spans="2:15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</row>
    <row r="40" spans="2:15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</row>
    <row r="41" spans="2:15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</row>
    <row r="42" spans="2:15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2:15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2:15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  <row r="45" spans="2:15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</row>
    <row r="46" spans="2:15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</row>
    <row r="47" spans="2:15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</row>
    <row r="48" spans="2:15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</row>
    <row r="49" spans="2:15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</row>
    <row r="50" spans="2:15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</row>
    <row r="51" spans="2:15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</row>
    <row r="52" spans="2:15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</row>
    <row r="53" spans="2:15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</row>
    <row r="54" spans="2:15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</row>
    <row r="55" spans="2:15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</row>
    <row r="56" spans="2:15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7" spans="2:15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</row>
    <row r="58" spans="2:15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</row>
    <row r="59" spans="2:15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</row>
    <row r="60" spans="2:15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</row>
    <row r="61" spans="2:15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</row>
    <row r="62" spans="2:15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</row>
    <row r="63" spans="2:15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</row>
    <row r="64" spans="2:15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</row>
    <row r="65" spans="2:15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</row>
    <row r="66" spans="2:15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</row>
    <row r="67" spans="2:15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</row>
    <row r="68" spans="2:15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</row>
    <row r="69" spans="2:15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</row>
    <row r="70" spans="2:15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</row>
    <row r="71" spans="2:15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spans="2:15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</row>
    <row r="73" spans="2:15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</row>
    <row r="74" spans="2:15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</row>
    <row r="75" spans="2:15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</row>
    <row r="76" spans="2:15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</row>
    <row r="77" spans="2:15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</row>
    <row r="78" spans="2:15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</row>
    <row r="79" spans="2:15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</row>
    <row r="80" spans="2:15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</row>
    <row r="81" spans="2:15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2:15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</row>
    <row r="83" spans="2:15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</row>
    <row r="84" spans="2:15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</row>
    <row r="85" spans="2:15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</row>
    <row r="86" spans="2:15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spans="2:15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</row>
    <row r="88" spans="2:15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</row>
    <row r="89" spans="2:15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</row>
    <row r="90" spans="2:15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</row>
    <row r="91" spans="2:15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</row>
    <row r="92" spans="2:15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</row>
    <row r="93" spans="2:15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</row>
    <row r="94" spans="2:15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</row>
    <row r="95" spans="2:15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</row>
    <row r="96" spans="2:15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</row>
    <row r="97" spans="2:15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</row>
    <row r="98" spans="2:15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</row>
    <row r="99" spans="2:15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</row>
    <row r="100" spans="2:15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</row>
    <row r="101" spans="2:15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</row>
    <row r="102" spans="2:15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</row>
    <row r="103" spans="2:15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</row>
    <row r="104" spans="2:15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</row>
    <row r="105" spans="2:15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</row>
    <row r="106" spans="2:15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</row>
    <row r="107" spans="2:15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</row>
    <row r="108" spans="2:15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</row>
    <row r="109" spans="2:15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</row>
    <row r="110" spans="2:15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</row>
    <row r="111" spans="2:15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</row>
    <row r="112" spans="2:15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</row>
    <row r="113" spans="2:15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</row>
    <row r="114" spans="2:15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</row>
    <row r="115" spans="2:15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</row>
    <row r="116" spans="2:15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</row>
    <row r="117" spans="2:15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</row>
    <row r="118" spans="2:15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</row>
    <row r="119" spans="2:15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</row>
    <row r="120" spans="2:15"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</row>
    <row r="121" spans="2:1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</row>
    <row r="122" spans="2:1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</row>
    <row r="123" spans="2:1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</row>
    <row r="124" spans="2:1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</row>
    <row r="125" spans="2:15">
      <c r="B125" s="108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</row>
    <row r="126" spans="2:15">
      <c r="B126" s="108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</row>
    <row r="127" spans="2:15">
      <c r="B127" s="108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</row>
    <row r="128" spans="2:15">
      <c r="B128" s="108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</row>
    <row r="129" spans="2:15">
      <c r="B129" s="108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</row>
    <row r="130" spans="2:15">
      <c r="B130" s="108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</row>
    <row r="131" spans="2:15">
      <c r="B131" s="108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</row>
    <row r="132" spans="2:15">
      <c r="B132" s="108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</row>
    <row r="133" spans="2:15">
      <c r="B133" s="108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</row>
    <row r="134" spans="2:15">
      <c r="B134" s="108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</row>
    <row r="135" spans="2:15">
      <c r="B135" s="108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</row>
    <row r="136" spans="2:15">
      <c r="B136" s="108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</row>
    <row r="137" spans="2:15">
      <c r="B137" s="108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</row>
    <row r="138" spans="2:15">
      <c r="B138" s="108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</row>
    <row r="139" spans="2:15">
      <c r="B139" s="108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</row>
    <row r="140" spans="2:15">
      <c r="B140" s="108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</row>
    <row r="141" spans="2:15">
      <c r="B141" s="108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</row>
    <row r="142" spans="2:15">
      <c r="B142" s="108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</row>
    <row r="143" spans="2:15">
      <c r="B143" s="108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</row>
    <row r="144" spans="2:15">
      <c r="B144" s="108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</row>
    <row r="145" spans="2:15">
      <c r="B145" s="108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</row>
    <row r="146" spans="2:15">
      <c r="B146" s="108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</row>
    <row r="147" spans="2:15">
      <c r="B147" s="108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</row>
    <row r="148" spans="2:15">
      <c r="B148" s="108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</row>
    <row r="149" spans="2:15">
      <c r="B149" s="108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</row>
    <row r="150" spans="2:15">
      <c r="B150" s="108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</row>
    <row r="151" spans="2:15">
      <c r="B151" s="108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</row>
    <row r="152" spans="2:15">
      <c r="B152" s="108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</row>
    <row r="153" spans="2:15">
      <c r="B153" s="108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</row>
    <row r="154" spans="2:15">
      <c r="B154" s="108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</row>
    <row r="155" spans="2:15">
      <c r="B155" s="108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</row>
    <row r="156" spans="2:15">
      <c r="B156" s="108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</row>
    <row r="157" spans="2:15">
      <c r="B157" s="108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</row>
    <row r="158" spans="2:15">
      <c r="B158" s="108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</row>
    <row r="159" spans="2:15">
      <c r="B159" s="108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</row>
    <row r="160" spans="2:15">
      <c r="B160" s="108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</row>
    <row r="161" spans="2:15">
      <c r="B161" s="108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</row>
    <row r="162" spans="2:15">
      <c r="B162" s="108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</row>
    <row r="163" spans="2:15">
      <c r="B163" s="108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</row>
    <row r="164" spans="2:15">
      <c r="B164" s="108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</row>
    <row r="165" spans="2:15">
      <c r="B165" s="108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</row>
    <row r="166" spans="2:15">
      <c r="B166" s="108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</row>
    <row r="167" spans="2:15">
      <c r="B167" s="108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</row>
    <row r="168" spans="2:15">
      <c r="B168" s="108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</row>
    <row r="169" spans="2:15">
      <c r="B169" s="108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</row>
    <row r="170" spans="2:15">
      <c r="B170" s="108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</row>
    <row r="171" spans="2:15">
      <c r="B171" s="108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</row>
    <row r="172" spans="2:15">
      <c r="B172" s="108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</row>
    <row r="173" spans="2:15">
      <c r="B173" s="108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</row>
    <row r="174" spans="2:15">
      <c r="B174" s="108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</row>
    <row r="175" spans="2:15">
      <c r="B175" s="108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</row>
    <row r="176" spans="2:15">
      <c r="B176" s="108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</row>
    <row r="177" spans="2:15">
      <c r="B177" s="108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</row>
    <row r="178" spans="2:15">
      <c r="B178" s="108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</row>
    <row r="179" spans="2:15">
      <c r="B179" s="10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</row>
    <row r="180" spans="2:15">
      <c r="B180" s="108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</row>
    <row r="181" spans="2:15">
      <c r="B181" s="108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</row>
    <row r="182" spans="2:15">
      <c r="B182" s="108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</row>
    <row r="183" spans="2:15">
      <c r="B183" s="108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</row>
    <row r="184" spans="2:15">
      <c r="B184" s="108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</row>
    <row r="185" spans="2:15">
      <c r="B185" s="108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</row>
    <row r="186" spans="2:15">
      <c r="B186" s="108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</row>
    <row r="187" spans="2:15">
      <c r="B187" s="108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</row>
    <row r="188" spans="2:15">
      <c r="B188" s="108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</row>
    <row r="189" spans="2:15">
      <c r="B189" s="108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</row>
    <row r="190" spans="2:15">
      <c r="B190" s="108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</row>
    <row r="191" spans="2:15">
      <c r="B191" s="108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</row>
    <row r="192" spans="2:15">
      <c r="B192" s="108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</row>
    <row r="193" spans="2:15">
      <c r="B193" s="108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</row>
    <row r="194" spans="2:15">
      <c r="B194" s="108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</row>
    <row r="195" spans="2:15">
      <c r="B195" s="108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</row>
    <row r="196" spans="2:15">
      <c r="B196" s="108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</row>
    <row r="197" spans="2:15">
      <c r="B197" s="108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</row>
    <row r="198" spans="2:15">
      <c r="B198" s="108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</row>
    <row r="199" spans="2:15">
      <c r="B199" s="108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</row>
    <row r="200" spans="2:15">
      <c r="B200" s="108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</row>
    <row r="201" spans="2:15">
      <c r="B201" s="108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</row>
    <row r="202" spans="2:15">
      <c r="B202" s="108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</row>
    <row r="203" spans="2:15">
      <c r="B203" s="108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</row>
    <row r="204" spans="2:15">
      <c r="B204" s="108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</row>
    <row r="205" spans="2:15">
      <c r="B205" s="108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</row>
    <row r="206" spans="2:15">
      <c r="B206" s="108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</row>
    <row r="207" spans="2:15">
      <c r="B207" s="108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</row>
    <row r="208" spans="2:15">
      <c r="B208" s="108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</row>
    <row r="209" spans="2:15">
      <c r="B209" s="108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</row>
    <row r="210" spans="2:15">
      <c r="B210" s="108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</row>
    <row r="211" spans="2:15">
      <c r="B211" s="108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</row>
    <row r="212" spans="2:15">
      <c r="B212" s="108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</row>
    <row r="213" spans="2:15">
      <c r="B213" s="108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</row>
    <row r="214" spans="2:15">
      <c r="B214" s="108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</row>
    <row r="215" spans="2:15">
      <c r="B215" s="108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</row>
    <row r="216" spans="2:15">
      <c r="B216" s="108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</row>
    <row r="217" spans="2:15">
      <c r="B217" s="108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</row>
    <row r="218" spans="2:15">
      <c r="B218" s="108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</row>
    <row r="219" spans="2:15">
      <c r="B219" s="108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</row>
    <row r="220" spans="2:15">
      <c r="B220" s="108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</row>
    <row r="221" spans="2:15">
      <c r="B221" s="108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</row>
    <row r="222" spans="2:15">
      <c r="B222" s="108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</row>
    <row r="223" spans="2:15">
      <c r="B223" s="108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</row>
    <row r="224" spans="2:15">
      <c r="B224" s="108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</row>
    <row r="225" spans="2:15">
      <c r="B225" s="108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</row>
    <row r="226" spans="2:15">
      <c r="B226" s="108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</row>
    <row r="227" spans="2:15">
      <c r="B227" s="108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</row>
    <row r="228" spans="2:15">
      <c r="B228" s="108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</row>
    <row r="229" spans="2:15">
      <c r="B229" s="108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</row>
    <row r="230" spans="2:15">
      <c r="B230" s="108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</row>
    <row r="231" spans="2:15">
      <c r="B231" s="108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</row>
    <row r="232" spans="2:15">
      <c r="B232" s="108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</row>
    <row r="233" spans="2:15">
      <c r="B233" s="108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</row>
    <row r="234" spans="2:15"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</row>
    <row r="235" spans="2:15">
      <c r="B235" s="108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</row>
    <row r="236" spans="2:15">
      <c r="B236" s="1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</row>
    <row r="237" spans="2:15">
      <c r="B237" s="108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</row>
    <row r="238" spans="2:15">
      <c r="B238" s="108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</row>
    <row r="239" spans="2:15">
      <c r="B239" s="108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</row>
    <row r="240" spans="2:15">
      <c r="B240" s="108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</row>
    <row r="241" spans="2:15">
      <c r="B241" s="108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</row>
    <row r="242" spans="2:15">
      <c r="B242" s="108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</row>
    <row r="243" spans="2:15">
      <c r="B243" s="108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</row>
    <row r="244" spans="2:15">
      <c r="B244" s="108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</row>
    <row r="245" spans="2:15">
      <c r="B245" s="108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</row>
    <row r="246" spans="2:15">
      <c r="B246" s="108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</row>
    <row r="247" spans="2:15">
      <c r="B247" s="108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</row>
    <row r="248" spans="2:15">
      <c r="B248" s="108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</row>
    <row r="249" spans="2:15">
      <c r="B249" s="108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</row>
    <row r="250" spans="2:15">
      <c r="B250" s="108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</row>
    <row r="251" spans="2:15">
      <c r="B251" s="108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</row>
    <row r="252" spans="2:15"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</row>
    <row r="253" spans="2:15">
      <c r="B253" s="108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</row>
    <row r="254" spans="2:15">
      <c r="B254" s="108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</row>
    <row r="255" spans="2:15">
      <c r="B255" s="108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</row>
    <row r="256" spans="2:15">
      <c r="B256" s="108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</row>
    <row r="257" spans="2:15">
      <c r="B257" s="108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</row>
    <row r="258" spans="2:15">
      <c r="B258" s="108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</row>
    <row r="259" spans="2:15">
      <c r="B259" s="108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</row>
    <row r="260" spans="2:15">
      <c r="B260" s="108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</row>
    <row r="261" spans="2:15">
      <c r="B261" s="108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</row>
    <row r="262" spans="2:15">
      <c r="B262" s="108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</row>
    <row r="263" spans="2:15">
      <c r="B263" s="108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</row>
    <row r="264" spans="2:15">
      <c r="B264" s="108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</row>
    <row r="265" spans="2:15">
      <c r="B265" s="108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</row>
    <row r="266" spans="2:15">
      <c r="B266" s="108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</row>
    <row r="267" spans="2:15">
      <c r="B267" s="108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</row>
    <row r="268" spans="2:15">
      <c r="B268" s="108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</row>
    <row r="269" spans="2:15">
      <c r="B269" s="108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</row>
    <row r="270" spans="2:15">
      <c r="B270" s="108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</row>
    <row r="271" spans="2:15">
      <c r="B271" s="108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</row>
    <row r="272" spans="2:15">
      <c r="B272" s="108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</row>
    <row r="273" spans="2:15">
      <c r="B273" s="108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</row>
    <row r="274" spans="2:15">
      <c r="B274" s="108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</row>
    <row r="275" spans="2:15">
      <c r="B275" s="108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</row>
    <row r="276" spans="2:15">
      <c r="B276" s="108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</row>
    <row r="277" spans="2:15">
      <c r="B277" s="108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</row>
    <row r="278" spans="2:15">
      <c r="B278" s="108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</row>
    <row r="279" spans="2:15">
      <c r="B279" s="108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</row>
    <row r="280" spans="2:15">
      <c r="B280" s="108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</row>
    <row r="281" spans="2:15">
      <c r="B281" s="108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</row>
    <row r="282" spans="2:15">
      <c r="B282" s="108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</row>
    <row r="283" spans="2:15">
      <c r="B283" s="108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</row>
    <row r="284" spans="2:15">
      <c r="B284" s="108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</row>
    <row r="285" spans="2:15">
      <c r="B285" s="108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</row>
    <row r="286" spans="2:15">
      <c r="B286" s="108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</row>
    <row r="287" spans="2:15">
      <c r="B287" s="108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</row>
    <row r="288" spans="2:15">
      <c r="B288" s="108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</row>
    <row r="289" spans="2:15">
      <c r="B289" s="108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</row>
    <row r="290" spans="2:15">
      <c r="B290" s="108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</row>
    <row r="291" spans="2:15">
      <c r="B291" s="108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</row>
    <row r="292" spans="2:15">
      <c r="B292" s="108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</row>
    <row r="293" spans="2:15">
      <c r="B293" s="108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</row>
    <row r="294" spans="2:15">
      <c r="B294" s="108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</row>
    <row r="295" spans="2:15">
      <c r="B295" s="108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</row>
    <row r="296" spans="2:15">
      <c r="B296" s="108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</row>
    <row r="297" spans="2:15">
      <c r="B297" s="108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</row>
    <row r="298" spans="2:15">
      <c r="B298" s="108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</row>
    <row r="299" spans="2:15">
      <c r="B299" s="108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</row>
    <row r="300" spans="2:15">
      <c r="B300" s="108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</row>
    <row r="301" spans="2:15">
      <c r="B301" s="108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</row>
    <row r="302" spans="2:15">
      <c r="B302" s="108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</row>
    <row r="303" spans="2:15">
      <c r="B303" s="108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</row>
    <row r="304" spans="2:15">
      <c r="B304" s="108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</row>
    <row r="305" spans="2:15">
      <c r="B305" s="108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</row>
    <row r="306" spans="2:15">
      <c r="B306" s="108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</row>
    <row r="307" spans="2:15">
      <c r="B307" s="108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</row>
    <row r="308" spans="2:15">
      <c r="B308" s="108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</row>
    <row r="309" spans="2:15">
      <c r="B309" s="108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</row>
    <row r="310" spans="2:15">
      <c r="B310" s="108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</row>
    <row r="311" spans="2:15">
      <c r="B311" s="108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</row>
    <row r="312" spans="2:15">
      <c r="B312" s="108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</row>
    <row r="313" spans="2:15">
      <c r="B313" s="108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</row>
    <row r="314" spans="2:15">
      <c r="B314" s="108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</row>
    <row r="315" spans="2:15">
      <c r="B315" s="108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</row>
    <row r="316" spans="2:15">
      <c r="B316" s="108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</row>
    <row r="317" spans="2:15">
      <c r="B317" s="108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</row>
    <row r="318" spans="2:15">
      <c r="B318" s="108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</row>
    <row r="319" spans="2:15">
      <c r="B319" s="108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</row>
    <row r="320" spans="2:15">
      <c r="B320" s="108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</row>
    <row r="321" spans="2:15">
      <c r="B321" s="108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</row>
    <row r="322" spans="2:15">
      <c r="B322" s="108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</row>
    <row r="323" spans="2:15">
      <c r="B323" s="108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</row>
    <row r="324" spans="2:15">
      <c r="B324" s="108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</row>
    <row r="325" spans="2:15">
      <c r="B325" s="126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</row>
    <row r="326" spans="2:15">
      <c r="B326" s="126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</row>
    <row r="327" spans="2:15">
      <c r="B327" s="127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</row>
    <row r="328" spans="2:15">
      <c r="B328" s="108"/>
      <c r="C328" s="108"/>
      <c r="D328" s="108"/>
      <c r="E328" s="108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</row>
    <row r="329" spans="2:15">
      <c r="B329" s="108"/>
      <c r="C329" s="108"/>
      <c r="D329" s="108"/>
      <c r="E329" s="108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</row>
    <row r="330" spans="2:15">
      <c r="B330" s="108"/>
      <c r="C330" s="108"/>
      <c r="D330" s="108"/>
      <c r="E330" s="108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</row>
    <row r="331" spans="2:15">
      <c r="B331" s="108"/>
      <c r="C331" s="108"/>
      <c r="D331" s="108"/>
      <c r="E331" s="108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</row>
    <row r="332" spans="2:15">
      <c r="B332" s="108"/>
      <c r="C332" s="108"/>
      <c r="D332" s="108"/>
      <c r="E332" s="108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</row>
    <row r="333" spans="2:15">
      <c r="B333" s="108"/>
      <c r="C333" s="108"/>
      <c r="D333" s="108"/>
      <c r="E333" s="108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</row>
    <row r="334" spans="2:15">
      <c r="B334" s="108"/>
      <c r="C334" s="108"/>
      <c r="D334" s="108"/>
      <c r="E334" s="108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</row>
    <row r="335" spans="2:15">
      <c r="B335" s="108"/>
      <c r="C335" s="108"/>
      <c r="D335" s="108"/>
      <c r="E335" s="108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</row>
    <row r="336" spans="2:15">
      <c r="B336" s="108"/>
      <c r="C336" s="108"/>
      <c r="D336" s="108"/>
      <c r="E336" s="108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</row>
    <row r="337" spans="2:15">
      <c r="B337" s="108"/>
      <c r="C337" s="108"/>
      <c r="D337" s="108"/>
      <c r="E337" s="108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</row>
    <row r="338" spans="2:15">
      <c r="B338" s="108"/>
      <c r="C338" s="108"/>
      <c r="D338" s="108"/>
      <c r="E338" s="108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</row>
    <row r="339" spans="2:15">
      <c r="B339" s="108"/>
      <c r="C339" s="108"/>
      <c r="D339" s="108"/>
      <c r="E339" s="108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</row>
    <row r="340" spans="2:15">
      <c r="B340" s="108"/>
      <c r="C340" s="108"/>
      <c r="D340" s="108"/>
      <c r="E340" s="108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</row>
    <row r="341" spans="2:15">
      <c r="B341" s="108"/>
      <c r="C341" s="108"/>
      <c r="D341" s="108"/>
      <c r="E341" s="108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</row>
    <row r="342" spans="2:15">
      <c r="B342" s="108"/>
      <c r="C342" s="108"/>
      <c r="D342" s="108"/>
      <c r="E342" s="108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</row>
    <row r="343" spans="2:15">
      <c r="B343" s="108"/>
      <c r="C343" s="108"/>
      <c r="D343" s="108"/>
      <c r="E343" s="108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</row>
    <row r="344" spans="2:15">
      <c r="B344" s="108"/>
      <c r="C344" s="108"/>
      <c r="D344" s="108"/>
      <c r="E344" s="108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</row>
    <row r="345" spans="2:15">
      <c r="B345" s="108"/>
      <c r="C345" s="108"/>
      <c r="D345" s="108"/>
      <c r="E345" s="108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</row>
    <row r="346" spans="2:15">
      <c r="B346" s="108"/>
      <c r="C346" s="108"/>
      <c r="D346" s="108"/>
      <c r="E346" s="108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</row>
    <row r="347" spans="2:15">
      <c r="B347" s="108"/>
      <c r="C347" s="108"/>
      <c r="D347" s="108"/>
      <c r="E347" s="108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</row>
    <row r="348" spans="2:15">
      <c r="B348" s="108"/>
      <c r="C348" s="108"/>
      <c r="D348" s="108"/>
      <c r="E348" s="108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</row>
    <row r="349" spans="2:15">
      <c r="B349" s="108"/>
      <c r="C349" s="108"/>
      <c r="D349" s="108"/>
      <c r="E349" s="108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</row>
    <row r="350" spans="2:15">
      <c r="B350" s="108"/>
      <c r="C350" s="108"/>
      <c r="D350" s="108"/>
      <c r="E350" s="108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</row>
    <row r="351" spans="2:15">
      <c r="B351" s="108"/>
      <c r="C351" s="108"/>
      <c r="D351" s="108"/>
      <c r="E351" s="108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</row>
    <row r="352" spans="2:15">
      <c r="B352" s="108"/>
      <c r="C352" s="108"/>
      <c r="D352" s="108"/>
      <c r="E352" s="108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</row>
    <row r="353" spans="2:15">
      <c r="B353" s="108"/>
      <c r="C353" s="108"/>
      <c r="D353" s="108"/>
      <c r="E353" s="108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</row>
    <row r="354" spans="2:15">
      <c r="B354" s="108"/>
      <c r="C354" s="108"/>
      <c r="D354" s="108"/>
      <c r="E354" s="108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</row>
    <row r="355" spans="2:15">
      <c r="B355" s="108"/>
      <c r="C355" s="108"/>
      <c r="D355" s="108"/>
      <c r="E355" s="108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</row>
    <row r="356" spans="2:15">
      <c r="B356" s="108"/>
      <c r="C356" s="108"/>
      <c r="D356" s="108"/>
      <c r="E356" s="108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</row>
    <row r="357" spans="2:15">
      <c r="B357" s="108"/>
      <c r="C357" s="108"/>
      <c r="D357" s="108"/>
      <c r="E357" s="108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</row>
    <row r="358" spans="2:15">
      <c r="B358" s="108"/>
      <c r="C358" s="108"/>
      <c r="D358" s="108"/>
      <c r="E358" s="108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</row>
    <row r="359" spans="2:15">
      <c r="B359" s="108"/>
      <c r="C359" s="108"/>
      <c r="D359" s="108"/>
      <c r="E359" s="108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</row>
    <row r="360" spans="2:15">
      <c r="B360" s="108"/>
      <c r="C360" s="108"/>
      <c r="D360" s="108"/>
      <c r="E360" s="108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</row>
    <row r="361" spans="2:15">
      <c r="B361" s="108"/>
      <c r="C361" s="108"/>
      <c r="D361" s="108"/>
      <c r="E361" s="108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</row>
    <row r="362" spans="2:15">
      <c r="B362" s="108"/>
      <c r="C362" s="108"/>
      <c r="D362" s="108"/>
      <c r="E362" s="108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</row>
    <row r="363" spans="2:15">
      <c r="B363" s="108"/>
      <c r="C363" s="108"/>
      <c r="D363" s="108"/>
      <c r="E363" s="108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</row>
    <row r="364" spans="2:15">
      <c r="B364" s="108"/>
      <c r="C364" s="108"/>
      <c r="D364" s="108"/>
      <c r="E364" s="108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</row>
    <row r="365" spans="2:15">
      <c r="B365" s="108"/>
      <c r="C365" s="108"/>
      <c r="D365" s="108"/>
      <c r="E365" s="108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</row>
    <row r="366" spans="2:15">
      <c r="B366" s="108"/>
      <c r="C366" s="108"/>
      <c r="D366" s="108"/>
      <c r="E366" s="108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</row>
    <row r="367" spans="2:15">
      <c r="B367" s="108"/>
      <c r="C367" s="108"/>
      <c r="D367" s="108"/>
      <c r="E367" s="108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</row>
    <row r="368" spans="2:15">
      <c r="B368" s="108"/>
      <c r="C368" s="108"/>
      <c r="D368" s="108"/>
      <c r="E368" s="108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</row>
    <row r="369" spans="2:15">
      <c r="B369" s="108"/>
      <c r="C369" s="108"/>
      <c r="D369" s="108"/>
      <c r="E369" s="108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</row>
    <row r="370" spans="2:15">
      <c r="B370" s="108"/>
      <c r="C370" s="108"/>
      <c r="D370" s="108"/>
      <c r="E370" s="108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</row>
    <row r="371" spans="2:15">
      <c r="B371" s="108"/>
      <c r="C371" s="108"/>
      <c r="D371" s="108"/>
      <c r="E371" s="108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</row>
    <row r="372" spans="2:15">
      <c r="B372" s="108"/>
      <c r="C372" s="108"/>
      <c r="D372" s="108"/>
      <c r="E372" s="108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</row>
    <row r="373" spans="2:15">
      <c r="B373" s="108"/>
      <c r="C373" s="108"/>
      <c r="D373" s="108"/>
      <c r="E373" s="108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</row>
    <row r="374" spans="2:15">
      <c r="B374" s="108"/>
      <c r="C374" s="108"/>
      <c r="D374" s="108"/>
      <c r="E374" s="108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</row>
    <row r="375" spans="2:15">
      <c r="B375" s="108"/>
      <c r="C375" s="108"/>
      <c r="D375" s="108"/>
      <c r="E375" s="108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</row>
    <row r="376" spans="2:15">
      <c r="B376" s="108"/>
      <c r="C376" s="108"/>
      <c r="D376" s="108"/>
      <c r="E376" s="108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</row>
    <row r="377" spans="2:15">
      <c r="B377" s="108"/>
      <c r="C377" s="108"/>
      <c r="D377" s="108"/>
      <c r="E377" s="108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</row>
    <row r="378" spans="2:15">
      <c r="B378" s="108"/>
      <c r="C378" s="108"/>
      <c r="D378" s="108"/>
      <c r="E378" s="108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</row>
    <row r="379" spans="2:15">
      <c r="B379" s="108"/>
      <c r="C379" s="108"/>
      <c r="D379" s="108"/>
      <c r="E379" s="108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</row>
    <row r="380" spans="2:15">
      <c r="B380" s="108"/>
      <c r="C380" s="108"/>
      <c r="D380" s="108"/>
      <c r="E380" s="108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</row>
    <row r="381" spans="2:15">
      <c r="B381" s="108"/>
      <c r="C381" s="108"/>
      <c r="D381" s="108"/>
      <c r="E381" s="108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</row>
    <row r="382" spans="2:15">
      <c r="B382" s="108"/>
      <c r="C382" s="108"/>
      <c r="D382" s="108"/>
      <c r="E382" s="108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</row>
    <row r="383" spans="2:15">
      <c r="B383" s="108"/>
      <c r="C383" s="108"/>
      <c r="D383" s="108"/>
      <c r="E383" s="108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</row>
    <row r="384" spans="2:15">
      <c r="B384" s="108"/>
      <c r="C384" s="108"/>
      <c r="D384" s="108"/>
      <c r="E384" s="108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</row>
    <row r="385" spans="2:15">
      <c r="B385" s="108"/>
      <c r="C385" s="108"/>
      <c r="D385" s="108"/>
      <c r="E385" s="108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</row>
    <row r="386" spans="2:15">
      <c r="B386" s="108"/>
      <c r="C386" s="108"/>
      <c r="D386" s="108"/>
      <c r="E386" s="108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</row>
    <row r="387" spans="2:15">
      <c r="B387" s="108"/>
      <c r="C387" s="108"/>
      <c r="D387" s="108"/>
      <c r="E387" s="108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</row>
    <row r="388" spans="2:15">
      <c r="B388" s="108"/>
      <c r="C388" s="108"/>
      <c r="D388" s="108"/>
      <c r="E388" s="108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</row>
    <row r="389" spans="2:15">
      <c r="B389" s="108"/>
      <c r="C389" s="108"/>
      <c r="D389" s="108"/>
      <c r="E389" s="108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</row>
    <row r="390" spans="2:15">
      <c r="B390" s="108"/>
      <c r="C390" s="108"/>
      <c r="D390" s="108"/>
      <c r="E390" s="108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</row>
    <row r="391" spans="2:15">
      <c r="B391" s="108"/>
      <c r="C391" s="108"/>
      <c r="D391" s="108"/>
      <c r="E391" s="108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</row>
    <row r="392" spans="2:15">
      <c r="B392" s="108"/>
      <c r="C392" s="108"/>
      <c r="D392" s="108"/>
      <c r="E392" s="108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</row>
    <row r="393" spans="2:15">
      <c r="B393" s="108"/>
      <c r="C393" s="108"/>
      <c r="D393" s="108"/>
      <c r="E393" s="108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</row>
    <row r="394" spans="2:15">
      <c r="B394" s="108"/>
      <c r="C394" s="108"/>
      <c r="D394" s="108"/>
      <c r="E394" s="108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</row>
    <row r="395" spans="2:15">
      <c r="B395" s="108"/>
      <c r="C395" s="108"/>
      <c r="D395" s="108"/>
      <c r="E395" s="108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</row>
    <row r="396" spans="2:15">
      <c r="B396" s="108"/>
      <c r="C396" s="108"/>
      <c r="D396" s="108"/>
      <c r="E396" s="108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</row>
    <row r="397" spans="2:15">
      <c r="B397" s="108"/>
      <c r="C397" s="108"/>
      <c r="D397" s="108"/>
      <c r="E397" s="108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</row>
    <row r="398" spans="2:15">
      <c r="B398" s="108"/>
      <c r="C398" s="108"/>
      <c r="D398" s="108"/>
      <c r="E398" s="108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</row>
    <row r="399" spans="2:15">
      <c r="B399" s="108"/>
      <c r="C399" s="108"/>
      <c r="D399" s="108"/>
      <c r="E399" s="108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</row>
    <row r="400" spans="2:15">
      <c r="B400" s="108"/>
      <c r="C400" s="108"/>
      <c r="D400" s="108"/>
      <c r="E400" s="108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</row>
    <row r="401" spans="2:15">
      <c r="B401" s="108"/>
      <c r="C401" s="108"/>
      <c r="D401" s="108"/>
      <c r="E401" s="108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</row>
    <row r="402" spans="2:15">
      <c r="B402" s="108"/>
      <c r="C402" s="108"/>
      <c r="D402" s="108"/>
      <c r="E402" s="108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</row>
    <row r="403" spans="2:15">
      <c r="B403" s="108"/>
      <c r="C403" s="108"/>
      <c r="D403" s="108"/>
      <c r="E403" s="108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</row>
    <row r="404" spans="2:15">
      <c r="B404" s="108"/>
      <c r="C404" s="108"/>
      <c r="D404" s="108"/>
      <c r="E404" s="108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</row>
    <row r="405" spans="2:15">
      <c r="B405" s="108"/>
      <c r="C405" s="108"/>
      <c r="D405" s="108"/>
      <c r="E405" s="108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</row>
    <row r="406" spans="2:15">
      <c r="B406" s="108"/>
      <c r="C406" s="108"/>
      <c r="D406" s="108"/>
      <c r="E406" s="108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</row>
    <row r="407" spans="2:15">
      <c r="B407" s="108"/>
      <c r="C407" s="108"/>
      <c r="D407" s="108"/>
      <c r="E407" s="108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</row>
    <row r="408" spans="2:15">
      <c r="B408" s="108"/>
      <c r="C408" s="108"/>
      <c r="D408" s="108"/>
      <c r="E408" s="108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</row>
    <row r="409" spans="2:15">
      <c r="B409" s="108"/>
      <c r="C409" s="108"/>
      <c r="D409" s="108"/>
      <c r="E409" s="108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</row>
    <row r="410" spans="2:15">
      <c r="B410" s="108"/>
      <c r="C410" s="108"/>
      <c r="D410" s="108"/>
      <c r="E410" s="108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</row>
    <row r="411" spans="2:15">
      <c r="B411" s="108"/>
      <c r="C411" s="108"/>
      <c r="D411" s="108"/>
      <c r="E411" s="108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</row>
    <row r="412" spans="2:15">
      <c r="B412" s="108"/>
      <c r="C412" s="108"/>
      <c r="D412" s="108"/>
      <c r="E412" s="108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</row>
    <row r="413" spans="2:15">
      <c r="B413" s="108"/>
      <c r="C413" s="108"/>
      <c r="D413" s="108"/>
      <c r="E413" s="108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</row>
    <row r="414" spans="2:15">
      <c r="B414" s="108"/>
      <c r="C414" s="108"/>
      <c r="D414" s="108"/>
      <c r="E414" s="108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</row>
    <row r="415" spans="2:15">
      <c r="B415" s="108"/>
      <c r="C415" s="108"/>
      <c r="D415" s="108"/>
      <c r="E415" s="108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</row>
    <row r="416" spans="2:15">
      <c r="B416" s="108"/>
      <c r="C416" s="108"/>
      <c r="D416" s="108"/>
      <c r="E416" s="108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</row>
    <row r="417" spans="2:15">
      <c r="B417" s="108"/>
      <c r="C417" s="108"/>
      <c r="D417" s="108"/>
      <c r="E417" s="108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</row>
    <row r="418" spans="2:15">
      <c r="B418" s="108"/>
      <c r="C418" s="108"/>
      <c r="D418" s="108"/>
      <c r="E418" s="108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</row>
    <row r="419" spans="2:15">
      <c r="B419" s="108"/>
      <c r="C419" s="108"/>
      <c r="D419" s="108"/>
      <c r="E419" s="108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</row>
    <row r="420" spans="2:15">
      <c r="B420" s="108"/>
      <c r="C420" s="108"/>
      <c r="D420" s="108"/>
      <c r="E420" s="108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</row>
    <row r="421" spans="2:15">
      <c r="B421" s="108"/>
      <c r="C421" s="108"/>
      <c r="D421" s="108"/>
      <c r="E421" s="108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</row>
    <row r="422" spans="2:15">
      <c r="B422" s="108"/>
      <c r="C422" s="108"/>
      <c r="D422" s="108"/>
      <c r="E422" s="108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</row>
    <row r="423" spans="2:15">
      <c r="B423" s="108"/>
      <c r="C423" s="108"/>
      <c r="D423" s="108"/>
      <c r="E423" s="108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</row>
    <row r="424" spans="2:15">
      <c r="B424" s="108"/>
      <c r="C424" s="108"/>
      <c r="D424" s="108"/>
      <c r="E424" s="108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</row>
    <row r="425" spans="2:15">
      <c r="B425" s="108"/>
      <c r="C425" s="108"/>
      <c r="D425" s="108"/>
      <c r="E425" s="108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</row>
    <row r="426" spans="2:15">
      <c r="B426" s="108"/>
      <c r="C426" s="108"/>
      <c r="D426" s="108"/>
      <c r="E426" s="108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</row>
    <row r="427" spans="2:15">
      <c r="B427" s="108"/>
      <c r="C427" s="108"/>
      <c r="D427" s="108"/>
      <c r="E427" s="108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</row>
    <row r="428" spans="2:15">
      <c r="B428" s="108"/>
      <c r="C428" s="108"/>
      <c r="D428" s="108"/>
      <c r="E428" s="108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</row>
    <row r="429" spans="2:15">
      <c r="B429" s="108"/>
      <c r="C429" s="108"/>
      <c r="D429" s="108"/>
      <c r="E429" s="108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</row>
    <row r="430" spans="2:15">
      <c r="B430" s="108"/>
      <c r="C430" s="108"/>
      <c r="D430" s="108"/>
      <c r="E430" s="108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</row>
    <row r="431" spans="2:15">
      <c r="B431" s="108"/>
      <c r="C431" s="108"/>
      <c r="D431" s="108"/>
      <c r="E431" s="108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</row>
    <row r="432" spans="2:15">
      <c r="B432" s="108"/>
      <c r="C432" s="108"/>
      <c r="D432" s="108"/>
      <c r="E432" s="108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</row>
    <row r="433" spans="2:15">
      <c r="B433" s="108"/>
      <c r="C433" s="108"/>
      <c r="D433" s="108"/>
      <c r="E433" s="108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</row>
    <row r="434" spans="2:15">
      <c r="B434" s="108"/>
      <c r="C434" s="108"/>
      <c r="D434" s="108"/>
      <c r="E434" s="108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</row>
    <row r="435" spans="2:15">
      <c r="B435" s="108"/>
      <c r="C435" s="108"/>
      <c r="D435" s="108"/>
      <c r="E435" s="108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</row>
    <row r="436" spans="2:15">
      <c r="B436" s="108"/>
      <c r="C436" s="108"/>
      <c r="D436" s="108"/>
      <c r="E436" s="108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</row>
    <row r="437" spans="2:15">
      <c r="B437" s="108"/>
      <c r="C437" s="108"/>
      <c r="D437" s="108"/>
      <c r="E437" s="108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</row>
    <row r="438" spans="2:15">
      <c r="B438" s="108"/>
      <c r="C438" s="108"/>
      <c r="D438" s="108"/>
      <c r="E438" s="108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</row>
    <row r="439" spans="2:15">
      <c r="B439" s="108"/>
      <c r="C439" s="108"/>
      <c r="D439" s="108"/>
      <c r="E439" s="108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</row>
    <row r="440" spans="2:15">
      <c r="B440" s="108"/>
      <c r="C440" s="108"/>
      <c r="D440" s="108"/>
      <c r="E440" s="108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</row>
    <row r="441" spans="2:15">
      <c r="B441" s="108"/>
      <c r="C441" s="108"/>
      <c r="D441" s="108"/>
      <c r="E441" s="108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</row>
    <row r="442" spans="2:15">
      <c r="B442" s="108"/>
      <c r="C442" s="108"/>
      <c r="D442" s="108"/>
      <c r="E442" s="108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</row>
    <row r="443" spans="2:15">
      <c r="B443" s="108"/>
      <c r="C443" s="108"/>
      <c r="D443" s="108"/>
      <c r="E443" s="108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</row>
    <row r="444" spans="2:15">
      <c r="B444" s="108"/>
      <c r="C444" s="108"/>
      <c r="D444" s="108"/>
      <c r="E444" s="108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</row>
    <row r="445" spans="2:15">
      <c r="B445" s="108"/>
      <c r="C445" s="108"/>
      <c r="D445" s="108"/>
      <c r="E445" s="108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</row>
    <row r="446" spans="2:15">
      <c r="B446" s="108"/>
      <c r="C446" s="108"/>
      <c r="D446" s="108"/>
      <c r="E446" s="108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</row>
    <row r="447" spans="2:15">
      <c r="B447" s="108"/>
      <c r="C447" s="108"/>
      <c r="D447" s="108"/>
      <c r="E447" s="108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</row>
    <row r="448" spans="2:15">
      <c r="B448" s="108"/>
      <c r="C448" s="108"/>
      <c r="D448" s="108"/>
      <c r="E448" s="108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</row>
    <row r="449" spans="2:15">
      <c r="B449" s="108"/>
      <c r="C449" s="108"/>
      <c r="D449" s="108"/>
      <c r="E449" s="108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</row>
    <row r="450" spans="2:15">
      <c r="B450" s="108"/>
      <c r="C450" s="108"/>
      <c r="D450" s="108"/>
      <c r="E450" s="108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</row>
    <row r="451" spans="2:15">
      <c r="B451" s="108"/>
      <c r="C451" s="108"/>
      <c r="D451" s="108"/>
      <c r="E451" s="108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</row>
    <row r="452" spans="2:15">
      <c r="B452" s="108"/>
      <c r="C452" s="108"/>
      <c r="D452" s="108"/>
      <c r="E452" s="108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</row>
    <row r="453" spans="2:15">
      <c r="B453" s="108"/>
      <c r="C453" s="108"/>
      <c r="D453" s="108"/>
      <c r="E453" s="108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</row>
    <row r="454" spans="2:15">
      <c r="B454" s="108"/>
      <c r="C454" s="108"/>
      <c r="D454" s="108"/>
      <c r="E454" s="108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</row>
    <row r="455" spans="2:15">
      <c r="B455" s="108"/>
      <c r="C455" s="108"/>
      <c r="D455" s="108"/>
      <c r="E455" s="108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</row>
    <row r="456" spans="2:15">
      <c r="B456" s="108"/>
      <c r="C456" s="108"/>
      <c r="D456" s="108"/>
      <c r="E456" s="108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</row>
    <row r="457" spans="2:15">
      <c r="B457" s="108"/>
      <c r="C457" s="108"/>
      <c r="D457" s="108"/>
      <c r="E457" s="108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</row>
    <row r="458" spans="2:15">
      <c r="B458" s="108"/>
      <c r="C458" s="108"/>
      <c r="D458" s="108"/>
      <c r="E458" s="108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</row>
    <row r="459" spans="2:15">
      <c r="B459" s="108"/>
      <c r="C459" s="108"/>
      <c r="D459" s="108"/>
      <c r="E459" s="108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</row>
    <row r="460" spans="2:15">
      <c r="B460" s="108"/>
      <c r="C460" s="108"/>
      <c r="D460" s="108"/>
      <c r="E460" s="108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</row>
    <row r="461" spans="2:15">
      <c r="B461" s="108"/>
      <c r="C461" s="108"/>
      <c r="D461" s="108"/>
      <c r="E461" s="108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</row>
    <row r="462" spans="2:15">
      <c r="B462" s="108"/>
      <c r="C462" s="108"/>
      <c r="D462" s="108"/>
      <c r="E462" s="108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</row>
    <row r="463" spans="2:15">
      <c r="B463" s="108"/>
      <c r="C463" s="108"/>
      <c r="D463" s="108"/>
      <c r="E463" s="108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</row>
    <row r="464" spans="2:15">
      <c r="B464" s="108"/>
      <c r="C464" s="108"/>
      <c r="D464" s="108"/>
      <c r="E464" s="108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</row>
    <row r="465" spans="2:15">
      <c r="B465" s="108"/>
      <c r="C465" s="108"/>
      <c r="D465" s="108"/>
      <c r="E465" s="108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</row>
    <row r="466" spans="2:15">
      <c r="B466" s="108"/>
      <c r="C466" s="108"/>
      <c r="D466" s="108"/>
      <c r="E466" s="108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</row>
    <row r="467" spans="2:15">
      <c r="B467" s="108"/>
      <c r="C467" s="108"/>
      <c r="D467" s="108"/>
      <c r="E467" s="108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</row>
    <row r="468" spans="2:15">
      <c r="B468" s="108"/>
      <c r="C468" s="108"/>
      <c r="D468" s="108"/>
      <c r="E468" s="108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</row>
    <row r="469" spans="2:15">
      <c r="B469" s="108"/>
      <c r="C469" s="108"/>
      <c r="D469" s="108"/>
      <c r="E469" s="108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</row>
    <row r="470" spans="2:15">
      <c r="B470" s="108"/>
      <c r="C470" s="108"/>
      <c r="D470" s="108"/>
      <c r="E470" s="108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</row>
    <row r="471" spans="2:15">
      <c r="B471" s="108"/>
      <c r="C471" s="108"/>
      <c r="D471" s="108"/>
      <c r="E471" s="108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</row>
    <row r="472" spans="2:15">
      <c r="B472" s="108"/>
      <c r="C472" s="108"/>
      <c r="D472" s="108"/>
      <c r="E472" s="108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</row>
    <row r="473" spans="2:15">
      <c r="B473" s="108"/>
      <c r="C473" s="108"/>
      <c r="D473" s="108"/>
      <c r="E473" s="108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</row>
    <row r="474" spans="2:15">
      <c r="B474" s="108"/>
      <c r="C474" s="108"/>
      <c r="D474" s="108"/>
      <c r="E474" s="108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</row>
    <row r="475" spans="2:15">
      <c r="B475" s="108"/>
      <c r="C475" s="108"/>
      <c r="D475" s="108"/>
      <c r="E475" s="108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</row>
    <row r="476" spans="2:15">
      <c r="B476" s="108"/>
      <c r="C476" s="108"/>
      <c r="D476" s="108"/>
      <c r="E476" s="108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</row>
    <row r="477" spans="2:15">
      <c r="B477" s="108"/>
      <c r="C477" s="108"/>
      <c r="D477" s="108"/>
      <c r="E477" s="108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</row>
    <row r="478" spans="2:15">
      <c r="B478" s="108"/>
      <c r="C478" s="108"/>
      <c r="D478" s="108"/>
      <c r="E478" s="108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</row>
    <row r="479" spans="2:15">
      <c r="B479" s="108"/>
      <c r="C479" s="108"/>
      <c r="D479" s="108"/>
      <c r="E479" s="108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</row>
    <row r="480" spans="2:15">
      <c r="B480" s="108"/>
      <c r="C480" s="108"/>
      <c r="D480" s="108"/>
      <c r="E480" s="108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</row>
    <row r="481" spans="2:15">
      <c r="B481" s="108"/>
      <c r="C481" s="108"/>
      <c r="D481" s="108"/>
      <c r="E481" s="108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</row>
    <row r="482" spans="2:15">
      <c r="B482" s="108"/>
      <c r="C482" s="108"/>
      <c r="D482" s="108"/>
      <c r="E482" s="108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</row>
    <row r="483" spans="2:15">
      <c r="B483" s="108"/>
      <c r="C483" s="108"/>
      <c r="D483" s="108"/>
      <c r="E483" s="108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</row>
    <row r="484" spans="2:15">
      <c r="B484" s="108"/>
      <c r="C484" s="108"/>
      <c r="D484" s="108"/>
      <c r="E484" s="108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</row>
    <row r="485" spans="2:15">
      <c r="B485" s="108"/>
      <c r="C485" s="108"/>
      <c r="D485" s="108"/>
      <c r="E485" s="108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</row>
    <row r="486" spans="2:15">
      <c r="B486" s="108"/>
      <c r="C486" s="108"/>
      <c r="D486" s="108"/>
      <c r="E486" s="108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</row>
    <row r="487" spans="2:15">
      <c r="B487" s="108"/>
      <c r="C487" s="108"/>
      <c r="D487" s="108"/>
      <c r="E487" s="108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</row>
    <row r="488" spans="2:15">
      <c r="B488" s="108"/>
      <c r="C488" s="108"/>
      <c r="D488" s="108"/>
      <c r="E488" s="108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</row>
    <row r="489" spans="2:15">
      <c r="B489" s="108"/>
      <c r="C489" s="108"/>
      <c r="D489" s="108"/>
      <c r="E489" s="108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</row>
    <row r="490" spans="2:15">
      <c r="B490" s="108"/>
      <c r="C490" s="108"/>
      <c r="D490" s="108"/>
      <c r="E490" s="108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</row>
    <row r="491" spans="2:15">
      <c r="B491" s="108"/>
      <c r="C491" s="108"/>
      <c r="D491" s="108"/>
      <c r="E491" s="108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</row>
    <row r="492" spans="2:15">
      <c r="B492" s="108"/>
      <c r="C492" s="108"/>
      <c r="D492" s="108"/>
      <c r="E492" s="108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</row>
    <row r="493" spans="2:15">
      <c r="B493" s="108"/>
      <c r="C493" s="108"/>
      <c r="D493" s="108"/>
      <c r="E493" s="108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</row>
    <row r="494" spans="2:15">
      <c r="B494" s="108"/>
      <c r="C494" s="108"/>
      <c r="D494" s="108"/>
      <c r="E494" s="108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</row>
    <row r="495" spans="2:15">
      <c r="B495" s="108"/>
      <c r="C495" s="108"/>
      <c r="D495" s="108"/>
      <c r="E495" s="108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</row>
    <row r="496" spans="2:15">
      <c r="B496" s="108"/>
      <c r="C496" s="108"/>
      <c r="D496" s="108"/>
      <c r="E496" s="108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</row>
    <row r="497" spans="2:15">
      <c r="B497" s="108"/>
      <c r="C497" s="108"/>
      <c r="D497" s="108"/>
      <c r="E497" s="108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</row>
    <row r="498" spans="2:15">
      <c r="B498" s="108"/>
      <c r="C498" s="108"/>
      <c r="D498" s="108"/>
      <c r="E498" s="108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</row>
    <row r="499" spans="2:15">
      <c r="B499" s="108"/>
      <c r="C499" s="108"/>
      <c r="D499" s="108"/>
      <c r="E499" s="108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</row>
    <row r="500" spans="2:15">
      <c r="B500" s="108"/>
      <c r="C500" s="108"/>
      <c r="D500" s="108"/>
      <c r="E500" s="108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</row>
    <row r="501" spans="2:15">
      <c r="B501" s="108"/>
      <c r="C501" s="108"/>
      <c r="D501" s="108"/>
      <c r="E501" s="108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</row>
    <row r="502" spans="2:15">
      <c r="B502" s="108"/>
      <c r="C502" s="108"/>
      <c r="D502" s="108"/>
      <c r="E502" s="108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</row>
    <row r="503" spans="2:15">
      <c r="B503" s="108"/>
      <c r="C503" s="108"/>
      <c r="D503" s="108"/>
      <c r="E503" s="108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</row>
    <row r="504" spans="2:15">
      <c r="B504" s="108"/>
      <c r="C504" s="108"/>
      <c r="D504" s="108"/>
      <c r="E504" s="108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</row>
    <row r="505" spans="2:15">
      <c r="B505" s="108"/>
      <c r="C505" s="108"/>
      <c r="D505" s="108"/>
      <c r="E505" s="108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</row>
    <row r="506" spans="2:15">
      <c r="B506" s="108"/>
      <c r="C506" s="108"/>
      <c r="D506" s="108"/>
      <c r="E506" s="108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</row>
    <row r="507" spans="2:15">
      <c r="B507" s="108"/>
      <c r="C507" s="108"/>
      <c r="D507" s="108"/>
      <c r="E507" s="108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</row>
    <row r="508" spans="2:15">
      <c r="B508" s="108"/>
      <c r="C508" s="108"/>
      <c r="D508" s="108"/>
      <c r="E508" s="108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</row>
    <row r="509" spans="2:15">
      <c r="B509" s="108"/>
      <c r="C509" s="108"/>
      <c r="D509" s="108"/>
      <c r="E509" s="108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</row>
    <row r="510" spans="2:15">
      <c r="B510" s="108"/>
      <c r="C510" s="108"/>
      <c r="D510" s="108"/>
      <c r="E510" s="108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</row>
    <row r="511" spans="2:15">
      <c r="B511" s="108"/>
      <c r="C511" s="108"/>
      <c r="D511" s="108"/>
      <c r="E511" s="108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</row>
    <row r="512" spans="2:15">
      <c r="B512" s="108"/>
      <c r="C512" s="108"/>
      <c r="D512" s="108"/>
      <c r="E512" s="108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</row>
    <row r="513" spans="2:15">
      <c r="B513" s="108"/>
      <c r="C513" s="108"/>
      <c r="D513" s="108"/>
      <c r="E513" s="108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</row>
    <row r="514" spans="2:15">
      <c r="B514" s="108"/>
      <c r="C514" s="108"/>
      <c r="D514" s="108"/>
      <c r="E514" s="108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</row>
    <row r="515" spans="2:15">
      <c r="B515" s="108"/>
      <c r="C515" s="108"/>
      <c r="D515" s="108"/>
      <c r="E515" s="108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</row>
    <row r="516" spans="2:15">
      <c r="B516" s="108"/>
      <c r="C516" s="108"/>
      <c r="D516" s="108"/>
      <c r="E516" s="108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</row>
    <row r="517" spans="2:15">
      <c r="B517" s="108"/>
      <c r="C517" s="108"/>
      <c r="D517" s="108"/>
      <c r="E517" s="108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</row>
    <row r="518" spans="2:15">
      <c r="B518" s="108"/>
      <c r="C518" s="108"/>
      <c r="D518" s="108"/>
      <c r="E518" s="108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</row>
    <row r="519" spans="2:15">
      <c r="B519" s="108"/>
      <c r="C519" s="108"/>
      <c r="D519" s="108"/>
      <c r="E519" s="108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</row>
    <row r="520" spans="2:15">
      <c r="B520" s="108"/>
      <c r="C520" s="108"/>
      <c r="D520" s="108"/>
      <c r="E520" s="108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</row>
    <row r="521" spans="2:15">
      <c r="B521" s="108"/>
      <c r="C521" s="108"/>
      <c r="D521" s="108"/>
      <c r="E521" s="108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</row>
    <row r="522" spans="2:15">
      <c r="B522" s="108"/>
      <c r="C522" s="108"/>
      <c r="D522" s="108"/>
      <c r="E522" s="108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</row>
    <row r="523" spans="2:15">
      <c r="B523" s="108"/>
      <c r="C523" s="108"/>
      <c r="D523" s="108"/>
      <c r="E523" s="108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</row>
    <row r="524" spans="2:15">
      <c r="B524" s="108"/>
      <c r="C524" s="108"/>
      <c r="D524" s="108"/>
      <c r="E524" s="108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</row>
    <row r="525" spans="2:15">
      <c r="B525" s="108"/>
      <c r="C525" s="108"/>
      <c r="D525" s="108"/>
      <c r="E525" s="108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</row>
  </sheetData>
  <sheetProtection sheet="1" objects="1" scenarios="1"/>
  <mergeCells count="2">
    <mergeCell ref="B6:O6"/>
    <mergeCell ref="B7:O7"/>
  </mergeCells>
  <phoneticPr fontId="7" type="noConversion"/>
  <dataValidations count="1">
    <dataValidation allowBlank="1" showInputMessage="1" showErrorMessage="1" sqref="A1:A1048576 B39:B1048576 C5:C1048576 B1:B37 D1:XFD1048576"/>
  </dataValidations>
  <pageMargins left="0" right="0" top="0.5" bottom="0.5" header="0" footer="0.25"/>
  <pageSetup paperSize="9" scale="97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>
    <tabColor indexed="44"/>
    <pageSetUpPr fitToPage="1"/>
  </sheetPr>
  <dimension ref="B1:L796"/>
  <sheetViews>
    <sheetView rightToLeft="1" zoomScale="85" zoomScaleNormal="85" workbookViewId="0"/>
  </sheetViews>
  <sheetFormatPr defaultColWidth="9.140625" defaultRowHeight="18"/>
  <cols>
    <col min="1" max="1" width="6.28515625" style="1" customWidth="1"/>
    <col min="2" max="2" width="32.85546875" style="2" bestFit="1" customWidth="1"/>
    <col min="3" max="3" width="34.42578125" style="2" customWidth="1"/>
    <col min="4" max="4" width="9.7109375" style="2" bestFit="1" customWidth="1"/>
    <col min="5" max="5" width="21" style="2" bestFit="1" customWidth="1"/>
    <col min="6" max="6" width="12" style="1" bestFit="1" customWidth="1"/>
    <col min="7" max="7" width="13.140625" style="1" bestFit="1" customWidth="1"/>
    <col min="8" max="8" width="8.42578125" style="1" bestFit="1" customWidth="1"/>
    <col min="9" max="9" width="9" style="1" bestFit="1" customWidth="1"/>
    <col min="10" max="10" width="8" style="1" bestFit="1" customWidth="1"/>
    <col min="11" max="11" width="9.140625" style="1" bestFit="1" customWidth="1"/>
    <col min="12" max="12" width="9.28515625" style="1" customWidth="1"/>
    <col min="13" max="16384" width="9.140625" style="1"/>
  </cols>
  <sheetData>
    <row r="1" spans="2:12">
      <c r="B1" s="45" t="s">
        <v>152</v>
      </c>
      <c r="C1" s="45" t="s" vm="1">
        <v>239</v>
      </c>
    </row>
    <row r="2" spans="2:12">
      <c r="B2" s="45" t="s">
        <v>151</v>
      </c>
      <c r="C2" s="45" t="s">
        <v>240</v>
      </c>
    </row>
    <row r="3" spans="2:12">
      <c r="B3" s="45" t="s">
        <v>153</v>
      </c>
      <c r="C3" s="45" t="s">
        <v>241</v>
      </c>
    </row>
    <row r="4" spans="2:12">
      <c r="B4" s="45" t="s">
        <v>154</v>
      </c>
      <c r="C4" s="45" t="s">
        <v>242</v>
      </c>
    </row>
    <row r="6" spans="2:12" ht="26.25" customHeight="1">
      <c r="B6" s="161" t="s">
        <v>180</v>
      </c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2:12" ht="26.25" customHeight="1">
      <c r="B7" s="161" t="s">
        <v>100</v>
      </c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2:12" s="3" customFormat="1" ht="63">
      <c r="B8" s="21" t="s">
        <v>122</v>
      </c>
      <c r="C8" s="29" t="s">
        <v>49</v>
      </c>
      <c r="D8" s="29" t="s">
        <v>125</v>
      </c>
      <c r="E8" s="29" t="s">
        <v>71</v>
      </c>
      <c r="F8" s="29" t="s">
        <v>109</v>
      </c>
      <c r="G8" s="29" t="s">
        <v>214</v>
      </c>
      <c r="H8" s="29" t="s">
        <v>213</v>
      </c>
      <c r="I8" s="29" t="s">
        <v>66</v>
      </c>
      <c r="J8" s="29" t="s">
        <v>63</v>
      </c>
      <c r="K8" s="29" t="s">
        <v>155</v>
      </c>
      <c r="L8" s="64" t="s">
        <v>157</v>
      </c>
    </row>
    <row r="9" spans="2:12" s="3" customFormat="1">
      <c r="B9" s="14"/>
      <c r="C9" s="15"/>
      <c r="D9" s="15"/>
      <c r="E9" s="15"/>
      <c r="F9" s="15"/>
      <c r="G9" s="15" t="s">
        <v>221</v>
      </c>
      <c r="H9" s="15"/>
      <c r="I9" s="15" t="s">
        <v>217</v>
      </c>
      <c r="J9" s="15" t="s">
        <v>19</v>
      </c>
      <c r="K9" s="31" t="s">
        <v>19</v>
      </c>
      <c r="L9" s="16" t="s">
        <v>19</v>
      </c>
    </row>
    <row r="10" spans="2:12" s="4" customFormat="1" ht="18" customHeight="1">
      <c r="B10" s="17"/>
      <c r="C10" s="18" t="s">
        <v>0</v>
      </c>
      <c r="D10" s="18" t="s">
        <v>1</v>
      </c>
      <c r="E10" s="18" t="s">
        <v>2</v>
      </c>
      <c r="F10" s="18" t="s">
        <v>2</v>
      </c>
      <c r="G10" s="18" t="s">
        <v>3</v>
      </c>
      <c r="H10" s="18" t="s">
        <v>4</v>
      </c>
      <c r="I10" s="18" t="s">
        <v>5</v>
      </c>
      <c r="J10" s="18" t="s">
        <v>6</v>
      </c>
      <c r="K10" s="18" t="s">
        <v>7</v>
      </c>
      <c r="L10" s="19" t="s">
        <v>8</v>
      </c>
    </row>
    <row r="11" spans="2:12" s="4" customFormat="1" ht="18" customHeight="1">
      <c r="B11" s="102" t="s">
        <v>52</v>
      </c>
      <c r="C11" s="102"/>
      <c r="D11" s="103"/>
      <c r="E11" s="103"/>
      <c r="F11" s="103"/>
      <c r="G11" s="105"/>
      <c r="H11" s="116"/>
      <c r="I11" s="105">
        <v>3260.0714947139991</v>
      </c>
      <c r="J11" s="106"/>
      <c r="K11" s="106">
        <f>IFERROR(I11/$I$11,0)</f>
        <v>1</v>
      </c>
      <c r="L11" s="106">
        <f>I11/'סכום נכסי הקרן'!$C$42</f>
        <v>3.185972630344811E-5</v>
      </c>
    </row>
    <row r="12" spans="2:12" s="4" customFormat="1" ht="18" customHeight="1">
      <c r="B12" s="128" t="s">
        <v>27</v>
      </c>
      <c r="C12" s="102"/>
      <c r="D12" s="103"/>
      <c r="E12" s="103"/>
      <c r="F12" s="103"/>
      <c r="G12" s="105"/>
      <c r="H12" s="116"/>
      <c r="I12" s="105">
        <v>3105.1709560429995</v>
      </c>
      <c r="J12" s="106"/>
      <c r="K12" s="106">
        <f t="shared" ref="K12:K21" si="0">IFERROR(I12/$I$11,0)</f>
        <v>0.9524855393747772</v>
      </c>
      <c r="L12" s="106">
        <f>I12/'סכום נכסי הקרן'!$C$42</f>
        <v>3.034592859247255E-5</v>
      </c>
    </row>
    <row r="13" spans="2:12">
      <c r="B13" s="100" t="s">
        <v>2047</v>
      </c>
      <c r="C13" s="95"/>
      <c r="D13" s="96"/>
      <c r="E13" s="96"/>
      <c r="F13" s="96"/>
      <c r="G13" s="98"/>
      <c r="H13" s="114"/>
      <c r="I13" s="98">
        <v>3105.1709560429995</v>
      </c>
      <c r="J13" s="99"/>
      <c r="K13" s="99">
        <f t="shared" si="0"/>
        <v>0.9524855393747772</v>
      </c>
      <c r="L13" s="99">
        <f>I13/'סכום נכסי הקרן'!$C$42</f>
        <v>3.034592859247255E-5</v>
      </c>
    </row>
    <row r="14" spans="2:12">
      <c r="B14" s="101" t="s">
        <v>2048</v>
      </c>
      <c r="C14" s="102" t="s">
        <v>2049</v>
      </c>
      <c r="D14" s="103" t="s">
        <v>126</v>
      </c>
      <c r="E14" s="103" t="s">
        <v>623</v>
      </c>
      <c r="F14" s="103" t="s">
        <v>139</v>
      </c>
      <c r="G14" s="105">
        <v>124451.39511000001</v>
      </c>
      <c r="H14" s="116">
        <v>1920</v>
      </c>
      <c r="I14" s="105">
        <v>2389.4667861119992</v>
      </c>
      <c r="J14" s="106">
        <v>6.2225697555000008E-2</v>
      </c>
      <c r="K14" s="106">
        <f t="shared" si="0"/>
        <v>0.73294919758243626</v>
      </c>
      <c r="L14" s="106">
        <f>I14/'סכום נכסי הקרן'!$C$42</f>
        <v>2.3351560829308331E-5</v>
      </c>
    </row>
    <row r="15" spans="2:12">
      <c r="B15" s="101" t="s">
        <v>2050</v>
      </c>
      <c r="C15" s="102" t="s">
        <v>2051</v>
      </c>
      <c r="D15" s="103" t="s">
        <v>126</v>
      </c>
      <c r="E15" s="103" t="s">
        <v>164</v>
      </c>
      <c r="F15" s="103" t="s">
        <v>139</v>
      </c>
      <c r="G15" s="105">
        <v>1570458.08115</v>
      </c>
      <c r="H15" s="116">
        <v>8.9</v>
      </c>
      <c r="I15" s="105">
        <v>139.77076922500004</v>
      </c>
      <c r="J15" s="106">
        <v>0.10472968557648679</v>
      </c>
      <c r="K15" s="106">
        <f t="shared" si="0"/>
        <v>4.2873528832612889E-2</v>
      </c>
      <c r="L15" s="106">
        <f>I15/'סכום נכסי הקרן'!$C$42</f>
        <v>1.3659388942700379E-6</v>
      </c>
    </row>
    <row r="16" spans="2:12">
      <c r="B16" s="101" t="s">
        <v>2052</v>
      </c>
      <c r="C16" s="102" t="s">
        <v>2053</v>
      </c>
      <c r="D16" s="103" t="s">
        <v>126</v>
      </c>
      <c r="E16" s="103" t="s">
        <v>623</v>
      </c>
      <c r="F16" s="103" t="s">
        <v>139</v>
      </c>
      <c r="G16" s="105">
        <v>967955.2953</v>
      </c>
      <c r="H16" s="116">
        <v>59.5</v>
      </c>
      <c r="I16" s="105">
        <v>575.93340070600004</v>
      </c>
      <c r="J16" s="106">
        <v>7.9016758800000003E-2</v>
      </c>
      <c r="K16" s="106">
        <f t="shared" si="0"/>
        <v>0.17666281295972799</v>
      </c>
      <c r="L16" s="106">
        <f>I16/'סכום נכסי הקרן'!$C$42</f>
        <v>5.6284288688941791E-6</v>
      </c>
    </row>
    <row r="17" spans="2:12">
      <c r="B17" s="107"/>
      <c r="C17" s="102"/>
      <c r="D17" s="102"/>
      <c r="E17" s="102"/>
      <c r="F17" s="102"/>
      <c r="G17" s="105"/>
      <c r="H17" s="116"/>
      <c r="I17" s="102"/>
      <c r="J17" s="102"/>
      <c r="K17" s="106"/>
      <c r="L17" s="102"/>
    </row>
    <row r="18" spans="2:12">
      <c r="B18" s="128" t="s">
        <v>44</v>
      </c>
      <c r="C18" s="102"/>
      <c r="D18" s="103"/>
      <c r="E18" s="103"/>
      <c r="F18" s="103"/>
      <c r="G18" s="105"/>
      <c r="H18" s="116"/>
      <c r="I18" s="105">
        <v>154.90053867100002</v>
      </c>
      <c r="J18" s="106"/>
      <c r="K18" s="106">
        <f t="shared" si="0"/>
        <v>4.7514460625222944E-2</v>
      </c>
      <c r="L18" s="106">
        <f>I18/'סכום נכסי הקרן'!$C$42</f>
        <v>1.5137977109755651E-6</v>
      </c>
    </row>
    <row r="19" spans="2:12">
      <c r="B19" s="100" t="s">
        <v>2054</v>
      </c>
      <c r="C19" s="95"/>
      <c r="D19" s="96"/>
      <c r="E19" s="96"/>
      <c r="F19" s="96"/>
      <c r="G19" s="98"/>
      <c r="H19" s="114"/>
      <c r="I19" s="98">
        <v>154.90053867100002</v>
      </c>
      <c r="J19" s="99"/>
      <c r="K19" s="99">
        <f t="shared" si="0"/>
        <v>4.7514460625222944E-2</v>
      </c>
      <c r="L19" s="99">
        <f>I19/'סכום נכסי הקרן'!$C$42</f>
        <v>1.5137977109755651E-6</v>
      </c>
    </row>
    <row r="20" spans="2:12">
      <c r="B20" s="101" t="s">
        <v>2055</v>
      </c>
      <c r="C20" s="102" t="s">
        <v>2056</v>
      </c>
      <c r="D20" s="103" t="s">
        <v>1685</v>
      </c>
      <c r="E20" s="103" t="s">
        <v>1033</v>
      </c>
      <c r="F20" s="103" t="s">
        <v>138</v>
      </c>
      <c r="G20" s="105">
        <v>237050.2764</v>
      </c>
      <c r="H20" s="116">
        <v>8</v>
      </c>
      <c r="I20" s="105">
        <v>66.734393811000018</v>
      </c>
      <c r="J20" s="106">
        <v>7.0973136646706588E-3</v>
      </c>
      <c r="K20" s="106">
        <f t="shared" si="0"/>
        <v>2.0470224017849193E-2</v>
      </c>
      <c r="L20" s="106">
        <f>I20/'סכום נכסי הקרן'!$C$42</f>
        <v>6.5217573457894516E-7</v>
      </c>
    </row>
    <row r="21" spans="2:12">
      <c r="B21" s="101" t="s">
        <v>2057</v>
      </c>
      <c r="C21" s="102" t="s">
        <v>2058</v>
      </c>
      <c r="D21" s="103" t="s">
        <v>1700</v>
      </c>
      <c r="E21" s="103" t="s">
        <v>1129</v>
      </c>
      <c r="F21" s="103" t="s">
        <v>138</v>
      </c>
      <c r="G21" s="105">
        <v>62635.794530999992</v>
      </c>
      <c r="H21" s="116">
        <v>40</v>
      </c>
      <c r="I21" s="105">
        <v>88.166144860000003</v>
      </c>
      <c r="J21" s="106">
        <v>2.4757231039920944E-3</v>
      </c>
      <c r="K21" s="106">
        <f t="shared" si="0"/>
        <v>2.7044236607373755E-2</v>
      </c>
      <c r="L21" s="106">
        <f>I21/'סכום נכסי הקרן'!$C$42</f>
        <v>8.6162197639661993E-7</v>
      </c>
    </row>
    <row r="22" spans="2:12">
      <c r="B22" s="107"/>
      <c r="C22" s="102"/>
      <c r="D22" s="102"/>
      <c r="E22" s="102"/>
      <c r="F22" s="102"/>
      <c r="G22" s="105"/>
      <c r="H22" s="116"/>
      <c r="I22" s="102"/>
      <c r="J22" s="102"/>
      <c r="K22" s="106"/>
      <c r="L22" s="102"/>
    </row>
    <row r="23" spans="2:12"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</row>
    <row r="24" spans="2:12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</row>
    <row r="25" spans="2:12">
      <c r="B25" s="123" t="s">
        <v>229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</row>
    <row r="26" spans="2:12">
      <c r="B26" s="123" t="s">
        <v>118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</row>
    <row r="27" spans="2:12">
      <c r="B27" s="123" t="s">
        <v>212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</row>
    <row r="28" spans="2:12">
      <c r="B28" s="123" t="s">
        <v>220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</row>
    <row r="29" spans="2:12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</row>
    <row r="30" spans="2:12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2:12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2:12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2:12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2:12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6" spans="2:12"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</row>
    <row r="37" spans="2:12"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</row>
    <row r="38" spans="2:12"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</row>
    <row r="39" spans="2:12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</row>
    <row r="40" spans="2:12"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</row>
    <row r="41" spans="2:12"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</row>
    <row r="42" spans="2:12"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</row>
    <row r="43" spans="2:12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</row>
    <row r="44" spans="2:12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</row>
    <row r="45" spans="2:12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2:12"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</row>
    <row r="47" spans="2:12"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</row>
    <row r="48" spans="2:12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</row>
    <row r="49" spans="2:12"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spans="2:12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</row>
    <row r="51" spans="2:12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spans="2:12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2:12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2:12"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  <row r="55" spans="2:12"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spans="2:12"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spans="2:12"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2:12"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2:12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</row>
    <row r="60" spans="2:12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</row>
    <row r="61" spans="2:12"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2:12"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  <row r="63" spans="2:12"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</row>
    <row r="64" spans="2:12"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</row>
    <row r="65" spans="2:12"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</row>
    <row r="66" spans="2:12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</row>
    <row r="67" spans="2:12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</row>
    <row r="68" spans="2:12"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</row>
    <row r="69" spans="2:12"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</row>
    <row r="70" spans="2:12"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spans="2:12"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</row>
    <row r="72" spans="2:12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</row>
    <row r="73" spans="2:12"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</row>
    <row r="74" spans="2:12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</row>
    <row r="75" spans="2:12"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</row>
    <row r="76" spans="2:12"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spans="2:12"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</row>
    <row r="78" spans="2:12"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</row>
    <row r="79" spans="2:12"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</row>
    <row r="80" spans="2:12"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</row>
    <row r="81" spans="2:12"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</row>
    <row r="82" spans="2:12"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</row>
    <row r="83" spans="2:12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4" spans="2:12"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</row>
    <row r="85" spans="2:12"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</row>
    <row r="86" spans="2:12"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</row>
    <row r="87" spans="2:12"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</row>
    <row r="88" spans="2:12"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</row>
    <row r="89" spans="2:12"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</row>
    <row r="90" spans="2:12"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1" spans="2:12"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spans="2:12"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</row>
    <row r="93" spans="2:12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</row>
    <row r="94" spans="2:12"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</row>
    <row r="95" spans="2:12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</row>
    <row r="96" spans="2:12"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</row>
    <row r="97" spans="2:12"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</row>
    <row r="98" spans="2:12"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</row>
    <row r="99" spans="2:12"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</row>
    <row r="100" spans="2:12"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</row>
    <row r="101" spans="2:12"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</row>
    <row r="102" spans="2:12">
      <c r="B102" s="102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</row>
    <row r="103" spans="2:12"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</row>
    <row r="104" spans="2:12">
      <c r="B104" s="102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</row>
    <row r="105" spans="2:12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</row>
    <row r="106" spans="2:12"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</row>
    <row r="107" spans="2:12"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</row>
    <row r="108" spans="2:12"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</row>
    <row r="109" spans="2:12">
      <c r="B109" s="102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</row>
    <row r="110" spans="2:12"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</row>
    <row r="111" spans="2:12"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</row>
    <row r="112" spans="2:12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</row>
    <row r="113" spans="2:12"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</row>
    <row r="114" spans="2:12"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</row>
    <row r="115" spans="2:12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</row>
    <row r="116" spans="2:12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</row>
    <row r="117" spans="2:12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</row>
    <row r="118" spans="2:12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</row>
    <row r="119" spans="2:12"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</row>
    <row r="120" spans="2:12"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</row>
    <row r="121" spans="2:12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</row>
    <row r="122" spans="2:12">
      <c r="B122" s="108"/>
      <c r="C122" s="108"/>
      <c r="D122" s="109"/>
      <c r="E122" s="109"/>
      <c r="F122" s="109"/>
      <c r="G122" s="109"/>
      <c r="H122" s="109"/>
      <c r="I122" s="109"/>
      <c r="J122" s="109"/>
      <c r="K122" s="109"/>
      <c r="L122" s="109"/>
    </row>
    <row r="123" spans="2:12">
      <c r="B123" s="108"/>
      <c r="C123" s="108"/>
      <c r="D123" s="109"/>
      <c r="E123" s="109"/>
      <c r="F123" s="109"/>
      <c r="G123" s="109"/>
      <c r="H123" s="109"/>
      <c r="I123" s="109"/>
      <c r="J123" s="109"/>
      <c r="K123" s="109"/>
      <c r="L123" s="109"/>
    </row>
    <row r="124" spans="2:12">
      <c r="B124" s="108"/>
      <c r="C124" s="108"/>
      <c r="D124" s="109"/>
      <c r="E124" s="109"/>
      <c r="F124" s="109"/>
      <c r="G124" s="109"/>
      <c r="H124" s="109"/>
      <c r="I124" s="109"/>
      <c r="J124" s="109"/>
      <c r="K124" s="109"/>
      <c r="L124" s="109"/>
    </row>
    <row r="125" spans="2:12">
      <c r="B125" s="108"/>
      <c r="C125" s="108"/>
      <c r="D125" s="109"/>
      <c r="E125" s="109"/>
      <c r="F125" s="109"/>
      <c r="G125" s="109"/>
      <c r="H125" s="109"/>
      <c r="I125" s="109"/>
      <c r="J125" s="109"/>
      <c r="K125" s="109"/>
      <c r="L125" s="109"/>
    </row>
    <row r="126" spans="2:12">
      <c r="B126" s="108"/>
      <c r="C126" s="108"/>
      <c r="D126" s="109"/>
      <c r="E126" s="109"/>
      <c r="F126" s="109"/>
      <c r="G126" s="109"/>
      <c r="H126" s="109"/>
      <c r="I126" s="109"/>
      <c r="J126" s="109"/>
      <c r="K126" s="109"/>
      <c r="L126" s="109"/>
    </row>
    <row r="127" spans="2:12">
      <c r="B127" s="108"/>
      <c r="C127" s="108"/>
      <c r="D127" s="109"/>
      <c r="E127" s="109"/>
      <c r="F127" s="109"/>
      <c r="G127" s="109"/>
      <c r="H127" s="109"/>
      <c r="I127" s="109"/>
      <c r="J127" s="109"/>
      <c r="K127" s="109"/>
      <c r="L127" s="109"/>
    </row>
    <row r="128" spans="2:12">
      <c r="B128" s="108"/>
      <c r="C128" s="108"/>
      <c r="D128" s="109"/>
      <c r="E128" s="109"/>
      <c r="F128" s="109"/>
      <c r="G128" s="109"/>
      <c r="H128" s="109"/>
      <c r="I128" s="109"/>
      <c r="J128" s="109"/>
      <c r="K128" s="109"/>
      <c r="L128" s="109"/>
    </row>
    <row r="129" spans="2:12">
      <c r="B129" s="108"/>
      <c r="C129" s="108"/>
      <c r="D129" s="109"/>
      <c r="E129" s="109"/>
      <c r="F129" s="109"/>
      <c r="G129" s="109"/>
      <c r="H129" s="109"/>
      <c r="I129" s="109"/>
      <c r="J129" s="109"/>
      <c r="K129" s="109"/>
      <c r="L129" s="109"/>
    </row>
    <row r="130" spans="2:12">
      <c r="B130" s="108"/>
      <c r="C130" s="108"/>
      <c r="D130" s="109"/>
      <c r="E130" s="109"/>
      <c r="F130" s="109"/>
      <c r="G130" s="109"/>
      <c r="H130" s="109"/>
      <c r="I130" s="109"/>
      <c r="J130" s="109"/>
      <c r="K130" s="109"/>
      <c r="L130" s="109"/>
    </row>
    <row r="131" spans="2:12">
      <c r="B131" s="108"/>
      <c r="C131" s="108"/>
      <c r="D131" s="109"/>
      <c r="E131" s="109"/>
      <c r="F131" s="109"/>
      <c r="G131" s="109"/>
      <c r="H131" s="109"/>
      <c r="I131" s="109"/>
      <c r="J131" s="109"/>
      <c r="K131" s="109"/>
      <c r="L131" s="109"/>
    </row>
    <row r="132" spans="2:12">
      <c r="B132" s="108"/>
      <c r="C132" s="108"/>
      <c r="D132" s="109"/>
      <c r="E132" s="109"/>
      <c r="F132" s="109"/>
      <c r="G132" s="109"/>
      <c r="H132" s="109"/>
      <c r="I132" s="109"/>
      <c r="J132" s="109"/>
      <c r="K132" s="109"/>
      <c r="L132" s="109"/>
    </row>
    <row r="133" spans="2:12">
      <c r="B133" s="108"/>
      <c r="C133" s="108"/>
      <c r="D133" s="109"/>
      <c r="E133" s="109"/>
      <c r="F133" s="109"/>
      <c r="G133" s="109"/>
      <c r="H133" s="109"/>
      <c r="I133" s="109"/>
      <c r="J133" s="109"/>
      <c r="K133" s="109"/>
      <c r="L133" s="109"/>
    </row>
    <row r="134" spans="2:12">
      <c r="B134" s="108"/>
      <c r="C134" s="108"/>
      <c r="D134" s="109"/>
      <c r="E134" s="109"/>
      <c r="F134" s="109"/>
      <c r="G134" s="109"/>
      <c r="H134" s="109"/>
      <c r="I134" s="109"/>
      <c r="J134" s="109"/>
      <c r="K134" s="109"/>
      <c r="L134" s="109"/>
    </row>
    <row r="135" spans="2:12">
      <c r="B135" s="108"/>
      <c r="C135" s="108"/>
      <c r="D135" s="109"/>
      <c r="E135" s="109"/>
      <c r="F135" s="109"/>
      <c r="G135" s="109"/>
      <c r="H135" s="109"/>
      <c r="I135" s="109"/>
      <c r="J135" s="109"/>
      <c r="K135" s="109"/>
      <c r="L135" s="109"/>
    </row>
    <row r="136" spans="2:12">
      <c r="B136" s="108"/>
      <c r="C136" s="108"/>
      <c r="D136" s="109"/>
      <c r="E136" s="109"/>
      <c r="F136" s="109"/>
      <c r="G136" s="109"/>
      <c r="H136" s="109"/>
      <c r="I136" s="109"/>
      <c r="J136" s="109"/>
      <c r="K136" s="109"/>
      <c r="L136" s="109"/>
    </row>
    <row r="137" spans="2:12">
      <c r="B137" s="108"/>
      <c r="C137" s="108"/>
      <c r="D137" s="109"/>
      <c r="E137" s="109"/>
      <c r="F137" s="109"/>
      <c r="G137" s="109"/>
      <c r="H137" s="109"/>
      <c r="I137" s="109"/>
      <c r="J137" s="109"/>
      <c r="K137" s="109"/>
      <c r="L137" s="109"/>
    </row>
    <row r="138" spans="2:12">
      <c r="B138" s="108"/>
      <c r="C138" s="108"/>
      <c r="D138" s="109"/>
      <c r="E138" s="109"/>
      <c r="F138" s="109"/>
      <c r="G138" s="109"/>
      <c r="H138" s="109"/>
      <c r="I138" s="109"/>
      <c r="J138" s="109"/>
      <c r="K138" s="109"/>
      <c r="L138" s="109"/>
    </row>
    <row r="139" spans="2:12">
      <c r="B139" s="108"/>
      <c r="C139" s="108"/>
      <c r="D139" s="109"/>
      <c r="E139" s="109"/>
      <c r="F139" s="109"/>
      <c r="G139" s="109"/>
      <c r="H139" s="109"/>
      <c r="I139" s="109"/>
      <c r="J139" s="109"/>
      <c r="K139" s="109"/>
      <c r="L139" s="109"/>
    </row>
    <row r="140" spans="2:12">
      <c r="B140" s="108"/>
      <c r="C140" s="108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>
      <c r="B141" s="108"/>
      <c r="C141" s="108"/>
      <c r="D141" s="109"/>
      <c r="E141" s="109"/>
      <c r="F141" s="109"/>
      <c r="G141" s="109"/>
      <c r="H141" s="109"/>
      <c r="I141" s="109"/>
      <c r="J141" s="109"/>
      <c r="K141" s="109"/>
      <c r="L141" s="109"/>
    </row>
    <row r="142" spans="2:12">
      <c r="B142" s="108"/>
      <c r="C142" s="108"/>
      <c r="D142" s="109"/>
      <c r="E142" s="109"/>
      <c r="F142" s="109"/>
      <c r="G142" s="109"/>
      <c r="H142" s="109"/>
      <c r="I142" s="109"/>
      <c r="J142" s="109"/>
      <c r="K142" s="109"/>
      <c r="L142" s="109"/>
    </row>
    <row r="143" spans="2:12">
      <c r="B143" s="108"/>
      <c r="C143" s="108"/>
      <c r="D143" s="109"/>
      <c r="E143" s="109"/>
      <c r="F143" s="109"/>
      <c r="G143" s="109"/>
      <c r="H143" s="109"/>
      <c r="I143" s="109"/>
      <c r="J143" s="109"/>
      <c r="K143" s="109"/>
      <c r="L143" s="109"/>
    </row>
    <row r="144" spans="2:12">
      <c r="B144" s="108"/>
      <c r="C144" s="108"/>
      <c r="D144" s="109"/>
      <c r="E144" s="109"/>
      <c r="F144" s="109"/>
      <c r="G144" s="109"/>
      <c r="H144" s="109"/>
      <c r="I144" s="109"/>
      <c r="J144" s="109"/>
      <c r="K144" s="109"/>
      <c r="L144" s="109"/>
    </row>
    <row r="145" spans="2:12">
      <c r="B145" s="108"/>
      <c r="C145" s="108"/>
      <c r="D145" s="109"/>
      <c r="E145" s="109"/>
      <c r="F145" s="109"/>
      <c r="G145" s="109"/>
      <c r="H145" s="109"/>
      <c r="I145" s="109"/>
      <c r="J145" s="109"/>
      <c r="K145" s="109"/>
      <c r="L145" s="109"/>
    </row>
    <row r="146" spans="2:12">
      <c r="B146" s="108"/>
      <c r="C146" s="108"/>
      <c r="D146" s="109"/>
      <c r="E146" s="109"/>
      <c r="F146" s="109"/>
      <c r="G146" s="109"/>
      <c r="H146" s="109"/>
      <c r="I146" s="109"/>
      <c r="J146" s="109"/>
      <c r="K146" s="109"/>
      <c r="L146" s="109"/>
    </row>
    <row r="147" spans="2:12">
      <c r="B147" s="108"/>
      <c r="C147" s="108"/>
      <c r="D147" s="109"/>
      <c r="E147" s="109"/>
      <c r="F147" s="109"/>
      <c r="G147" s="109"/>
      <c r="H147" s="109"/>
      <c r="I147" s="109"/>
      <c r="J147" s="109"/>
      <c r="K147" s="109"/>
      <c r="L147" s="109"/>
    </row>
    <row r="148" spans="2:12">
      <c r="B148" s="108"/>
      <c r="C148" s="108"/>
      <c r="D148" s="109"/>
      <c r="E148" s="109"/>
      <c r="F148" s="109"/>
      <c r="G148" s="109"/>
      <c r="H148" s="109"/>
      <c r="I148" s="109"/>
      <c r="J148" s="109"/>
      <c r="K148" s="109"/>
      <c r="L148" s="109"/>
    </row>
    <row r="149" spans="2:12">
      <c r="B149" s="108"/>
      <c r="C149" s="108"/>
      <c r="D149" s="109"/>
      <c r="E149" s="109"/>
      <c r="F149" s="109"/>
      <c r="G149" s="109"/>
      <c r="H149" s="109"/>
      <c r="I149" s="109"/>
      <c r="J149" s="109"/>
      <c r="K149" s="109"/>
      <c r="L149" s="109"/>
    </row>
    <row r="150" spans="2:12">
      <c r="B150" s="108"/>
      <c r="C150" s="108"/>
      <c r="D150" s="109"/>
      <c r="E150" s="109"/>
      <c r="F150" s="109"/>
      <c r="G150" s="109"/>
      <c r="H150" s="109"/>
      <c r="I150" s="109"/>
      <c r="J150" s="109"/>
      <c r="K150" s="109"/>
      <c r="L150" s="109"/>
    </row>
    <row r="151" spans="2:12">
      <c r="B151" s="108"/>
      <c r="C151" s="108"/>
      <c r="D151" s="109"/>
      <c r="E151" s="109"/>
      <c r="F151" s="109"/>
      <c r="G151" s="109"/>
      <c r="H151" s="109"/>
      <c r="I151" s="109"/>
      <c r="J151" s="109"/>
      <c r="K151" s="109"/>
      <c r="L151" s="109"/>
    </row>
    <row r="152" spans="2:12">
      <c r="B152" s="108"/>
      <c r="C152" s="108"/>
      <c r="D152" s="109"/>
      <c r="E152" s="109"/>
      <c r="F152" s="109"/>
      <c r="G152" s="109"/>
      <c r="H152" s="109"/>
      <c r="I152" s="109"/>
      <c r="J152" s="109"/>
      <c r="K152" s="109"/>
      <c r="L152" s="109"/>
    </row>
    <row r="153" spans="2:12">
      <c r="B153" s="108"/>
      <c r="C153" s="108"/>
      <c r="D153" s="109"/>
      <c r="E153" s="109"/>
      <c r="F153" s="109"/>
      <c r="G153" s="109"/>
      <c r="H153" s="109"/>
      <c r="I153" s="109"/>
      <c r="J153" s="109"/>
      <c r="K153" s="109"/>
      <c r="L153" s="109"/>
    </row>
    <row r="154" spans="2:12">
      <c r="B154" s="108"/>
      <c r="C154" s="108"/>
      <c r="D154" s="109"/>
      <c r="E154" s="109"/>
      <c r="F154" s="109"/>
      <c r="G154" s="109"/>
      <c r="H154" s="109"/>
      <c r="I154" s="109"/>
      <c r="J154" s="109"/>
      <c r="K154" s="109"/>
      <c r="L154" s="109"/>
    </row>
    <row r="155" spans="2:12">
      <c r="B155" s="108"/>
      <c r="C155" s="108"/>
      <c r="D155" s="109"/>
      <c r="E155" s="109"/>
      <c r="F155" s="109"/>
      <c r="G155" s="109"/>
      <c r="H155" s="109"/>
      <c r="I155" s="109"/>
      <c r="J155" s="109"/>
      <c r="K155" s="109"/>
      <c r="L155" s="109"/>
    </row>
    <row r="156" spans="2:12">
      <c r="B156" s="108"/>
      <c r="C156" s="108"/>
      <c r="D156" s="109"/>
      <c r="E156" s="109"/>
      <c r="F156" s="109"/>
      <c r="G156" s="109"/>
      <c r="H156" s="109"/>
      <c r="I156" s="109"/>
      <c r="J156" s="109"/>
      <c r="K156" s="109"/>
      <c r="L156" s="109"/>
    </row>
    <row r="157" spans="2:12">
      <c r="B157" s="108"/>
      <c r="C157" s="108"/>
      <c r="D157" s="109"/>
      <c r="E157" s="109"/>
      <c r="F157" s="109"/>
      <c r="G157" s="109"/>
      <c r="H157" s="109"/>
      <c r="I157" s="109"/>
      <c r="J157" s="109"/>
      <c r="K157" s="109"/>
      <c r="L157" s="109"/>
    </row>
    <row r="158" spans="2:12">
      <c r="B158" s="108"/>
      <c r="C158" s="108"/>
      <c r="D158" s="109"/>
      <c r="E158" s="109"/>
      <c r="F158" s="109"/>
      <c r="G158" s="109"/>
      <c r="H158" s="109"/>
      <c r="I158" s="109"/>
      <c r="J158" s="109"/>
      <c r="K158" s="109"/>
      <c r="L158" s="109"/>
    </row>
    <row r="159" spans="2:12">
      <c r="B159" s="108"/>
      <c r="C159" s="108"/>
      <c r="D159" s="109"/>
      <c r="E159" s="109"/>
      <c r="F159" s="109"/>
      <c r="G159" s="109"/>
      <c r="H159" s="109"/>
      <c r="I159" s="109"/>
      <c r="J159" s="109"/>
      <c r="K159" s="109"/>
      <c r="L159" s="109"/>
    </row>
    <row r="160" spans="2:12">
      <c r="B160" s="108"/>
      <c r="C160" s="108"/>
      <c r="D160" s="109"/>
      <c r="E160" s="109"/>
      <c r="F160" s="109"/>
      <c r="G160" s="109"/>
      <c r="H160" s="109"/>
      <c r="I160" s="109"/>
      <c r="J160" s="109"/>
      <c r="K160" s="109"/>
      <c r="L160" s="109"/>
    </row>
    <row r="161" spans="2:12">
      <c r="B161" s="108"/>
      <c r="C161" s="108"/>
      <c r="D161" s="109"/>
      <c r="E161" s="109"/>
      <c r="F161" s="109"/>
      <c r="G161" s="109"/>
      <c r="H161" s="109"/>
      <c r="I161" s="109"/>
      <c r="J161" s="109"/>
      <c r="K161" s="109"/>
      <c r="L161" s="109"/>
    </row>
    <row r="162" spans="2:12">
      <c r="B162" s="108"/>
      <c r="C162" s="108"/>
      <c r="D162" s="109"/>
      <c r="E162" s="109"/>
      <c r="F162" s="109"/>
      <c r="G162" s="109"/>
      <c r="H162" s="109"/>
      <c r="I162" s="109"/>
      <c r="J162" s="109"/>
      <c r="K162" s="109"/>
      <c r="L162" s="109"/>
    </row>
    <row r="163" spans="2:12">
      <c r="B163" s="108"/>
      <c r="C163" s="108"/>
      <c r="D163" s="109"/>
      <c r="E163" s="109"/>
      <c r="F163" s="109"/>
      <c r="G163" s="109"/>
      <c r="H163" s="109"/>
      <c r="I163" s="109"/>
      <c r="J163" s="109"/>
      <c r="K163" s="109"/>
      <c r="L163" s="109"/>
    </row>
    <row r="164" spans="2:12">
      <c r="B164" s="108"/>
      <c r="C164" s="108"/>
      <c r="D164" s="109"/>
      <c r="E164" s="109"/>
      <c r="F164" s="109"/>
      <c r="G164" s="109"/>
      <c r="H164" s="109"/>
      <c r="I164" s="109"/>
      <c r="J164" s="109"/>
      <c r="K164" s="109"/>
      <c r="L164" s="109"/>
    </row>
    <row r="165" spans="2:12">
      <c r="B165" s="108"/>
      <c r="C165" s="108"/>
      <c r="D165" s="109"/>
      <c r="E165" s="109"/>
      <c r="F165" s="109"/>
      <c r="G165" s="109"/>
      <c r="H165" s="109"/>
      <c r="I165" s="109"/>
      <c r="J165" s="109"/>
      <c r="K165" s="109"/>
      <c r="L165" s="109"/>
    </row>
    <row r="166" spans="2:12">
      <c r="B166" s="108"/>
      <c r="C166" s="108"/>
      <c r="D166" s="109"/>
      <c r="E166" s="109"/>
      <c r="F166" s="109"/>
      <c r="G166" s="109"/>
      <c r="H166" s="109"/>
      <c r="I166" s="109"/>
      <c r="J166" s="109"/>
      <c r="K166" s="109"/>
      <c r="L166" s="109"/>
    </row>
    <row r="167" spans="2:12">
      <c r="B167" s="108"/>
      <c r="C167" s="108"/>
      <c r="D167" s="109"/>
      <c r="E167" s="109"/>
      <c r="F167" s="109"/>
      <c r="G167" s="109"/>
      <c r="H167" s="109"/>
      <c r="I167" s="109"/>
      <c r="J167" s="109"/>
      <c r="K167" s="109"/>
      <c r="L167" s="109"/>
    </row>
    <row r="168" spans="2:12">
      <c r="B168" s="108"/>
      <c r="C168" s="108"/>
      <c r="D168" s="109"/>
      <c r="E168" s="109"/>
      <c r="F168" s="109"/>
      <c r="G168" s="109"/>
      <c r="H168" s="109"/>
      <c r="I168" s="109"/>
      <c r="J168" s="109"/>
      <c r="K168" s="109"/>
      <c r="L168" s="109"/>
    </row>
    <row r="169" spans="2:12">
      <c r="B169" s="108"/>
      <c r="C169" s="108"/>
      <c r="D169" s="109"/>
      <c r="E169" s="109"/>
      <c r="F169" s="109"/>
      <c r="G169" s="109"/>
      <c r="H169" s="109"/>
      <c r="I169" s="109"/>
      <c r="J169" s="109"/>
      <c r="K169" s="109"/>
      <c r="L169" s="109"/>
    </row>
    <row r="170" spans="2:12">
      <c r="B170" s="108"/>
      <c r="C170" s="108"/>
      <c r="D170" s="109"/>
      <c r="E170" s="109"/>
      <c r="F170" s="109"/>
      <c r="G170" s="109"/>
      <c r="H170" s="109"/>
      <c r="I170" s="109"/>
      <c r="J170" s="109"/>
      <c r="K170" s="109"/>
      <c r="L170" s="109"/>
    </row>
    <row r="171" spans="2:12">
      <c r="B171" s="108"/>
      <c r="C171" s="108"/>
      <c r="D171" s="109"/>
      <c r="E171" s="109"/>
      <c r="F171" s="109"/>
      <c r="G171" s="109"/>
      <c r="H171" s="109"/>
      <c r="I171" s="109"/>
      <c r="J171" s="109"/>
      <c r="K171" s="109"/>
      <c r="L171" s="109"/>
    </row>
    <row r="172" spans="2:12">
      <c r="B172" s="108"/>
      <c r="C172" s="108"/>
      <c r="D172" s="109"/>
      <c r="E172" s="109"/>
      <c r="F172" s="109"/>
      <c r="G172" s="109"/>
      <c r="H172" s="109"/>
      <c r="I172" s="109"/>
      <c r="J172" s="109"/>
      <c r="K172" s="109"/>
      <c r="L172" s="109"/>
    </row>
    <row r="173" spans="2:12">
      <c r="B173" s="108"/>
      <c r="C173" s="108"/>
      <c r="D173" s="109"/>
      <c r="E173" s="109"/>
      <c r="F173" s="109"/>
      <c r="G173" s="109"/>
      <c r="H173" s="109"/>
      <c r="I173" s="109"/>
      <c r="J173" s="109"/>
      <c r="K173" s="109"/>
      <c r="L173" s="109"/>
    </row>
    <row r="174" spans="2:12">
      <c r="B174" s="108"/>
      <c r="C174" s="108"/>
      <c r="D174" s="109"/>
      <c r="E174" s="109"/>
      <c r="F174" s="109"/>
      <c r="G174" s="109"/>
      <c r="H174" s="109"/>
      <c r="I174" s="109"/>
      <c r="J174" s="109"/>
      <c r="K174" s="109"/>
      <c r="L174" s="109"/>
    </row>
    <row r="175" spans="2:12">
      <c r="B175" s="108"/>
      <c r="C175" s="108"/>
      <c r="D175" s="109"/>
      <c r="E175" s="109"/>
      <c r="F175" s="109"/>
      <c r="G175" s="109"/>
      <c r="H175" s="109"/>
      <c r="I175" s="109"/>
      <c r="J175" s="109"/>
      <c r="K175" s="109"/>
      <c r="L175" s="109"/>
    </row>
    <row r="176" spans="2:12">
      <c r="B176" s="108"/>
      <c r="C176" s="108"/>
      <c r="D176" s="109"/>
      <c r="E176" s="109"/>
      <c r="F176" s="109"/>
      <c r="G176" s="109"/>
      <c r="H176" s="109"/>
      <c r="I176" s="109"/>
      <c r="J176" s="109"/>
      <c r="K176" s="109"/>
      <c r="L176" s="109"/>
    </row>
    <row r="177" spans="2:12">
      <c r="B177" s="108"/>
      <c r="C177" s="108"/>
      <c r="D177" s="109"/>
      <c r="E177" s="109"/>
      <c r="F177" s="109"/>
      <c r="G177" s="109"/>
      <c r="H177" s="109"/>
      <c r="I177" s="109"/>
      <c r="J177" s="109"/>
      <c r="K177" s="109"/>
      <c r="L177" s="109"/>
    </row>
    <row r="178" spans="2:12">
      <c r="B178" s="108"/>
      <c r="C178" s="108"/>
      <c r="D178" s="109"/>
      <c r="E178" s="109"/>
      <c r="F178" s="109"/>
      <c r="G178" s="109"/>
      <c r="H178" s="109"/>
      <c r="I178" s="109"/>
      <c r="J178" s="109"/>
      <c r="K178" s="109"/>
      <c r="L178" s="109"/>
    </row>
    <row r="179" spans="2:12">
      <c r="B179" s="108"/>
      <c r="C179" s="108"/>
      <c r="D179" s="109"/>
      <c r="E179" s="109"/>
      <c r="F179" s="109"/>
      <c r="G179" s="109"/>
      <c r="H179" s="109"/>
      <c r="I179" s="109"/>
      <c r="J179" s="109"/>
      <c r="K179" s="109"/>
      <c r="L179" s="109"/>
    </row>
    <row r="180" spans="2:12">
      <c r="B180" s="108"/>
      <c r="C180" s="108"/>
      <c r="D180" s="109"/>
      <c r="E180" s="109"/>
      <c r="F180" s="109"/>
      <c r="G180" s="109"/>
      <c r="H180" s="109"/>
      <c r="I180" s="109"/>
      <c r="J180" s="109"/>
      <c r="K180" s="109"/>
      <c r="L180" s="109"/>
    </row>
    <row r="181" spans="2:12">
      <c r="B181" s="108"/>
      <c r="C181" s="108"/>
      <c r="D181" s="109"/>
      <c r="E181" s="109"/>
      <c r="F181" s="109"/>
      <c r="G181" s="109"/>
      <c r="H181" s="109"/>
      <c r="I181" s="109"/>
      <c r="J181" s="109"/>
      <c r="K181" s="109"/>
      <c r="L181" s="109"/>
    </row>
    <row r="182" spans="2:12">
      <c r="B182" s="108"/>
      <c r="C182" s="108"/>
      <c r="D182" s="109"/>
      <c r="E182" s="109"/>
      <c r="F182" s="109"/>
      <c r="G182" s="109"/>
      <c r="H182" s="109"/>
      <c r="I182" s="109"/>
      <c r="J182" s="109"/>
      <c r="K182" s="109"/>
      <c r="L182" s="109"/>
    </row>
    <row r="183" spans="2:12">
      <c r="B183" s="108"/>
      <c r="C183" s="108"/>
      <c r="D183" s="109"/>
      <c r="E183" s="109"/>
      <c r="F183" s="109"/>
      <c r="G183" s="109"/>
      <c r="H183" s="109"/>
      <c r="I183" s="109"/>
      <c r="J183" s="109"/>
      <c r="K183" s="109"/>
      <c r="L183" s="109"/>
    </row>
    <row r="184" spans="2:12">
      <c r="B184" s="108"/>
      <c r="C184" s="108"/>
      <c r="D184" s="109"/>
      <c r="E184" s="109"/>
      <c r="F184" s="109"/>
      <c r="G184" s="109"/>
      <c r="H184" s="109"/>
      <c r="I184" s="109"/>
      <c r="J184" s="109"/>
      <c r="K184" s="109"/>
      <c r="L184" s="109"/>
    </row>
    <row r="185" spans="2:12">
      <c r="B185" s="108"/>
      <c r="C185" s="108"/>
      <c r="D185" s="109"/>
      <c r="E185" s="109"/>
      <c r="F185" s="109"/>
      <c r="G185" s="109"/>
      <c r="H185" s="109"/>
      <c r="I185" s="109"/>
      <c r="J185" s="109"/>
      <c r="K185" s="109"/>
      <c r="L185" s="109"/>
    </row>
    <row r="186" spans="2:12">
      <c r="B186" s="108"/>
      <c r="C186" s="108"/>
      <c r="D186" s="109"/>
      <c r="E186" s="109"/>
      <c r="F186" s="109"/>
      <c r="G186" s="109"/>
      <c r="H186" s="109"/>
      <c r="I186" s="109"/>
      <c r="J186" s="109"/>
      <c r="K186" s="109"/>
      <c r="L186" s="109"/>
    </row>
    <row r="187" spans="2:12">
      <c r="B187" s="108"/>
      <c r="C187" s="108"/>
      <c r="D187" s="109"/>
      <c r="E187" s="109"/>
      <c r="F187" s="109"/>
      <c r="G187" s="109"/>
      <c r="H187" s="109"/>
      <c r="I187" s="109"/>
      <c r="J187" s="109"/>
      <c r="K187" s="109"/>
      <c r="L187" s="109"/>
    </row>
    <row r="188" spans="2:12">
      <c r="B188" s="108"/>
      <c r="C188" s="108"/>
      <c r="D188" s="109"/>
      <c r="E188" s="109"/>
      <c r="F188" s="109"/>
      <c r="G188" s="109"/>
      <c r="H188" s="109"/>
      <c r="I188" s="109"/>
      <c r="J188" s="109"/>
      <c r="K188" s="109"/>
      <c r="L188" s="109"/>
    </row>
    <row r="189" spans="2:12">
      <c r="B189" s="108"/>
      <c r="C189" s="108"/>
      <c r="D189" s="109"/>
      <c r="E189" s="109"/>
      <c r="F189" s="109"/>
      <c r="G189" s="109"/>
      <c r="H189" s="109"/>
      <c r="I189" s="109"/>
      <c r="J189" s="109"/>
      <c r="K189" s="109"/>
      <c r="L189" s="109"/>
    </row>
    <row r="190" spans="2:12">
      <c r="B190" s="108"/>
      <c r="C190" s="108"/>
      <c r="D190" s="109"/>
      <c r="E190" s="109"/>
      <c r="F190" s="109"/>
      <c r="G190" s="109"/>
      <c r="H190" s="109"/>
      <c r="I190" s="109"/>
      <c r="J190" s="109"/>
      <c r="K190" s="109"/>
      <c r="L190" s="109"/>
    </row>
    <row r="191" spans="2:12">
      <c r="B191" s="108"/>
      <c r="C191" s="108"/>
      <c r="D191" s="109"/>
      <c r="E191" s="109"/>
      <c r="F191" s="109"/>
      <c r="G191" s="109"/>
      <c r="H191" s="109"/>
      <c r="I191" s="109"/>
      <c r="J191" s="109"/>
      <c r="K191" s="109"/>
      <c r="L191" s="109"/>
    </row>
    <row r="192" spans="2:12">
      <c r="B192" s="108"/>
      <c r="C192" s="108"/>
      <c r="D192" s="109"/>
      <c r="E192" s="109"/>
      <c r="F192" s="109"/>
      <c r="G192" s="109"/>
      <c r="H192" s="109"/>
      <c r="I192" s="109"/>
      <c r="J192" s="109"/>
      <c r="K192" s="109"/>
      <c r="L192" s="109"/>
    </row>
    <row r="193" spans="2:12">
      <c r="B193" s="108"/>
      <c r="C193" s="108"/>
      <c r="D193" s="109"/>
      <c r="E193" s="109"/>
      <c r="F193" s="109"/>
      <c r="G193" s="109"/>
      <c r="H193" s="109"/>
      <c r="I193" s="109"/>
      <c r="J193" s="109"/>
      <c r="K193" s="109"/>
      <c r="L193" s="109"/>
    </row>
    <row r="194" spans="2:12">
      <c r="B194" s="108"/>
      <c r="C194" s="108"/>
      <c r="D194" s="109"/>
      <c r="E194" s="109"/>
      <c r="F194" s="109"/>
      <c r="G194" s="109"/>
      <c r="H194" s="109"/>
      <c r="I194" s="109"/>
      <c r="J194" s="109"/>
      <c r="K194" s="109"/>
      <c r="L194" s="109"/>
    </row>
    <row r="195" spans="2:12">
      <c r="B195" s="108"/>
      <c r="C195" s="108"/>
      <c r="D195" s="109"/>
      <c r="E195" s="109"/>
      <c r="F195" s="109"/>
      <c r="G195" s="109"/>
      <c r="H195" s="109"/>
      <c r="I195" s="109"/>
      <c r="J195" s="109"/>
      <c r="K195" s="109"/>
      <c r="L195" s="109"/>
    </row>
    <row r="196" spans="2:12">
      <c r="B196" s="108"/>
      <c r="C196" s="108"/>
      <c r="D196" s="109"/>
      <c r="E196" s="109"/>
      <c r="F196" s="109"/>
      <c r="G196" s="109"/>
      <c r="H196" s="109"/>
      <c r="I196" s="109"/>
      <c r="J196" s="109"/>
      <c r="K196" s="109"/>
      <c r="L196" s="109"/>
    </row>
    <row r="197" spans="2:12">
      <c r="B197" s="108"/>
      <c r="C197" s="108"/>
      <c r="D197" s="109"/>
      <c r="E197" s="109"/>
      <c r="F197" s="109"/>
      <c r="G197" s="109"/>
      <c r="H197" s="109"/>
      <c r="I197" s="109"/>
      <c r="J197" s="109"/>
      <c r="K197" s="109"/>
      <c r="L197" s="109"/>
    </row>
    <row r="198" spans="2:12">
      <c r="B198" s="108"/>
      <c r="C198" s="108"/>
      <c r="D198" s="109"/>
      <c r="E198" s="109"/>
      <c r="F198" s="109"/>
      <c r="G198" s="109"/>
      <c r="H198" s="109"/>
      <c r="I198" s="109"/>
      <c r="J198" s="109"/>
      <c r="K198" s="109"/>
      <c r="L198" s="109"/>
    </row>
    <row r="199" spans="2:12">
      <c r="B199" s="108"/>
      <c r="C199" s="108"/>
      <c r="D199" s="109"/>
      <c r="E199" s="109"/>
      <c r="F199" s="109"/>
      <c r="G199" s="109"/>
      <c r="H199" s="109"/>
      <c r="I199" s="109"/>
      <c r="J199" s="109"/>
      <c r="K199" s="109"/>
      <c r="L199" s="109"/>
    </row>
    <row r="200" spans="2:12">
      <c r="B200" s="108"/>
      <c r="C200" s="108"/>
      <c r="D200" s="109"/>
      <c r="E200" s="109"/>
      <c r="F200" s="109"/>
      <c r="G200" s="109"/>
      <c r="H200" s="109"/>
      <c r="I200" s="109"/>
      <c r="J200" s="109"/>
      <c r="K200" s="109"/>
      <c r="L200" s="109"/>
    </row>
    <row r="201" spans="2:12">
      <c r="B201" s="108"/>
      <c r="C201" s="108"/>
      <c r="D201" s="109"/>
      <c r="E201" s="109"/>
      <c r="F201" s="109"/>
      <c r="G201" s="109"/>
      <c r="H201" s="109"/>
      <c r="I201" s="109"/>
      <c r="J201" s="109"/>
      <c r="K201" s="109"/>
      <c r="L201" s="109"/>
    </row>
    <row r="202" spans="2:12">
      <c r="B202" s="108"/>
      <c r="C202" s="108"/>
      <c r="D202" s="109"/>
      <c r="E202" s="109"/>
      <c r="F202" s="109"/>
      <c r="G202" s="109"/>
      <c r="H202" s="109"/>
      <c r="I202" s="109"/>
      <c r="J202" s="109"/>
      <c r="K202" s="109"/>
      <c r="L202" s="109"/>
    </row>
    <row r="203" spans="2:12">
      <c r="B203" s="108"/>
      <c r="C203" s="108"/>
      <c r="D203" s="109"/>
      <c r="E203" s="109"/>
      <c r="F203" s="109"/>
      <c r="G203" s="109"/>
      <c r="H203" s="109"/>
      <c r="I203" s="109"/>
      <c r="J203" s="109"/>
      <c r="K203" s="109"/>
      <c r="L203" s="109"/>
    </row>
    <row r="204" spans="2:12">
      <c r="B204" s="108"/>
      <c r="C204" s="108"/>
      <c r="D204" s="109"/>
      <c r="E204" s="109"/>
      <c r="F204" s="109"/>
      <c r="G204" s="109"/>
      <c r="H204" s="109"/>
      <c r="I204" s="109"/>
      <c r="J204" s="109"/>
      <c r="K204" s="109"/>
      <c r="L204" s="109"/>
    </row>
    <row r="205" spans="2:12">
      <c r="B205" s="108"/>
      <c r="C205" s="108"/>
      <c r="D205" s="109"/>
      <c r="E205" s="109"/>
      <c r="F205" s="109"/>
      <c r="G205" s="109"/>
      <c r="H205" s="109"/>
      <c r="I205" s="109"/>
      <c r="J205" s="109"/>
      <c r="K205" s="109"/>
      <c r="L205" s="109"/>
    </row>
    <row r="206" spans="2:12">
      <c r="B206" s="108"/>
      <c r="C206" s="108"/>
      <c r="D206" s="109"/>
      <c r="E206" s="109"/>
      <c r="F206" s="109"/>
      <c r="G206" s="109"/>
      <c r="H206" s="109"/>
      <c r="I206" s="109"/>
      <c r="J206" s="109"/>
      <c r="K206" s="109"/>
      <c r="L206" s="109"/>
    </row>
    <row r="207" spans="2:12">
      <c r="B207" s="108"/>
      <c r="C207" s="108"/>
      <c r="D207" s="109"/>
      <c r="E207" s="109"/>
      <c r="F207" s="109"/>
      <c r="G207" s="109"/>
      <c r="H207" s="109"/>
      <c r="I207" s="109"/>
      <c r="J207" s="109"/>
      <c r="K207" s="109"/>
      <c r="L207" s="109"/>
    </row>
    <row r="208" spans="2:12">
      <c r="B208" s="108"/>
      <c r="C208" s="108"/>
      <c r="D208" s="109"/>
      <c r="E208" s="109"/>
      <c r="F208" s="109"/>
      <c r="G208" s="109"/>
      <c r="H208" s="109"/>
      <c r="I208" s="109"/>
      <c r="J208" s="109"/>
      <c r="K208" s="109"/>
      <c r="L208" s="109"/>
    </row>
    <row r="209" spans="2:12">
      <c r="B209" s="108"/>
      <c r="C209" s="108"/>
      <c r="D209" s="109"/>
      <c r="E209" s="109"/>
      <c r="F209" s="109"/>
      <c r="G209" s="109"/>
      <c r="H209" s="109"/>
      <c r="I209" s="109"/>
      <c r="J209" s="109"/>
      <c r="K209" s="109"/>
      <c r="L209" s="109"/>
    </row>
    <row r="210" spans="2:12">
      <c r="B210" s="108"/>
      <c r="C210" s="108"/>
      <c r="D210" s="109"/>
      <c r="E210" s="109"/>
      <c r="F210" s="109"/>
      <c r="G210" s="109"/>
      <c r="H210" s="109"/>
      <c r="I210" s="109"/>
      <c r="J210" s="109"/>
      <c r="K210" s="109"/>
      <c r="L210" s="109"/>
    </row>
    <row r="211" spans="2:12">
      <c r="B211" s="108"/>
      <c r="C211" s="108"/>
      <c r="D211" s="109"/>
      <c r="E211" s="109"/>
      <c r="F211" s="109"/>
      <c r="G211" s="109"/>
      <c r="H211" s="109"/>
      <c r="I211" s="109"/>
      <c r="J211" s="109"/>
      <c r="K211" s="109"/>
      <c r="L211" s="109"/>
    </row>
    <row r="212" spans="2:12">
      <c r="B212" s="108"/>
      <c r="C212" s="108"/>
      <c r="D212" s="109"/>
      <c r="E212" s="109"/>
      <c r="F212" s="109"/>
      <c r="G212" s="109"/>
      <c r="H212" s="109"/>
      <c r="I212" s="109"/>
      <c r="J212" s="109"/>
      <c r="K212" s="109"/>
      <c r="L212" s="109"/>
    </row>
    <row r="213" spans="2:12">
      <c r="B213" s="108"/>
      <c r="C213" s="108"/>
      <c r="D213" s="109"/>
      <c r="E213" s="109"/>
      <c r="F213" s="109"/>
      <c r="G213" s="109"/>
      <c r="H213" s="109"/>
      <c r="I213" s="109"/>
      <c r="J213" s="109"/>
      <c r="K213" s="109"/>
      <c r="L213" s="109"/>
    </row>
    <row r="214" spans="2:12">
      <c r="B214" s="108"/>
      <c r="C214" s="108"/>
      <c r="D214" s="109"/>
      <c r="E214" s="109"/>
      <c r="F214" s="109"/>
      <c r="G214" s="109"/>
      <c r="H214" s="109"/>
      <c r="I214" s="109"/>
      <c r="J214" s="109"/>
      <c r="K214" s="109"/>
      <c r="L214" s="109"/>
    </row>
    <row r="215" spans="2:12">
      <c r="B215" s="108"/>
      <c r="C215" s="108"/>
      <c r="D215" s="109"/>
      <c r="E215" s="109"/>
      <c r="F215" s="109"/>
      <c r="G215" s="109"/>
      <c r="H215" s="109"/>
      <c r="I215" s="109"/>
      <c r="J215" s="109"/>
      <c r="K215" s="109"/>
      <c r="L215" s="109"/>
    </row>
    <row r="216" spans="2:12">
      <c r="B216" s="108"/>
      <c r="C216" s="108"/>
      <c r="D216" s="109"/>
      <c r="E216" s="109"/>
      <c r="F216" s="109"/>
      <c r="G216" s="109"/>
      <c r="H216" s="109"/>
      <c r="I216" s="109"/>
      <c r="J216" s="109"/>
      <c r="K216" s="109"/>
      <c r="L216" s="109"/>
    </row>
    <row r="217" spans="2:12">
      <c r="B217" s="108"/>
      <c r="C217" s="108"/>
      <c r="D217" s="109"/>
      <c r="E217" s="109"/>
      <c r="F217" s="109"/>
      <c r="G217" s="109"/>
      <c r="H217" s="109"/>
      <c r="I217" s="109"/>
      <c r="J217" s="109"/>
      <c r="K217" s="109"/>
      <c r="L217" s="109"/>
    </row>
    <row r="218" spans="2:12">
      <c r="B218" s="108"/>
      <c r="C218" s="108"/>
      <c r="D218" s="109"/>
      <c r="E218" s="109"/>
      <c r="F218" s="109"/>
      <c r="G218" s="109"/>
      <c r="H218" s="109"/>
      <c r="I218" s="109"/>
      <c r="J218" s="109"/>
      <c r="K218" s="109"/>
      <c r="L218" s="109"/>
    </row>
    <row r="219" spans="2:12">
      <c r="B219" s="108"/>
      <c r="C219" s="108"/>
      <c r="D219" s="109"/>
      <c r="E219" s="109"/>
      <c r="F219" s="109"/>
      <c r="G219" s="109"/>
      <c r="H219" s="109"/>
      <c r="I219" s="109"/>
      <c r="J219" s="109"/>
      <c r="K219" s="109"/>
      <c r="L219" s="109"/>
    </row>
    <row r="220" spans="2:12">
      <c r="B220" s="108"/>
      <c r="C220" s="108"/>
      <c r="D220" s="109"/>
      <c r="E220" s="109"/>
      <c r="F220" s="109"/>
      <c r="G220" s="109"/>
      <c r="H220" s="109"/>
      <c r="I220" s="109"/>
      <c r="J220" s="109"/>
      <c r="K220" s="109"/>
      <c r="L220" s="109"/>
    </row>
    <row r="221" spans="2:12">
      <c r="B221" s="108"/>
      <c r="C221" s="108"/>
      <c r="D221" s="109"/>
      <c r="E221" s="109"/>
      <c r="F221" s="109"/>
      <c r="G221" s="109"/>
      <c r="H221" s="109"/>
      <c r="I221" s="109"/>
      <c r="J221" s="109"/>
      <c r="K221" s="109"/>
      <c r="L221" s="109"/>
    </row>
    <row r="222" spans="2:12">
      <c r="B222" s="108"/>
      <c r="C222" s="108"/>
      <c r="D222" s="109"/>
      <c r="E222" s="109"/>
      <c r="F222" s="109"/>
      <c r="G222" s="109"/>
      <c r="H222" s="109"/>
      <c r="I222" s="109"/>
      <c r="J222" s="109"/>
      <c r="K222" s="109"/>
      <c r="L222" s="109"/>
    </row>
    <row r="223" spans="2:12">
      <c r="B223" s="108"/>
      <c r="C223" s="108"/>
      <c r="D223" s="109"/>
      <c r="E223" s="109"/>
      <c r="F223" s="109"/>
      <c r="G223" s="109"/>
      <c r="H223" s="109"/>
      <c r="I223" s="109"/>
      <c r="J223" s="109"/>
      <c r="K223" s="109"/>
      <c r="L223" s="109"/>
    </row>
    <row r="224" spans="2:12">
      <c r="B224" s="108"/>
      <c r="C224" s="108"/>
      <c r="D224" s="109"/>
      <c r="E224" s="109"/>
      <c r="F224" s="109"/>
      <c r="G224" s="109"/>
      <c r="H224" s="109"/>
      <c r="I224" s="109"/>
      <c r="J224" s="109"/>
      <c r="K224" s="109"/>
      <c r="L224" s="109"/>
    </row>
    <row r="225" spans="2:12">
      <c r="B225" s="108"/>
      <c r="C225" s="108"/>
      <c r="D225" s="109"/>
      <c r="E225" s="109"/>
      <c r="F225" s="109"/>
      <c r="G225" s="109"/>
      <c r="H225" s="109"/>
      <c r="I225" s="109"/>
      <c r="J225" s="109"/>
      <c r="K225" s="109"/>
      <c r="L225" s="109"/>
    </row>
    <row r="226" spans="2:12">
      <c r="B226" s="108"/>
      <c r="C226" s="108"/>
      <c r="D226" s="109"/>
      <c r="E226" s="109"/>
      <c r="F226" s="109"/>
      <c r="G226" s="109"/>
      <c r="H226" s="109"/>
      <c r="I226" s="109"/>
      <c r="J226" s="109"/>
      <c r="K226" s="109"/>
      <c r="L226" s="109"/>
    </row>
    <row r="227" spans="2:12">
      <c r="B227" s="108"/>
      <c r="C227" s="108"/>
      <c r="D227" s="109"/>
      <c r="E227" s="109"/>
      <c r="F227" s="109"/>
      <c r="G227" s="109"/>
      <c r="H227" s="109"/>
      <c r="I227" s="109"/>
      <c r="J227" s="109"/>
      <c r="K227" s="109"/>
      <c r="L227" s="109"/>
    </row>
    <row r="228" spans="2:12">
      <c r="B228" s="108"/>
      <c r="C228" s="108"/>
      <c r="D228" s="109"/>
      <c r="E228" s="109"/>
      <c r="F228" s="109"/>
      <c r="G228" s="109"/>
      <c r="H228" s="109"/>
      <c r="I228" s="109"/>
      <c r="J228" s="109"/>
      <c r="K228" s="109"/>
      <c r="L228" s="109"/>
    </row>
    <row r="229" spans="2:12">
      <c r="B229" s="108"/>
      <c r="C229" s="108"/>
      <c r="D229" s="109"/>
      <c r="E229" s="109"/>
      <c r="F229" s="109"/>
      <c r="G229" s="109"/>
      <c r="H229" s="109"/>
      <c r="I229" s="109"/>
      <c r="J229" s="109"/>
      <c r="K229" s="109"/>
      <c r="L229" s="109"/>
    </row>
    <row r="230" spans="2:12">
      <c r="B230" s="108"/>
      <c r="C230" s="108"/>
      <c r="D230" s="109"/>
      <c r="E230" s="109"/>
      <c r="F230" s="109"/>
      <c r="G230" s="109"/>
      <c r="H230" s="109"/>
      <c r="I230" s="109"/>
      <c r="J230" s="109"/>
      <c r="K230" s="109"/>
      <c r="L230" s="109"/>
    </row>
    <row r="231" spans="2:12">
      <c r="B231" s="108"/>
      <c r="C231" s="108"/>
      <c r="D231" s="109"/>
      <c r="E231" s="109"/>
      <c r="F231" s="109"/>
      <c r="G231" s="109"/>
      <c r="H231" s="109"/>
      <c r="I231" s="109"/>
      <c r="J231" s="109"/>
      <c r="K231" s="109"/>
      <c r="L231" s="109"/>
    </row>
    <row r="232" spans="2:12">
      <c r="B232" s="108"/>
      <c r="C232" s="108"/>
      <c r="D232" s="109"/>
      <c r="E232" s="109"/>
      <c r="F232" s="109"/>
      <c r="G232" s="109"/>
      <c r="H232" s="109"/>
      <c r="I232" s="109"/>
      <c r="J232" s="109"/>
      <c r="K232" s="109"/>
      <c r="L232" s="109"/>
    </row>
    <row r="233" spans="2:12">
      <c r="B233" s="108"/>
      <c r="C233" s="108"/>
      <c r="D233" s="109"/>
      <c r="E233" s="109"/>
      <c r="F233" s="109"/>
      <c r="G233" s="109"/>
      <c r="H233" s="109"/>
      <c r="I233" s="109"/>
      <c r="J233" s="109"/>
      <c r="K233" s="109"/>
      <c r="L233" s="109"/>
    </row>
    <row r="234" spans="2:12">
      <c r="B234" s="108"/>
      <c r="C234" s="108"/>
      <c r="D234" s="109"/>
      <c r="E234" s="109"/>
      <c r="F234" s="109"/>
      <c r="G234" s="109"/>
      <c r="H234" s="109"/>
      <c r="I234" s="109"/>
      <c r="J234" s="109"/>
      <c r="K234" s="109"/>
      <c r="L234" s="109"/>
    </row>
    <row r="235" spans="2:12">
      <c r="B235" s="108"/>
      <c r="C235" s="108"/>
      <c r="D235" s="109"/>
      <c r="E235" s="109"/>
      <c r="F235" s="109"/>
      <c r="G235" s="109"/>
      <c r="H235" s="109"/>
      <c r="I235" s="109"/>
      <c r="J235" s="109"/>
      <c r="K235" s="109"/>
      <c r="L235" s="109"/>
    </row>
    <row r="236" spans="2:12">
      <c r="B236" s="108"/>
      <c r="C236" s="108"/>
      <c r="D236" s="109"/>
      <c r="E236" s="109"/>
      <c r="F236" s="109"/>
      <c r="G236" s="109"/>
      <c r="H236" s="109"/>
      <c r="I236" s="109"/>
      <c r="J236" s="109"/>
      <c r="K236" s="109"/>
      <c r="L236" s="109"/>
    </row>
    <row r="237" spans="2:12">
      <c r="B237" s="108"/>
      <c r="C237" s="108"/>
      <c r="D237" s="109"/>
      <c r="E237" s="109"/>
      <c r="F237" s="109"/>
      <c r="G237" s="109"/>
      <c r="H237" s="109"/>
      <c r="I237" s="109"/>
      <c r="J237" s="109"/>
      <c r="K237" s="109"/>
      <c r="L237" s="109"/>
    </row>
    <row r="238" spans="2:12">
      <c r="B238" s="108"/>
      <c r="C238" s="108"/>
      <c r="D238" s="109"/>
      <c r="E238" s="109"/>
      <c r="F238" s="109"/>
      <c r="G238" s="109"/>
      <c r="H238" s="109"/>
      <c r="I238" s="109"/>
      <c r="J238" s="109"/>
      <c r="K238" s="109"/>
      <c r="L238" s="109"/>
    </row>
    <row r="239" spans="2:12">
      <c r="B239" s="108"/>
      <c r="C239" s="108"/>
      <c r="D239" s="109"/>
      <c r="E239" s="109"/>
      <c r="F239" s="109"/>
      <c r="G239" s="109"/>
      <c r="H239" s="109"/>
      <c r="I239" s="109"/>
      <c r="J239" s="109"/>
      <c r="K239" s="109"/>
      <c r="L239" s="109"/>
    </row>
    <row r="240" spans="2:12">
      <c r="B240" s="108"/>
      <c r="C240" s="108"/>
      <c r="D240" s="109"/>
      <c r="E240" s="109"/>
      <c r="F240" s="109"/>
      <c r="G240" s="109"/>
      <c r="H240" s="109"/>
      <c r="I240" s="109"/>
      <c r="J240" s="109"/>
      <c r="K240" s="109"/>
      <c r="L240" s="109"/>
    </row>
    <row r="241" spans="2:12">
      <c r="B241" s="108"/>
      <c r="C241" s="108"/>
      <c r="D241" s="109"/>
      <c r="E241" s="109"/>
      <c r="F241" s="109"/>
      <c r="G241" s="109"/>
      <c r="H241" s="109"/>
      <c r="I241" s="109"/>
      <c r="J241" s="109"/>
      <c r="K241" s="109"/>
      <c r="L241" s="109"/>
    </row>
    <row r="242" spans="2:12">
      <c r="B242" s="108"/>
      <c r="C242" s="108"/>
      <c r="D242" s="109"/>
      <c r="E242" s="109"/>
      <c r="F242" s="109"/>
      <c r="G242" s="109"/>
      <c r="H242" s="109"/>
      <c r="I242" s="109"/>
      <c r="J242" s="109"/>
      <c r="K242" s="109"/>
      <c r="L242" s="109"/>
    </row>
    <row r="243" spans="2:12">
      <c r="B243" s="108"/>
      <c r="C243" s="108"/>
      <c r="D243" s="109"/>
      <c r="E243" s="109"/>
      <c r="F243" s="109"/>
      <c r="G243" s="109"/>
      <c r="H243" s="109"/>
      <c r="I243" s="109"/>
      <c r="J243" s="109"/>
      <c r="K243" s="109"/>
      <c r="L243" s="109"/>
    </row>
    <row r="244" spans="2:12">
      <c r="B244" s="108"/>
      <c r="C244" s="108"/>
      <c r="D244" s="109"/>
      <c r="E244" s="109"/>
      <c r="F244" s="109"/>
      <c r="G244" s="109"/>
      <c r="H244" s="109"/>
      <c r="I244" s="109"/>
      <c r="J244" s="109"/>
      <c r="K244" s="109"/>
      <c r="L244" s="109"/>
    </row>
    <row r="245" spans="2:12">
      <c r="B245" s="108"/>
      <c r="C245" s="108"/>
      <c r="D245" s="109"/>
      <c r="E245" s="109"/>
      <c r="F245" s="109"/>
      <c r="G245" s="109"/>
      <c r="H245" s="109"/>
      <c r="I245" s="109"/>
      <c r="J245" s="109"/>
      <c r="K245" s="109"/>
      <c r="L245" s="109"/>
    </row>
    <row r="246" spans="2:12">
      <c r="B246" s="108"/>
      <c r="C246" s="108"/>
      <c r="D246" s="109"/>
      <c r="E246" s="109"/>
      <c r="F246" s="109"/>
      <c r="G246" s="109"/>
      <c r="H246" s="109"/>
      <c r="I246" s="109"/>
      <c r="J246" s="109"/>
      <c r="K246" s="109"/>
      <c r="L246" s="109"/>
    </row>
    <row r="247" spans="2:12">
      <c r="B247" s="108"/>
      <c r="C247" s="108"/>
      <c r="D247" s="109"/>
      <c r="E247" s="109"/>
      <c r="F247" s="109"/>
      <c r="G247" s="109"/>
      <c r="H247" s="109"/>
      <c r="I247" s="109"/>
      <c r="J247" s="109"/>
      <c r="K247" s="109"/>
      <c r="L247" s="109"/>
    </row>
    <row r="248" spans="2:12">
      <c r="B248" s="108"/>
      <c r="C248" s="108"/>
      <c r="D248" s="109"/>
      <c r="E248" s="109"/>
      <c r="F248" s="109"/>
      <c r="G248" s="109"/>
      <c r="H248" s="109"/>
      <c r="I248" s="109"/>
      <c r="J248" s="109"/>
      <c r="K248" s="109"/>
      <c r="L248" s="109"/>
    </row>
    <row r="249" spans="2:12">
      <c r="B249" s="108"/>
      <c r="C249" s="108"/>
      <c r="D249" s="109"/>
      <c r="E249" s="109"/>
      <c r="F249" s="109"/>
      <c r="G249" s="109"/>
      <c r="H249" s="109"/>
      <c r="I249" s="109"/>
      <c r="J249" s="109"/>
      <c r="K249" s="109"/>
      <c r="L249" s="109"/>
    </row>
    <row r="250" spans="2:12">
      <c r="B250" s="108"/>
      <c r="C250" s="108"/>
      <c r="D250" s="109"/>
      <c r="E250" s="109"/>
      <c r="F250" s="109"/>
      <c r="G250" s="109"/>
      <c r="H250" s="109"/>
      <c r="I250" s="109"/>
      <c r="J250" s="109"/>
      <c r="K250" s="109"/>
      <c r="L250" s="109"/>
    </row>
    <row r="251" spans="2:12">
      <c r="B251" s="108"/>
      <c r="C251" s="108"/>
      <c r="D251" s="109"/>
      <c r="E251" s="109"/>
      <c r="F251" s="109"/>
      <c r="G251" s="109"/>
      <c r="H251" s="109"/>
      <c r="I251" s="109"/>
      <c r="J251" s="109"/>
      <c r="K251" s="109"/>
      <c r="L251" s="109"/>
    </row>
    <row r="252" spans="2:12">
      <c r="B252" s="108"/>
      <c r="C252" s="108"/>
      <c r="D252" s="109"/>
      <c r="E252" s="109"/>
      <c r="F252" s="109"/>
      <c r="G252" s="109"/>
      <c r="H252" s="109"/>
      <c r="I252" s="109"/>
      <c r="J252" s="109"/>
      <c r="K252" s="109"/>
      <c r="L252" s="109"/>
    </row>
    <row r="253" spans="2:12">
      <c r="B253" s="108"/>
      <c r="C253" s="108"/>
      <c r="D253" s="109"/>
      <c r="E253" s="109"/>
      <c r="F253" s="109"/>
      <c r="G253" s="109"/>
      <c r="H253" s="109"/>
      <c r="I253" s="109"/>
      <c r="J253" s="109"/>
      <c r="K253" s="109"/>
      <c r="L253" s="109"/>
    </row>
    <row r="254" spans="2:12">
      <c r="B254" s="108"/>
      <c r="C254" s="108"/>
      <c r="D254" s="109"/>
      <c r="E254" s="109"/>
      <c r="F254" s="109"/>
      <c r="G254" s="109"/>
      <c r="H254" s="109"/>
      <c r="I254" s="109"/>
      <c r="J254" s="109"/>
      <c r="K254" s="109"/>
      <c r="L254" s="109"/>
    </row>
    <row r="255" spans="2:12">
      <c r="B255" s="108"/>
      <c r="C255" s="108"/>
      <c r="D255" s="109"/>
      <c r="E255" s="109"/>
      <c r="F255" s="109"/>
      <c r="G255" s="109"/>
      <c r="H255" s="109"/>
      <c r="I255" s="109"/>
      <c r="J255" s="109"/>
      <c r="K255" s="109"/>
      <c r="L255" s="109"/>
    </row>
    <row r="256" spans="2:12">
      <c r="B256" s="108"/>
      <c r="C256" s="108"/>
      <c r="D256" s="109"/>
      <c r="E256" s="109"/>
      <c r="F256" s="109"/>
      <c r="G256" s="109"/>
      <c r="H256" s="109"/>
      <c r="I256" s="109"/>
      <c r="J256" s="109"/>
      <c r="K256" s="109"/>
      <c r="L256" s="109"/>
    </row>
    <row r="257" spans="2:12">
      <c r="B257" s="108"/>
      <c r="C257" s="108"/>
      <c r="D257" s="109"/>
      <c r="E257" s="109"/>
      <c r="F257" s="109"/>
      <c r="G257" s="109"/>
      <c r="H257" s="109"/>
      <c r="I257" s="109"/>
      <c r="J257" s="109"/>
      <c r="K257" s="109"/>
      <c r="L257" s="109"/>
    </row>
    <row r="258" spans="2:12">
      <c r="B258" s="108"/>
      <c r="C258" s="108"/>
      <c r="D258" s="109"/>
      <c r="E258" s="109"/>
      <c r="F258" s="109"/>
      <c r="G258" s="109"/>
      <c r="H258" s="109"/>
      <c r="I258" s="109"/>
      <c r="J258" s="109"/>
      <c r="K258" s="109"/>
      <c r="L258" s="109"/>
    </row>
    <row r="259" spans="2:12">
      <c r="B259" s="108"/>
      <c r="C259" s="108"/>
      <c r="D259" s="109"/>
      <c r="E259" s="109"/>
      <c r="F259" s="109"/>
      <c r="G259" s="109"/>
      <c r="H259" s="109"/>
      <c r="I259" s="109"/>
      <c r="J259" s="109"/>
      <c r="K259" s="109"/>
      <c r="L259" s="109"/>
    </row>
    <row r="260" spans="2:12">
      <c r="B260" s="108"/>
      <c r="C260" s="108"/>
      <c r="D260" s="109"/>
      <c r="E260" s="109"/>
      <c r="F260" s="109"/>
      <c r="G260" s="109"/>
      <c r="H260" s="109"/>
      <c r="I260" s="109"/>
      <c r="J260" s="109"/>
      <c r="K260" s="109"/>
      <c r="L260" s="109"/>
    </row>
    <row r="261" spans="2:12">
      <c r="B261" s="108"/>
      <c r="C261" s="108"/>
      <c r="D261" s="109"/>
      <c r="E261" s="109"/>
      <c r="F261" s="109"/>
      <c r="G261" s="109"/>
      <c r="H261" s="109"/>
      <c r="I261" s="109"/>
      <c r="J261" s="109"/>
      <c r="K261" s="109"/>
      <c r="L261" s="109"/>
    </row>
    <row r="262" spans="2:12">
      <c r="B262" s="108"/>
      <c r="C262" s="108"/>
      <c r="D262" s="109"/>
      <c r="E262" s="109"/>
      <c r="F262" s="109"/>
      <c r="G262" s="109"/>
      <c r="H262" s="109"/>
      <c r="I262" s="109"/>
      <c r="J262" s="109"/>
      <c r="K262" s="109"/>
      <c r="L262" s="109"/>
    </row>
    <row r="263" spans="2:12">
      <c r="B263" s="108"/>
      <c r="C263" s="108"/>
      <c r="D263" s="109"/>
      <c r="E263" s="109"/>
      <c r="F263" s="109"/>
      <c r="G263" s="109"/>
      <c r="H263" s="109"/>
      <c r="I263" s="109"/>
      <c r="J263" s="109"/>
      <c r="K263" s="109"/>
      <c r="L263" s="109"/>
    </row>
    <row r="264" spans="2:12">
      <c r="B264" s="108"/>
      <c r="C264" s="108"/>
      <c r="D264" s="109"/>
      <c r="E264" s="109"/>
      <c r="F264" s="109"/>
      <c r="G264" s="109"/>
      <c r="H264" s="109"/>
      <c r="I264" s="109"/>
      <c r="J264" s="109"/>
      <c r="K264" s="109"/>
      <c r="L264" s="109"/>
    </row>
    <row r="265" spans="2:12">
      <c r="B265" s="108"/>
      <c r="C265" s="108"/>
      <c r="D265" s="109"/>
      <c r="E265" s="109"/>
      <c r="F265" s="109"/>
      <c r="G265" s="109"/>
      <c r="H265" s="109"/>
      <c r="I265" s="109"/>
      <c r="J265" s="109"/>
      <c r="K265" s="109"/>
      <c r="L265" s="109"/>
    </row>
    <row r="266" spans="2:12">
      <c r="B266" s="108"/>
      <c r="C266" s="108"/>
      <c r="D266" s="109"/>
      <c r="E266" s="109"/>
      <c r="F266" s="109"/>
      <c r="G266" s="109"/>
      <c r="H266" s="109"/>
      <c r="I266" s="109"/>
      <c r="J266" s="109"/>
      <c r="K266" s="109"/>
      <c r="L266" s="109"/>
    </row>
    <row r="267" spans="2:12">
      <c r="B267" s="108"/>
      <c r="C267" s="108"/>
      <c r="D267" s="109"/>
      <c r="E267" s="109"/>
      <c r="F267" s="109"/>
      <c r="G267" s="109"/>
      <c r="H267" s="109"/>
      <c r="I267" s="109"/>
      <c r="J267" s="109"/>
      <c r="K267" s="109"/>
      <c r="L267" s="109"/>
    </row>
    <row r="268" spans="2:12">
      <c r="B268" s="108"/>
      <c r="C268" s="108"/>
      <c r="D268" s="109"/>
      <c r="E268" s="109"/>
      <c r="F268" s="109"/>
      <c r="G268" s="109"/>
      <c r="H268" s="109"/>
      <c r="I268" s="109"/>
      <c r="J268" s="109"/>
      <c r="K268" s="109"/>
      <c r="L268" s="109"/>
    </row>
    <row r="269" spans="2:12">
      <c r="B269" s="108"/>
      <c r="C269" s="108"/>
      <c r="D269" s="109"/>
      <c r="E269" s="109"/>
      <c r="F269" s="109"/>
      <c r="G269" s="109"/>
      <c r="H269" s="109"/>
      <c r="I269" s="109"/>
      <c r="J269" s="109"/>
      <c r="K269" s="109"/>
      <c r="L269" s="109"/>
    </row>
    <row r="270" spans="2:12">
      <c r="B270" s="108"/>
      <c r="C270" s="108"/>
      <c r="D270" s="109"/>
      <c r="E270" s="109"/>
      <c r="F270" s="109"/>
      <c r="G270" s="109"/>
      <c r="H270" s="109"/>
      <c r="I270" s="109"/>
      <c r="J270" s="109"/>
      <c r="K270" s="109"/>
      <c r="L270" s="109"/>
    </row>
    <row r="271" spans="2:12">
      <c r="B271" s="108"/>
      <c r="C271" s="108"/>
      <c r="D271" s="109"/>
      <c r="E271" s="109"/>
      <c r="F271" s="109"/>
      <c r="G271" s="109"/>
      <c r="H271" s="109"/>
      <c r="I271" s="109"/>
      <c r="J271" s="109"/>
      <c r="K271" s="109"/>
      <c r="L271" s="109"/>
    </row>
    <row r="272" spans="2:12">
      <c r="B272" s="108"/>
      <c r="C272" s="108"/>
      <c r="D272" s="109"/>
      <c r="E272" s="109"/>
      <c r="F272" s="109"/>
      <c r="G272" s="109"/>
      <c r="H272" s="109"/>
      <c r="I272" s="109"/>
      <c r="J272" s="109"/>
      <c r="K272" s="109"/>
      <c r="L272" s="109"/>
    </row>
    <row r="273" spans="2:12">
      <c r="B273" s="108"/>
      <c r="C273" s="108"/>
      <c r="D273" s="109"/>
      <c r="E273" s="109"/>
      <c r="F273" s="109"/>
      <c r="G273" s="109"/>
      <c r="H273" s="109"/>
      <c r="I273" s="109"/>
      <c r="J273" s="109"/>
      <c r="K273" s="109"/>
      <c r="L273" s="109"/>
    </row>
    <row r="274" spans="2:12">
      <c r="B274" s="108"/>
      <c r="C274" s="108"/>
      <c r="D274" s="109"/>
      <c r="E274" s="109"/>
      <c r="F274" s="109"/>
      <c r="G274" s="109"/>
      <c r="H274" s="109"/>
      <c r="I274" s="109"/>
      <c r="J274" s="109"/>
      <c r="K274" s="109"/>
      <c r="L274" s="109"/>
    </row>
    <row r="275" spans="2:12">
      <c r="B275" s="108"/>
      <c r="C275" s="108"/>
      <c r="D275" s="109"/>
      <c r="E275" s="109"/>
      <c r="F275" s="109"/>
      <c r="G275" s="109"/>
      <c r="H275" s="109"/>
      <c r="I275" s="109"/>
      <c r="J275" s="109"/>
      <c r="K275" s="109"/>
      <c r="L275" s="109"/>
    </row>
    <row r="276" spans="2:12">
      <c r="B276" s="108"/>
      <c r="C276" s="108"/>
      <c r="D276" s="109"/>
      <c r="E276" s="109"/>
      <c r="F276" s="109"/>
      <c r="G276" s="109"/>
      <c r="H276" s="109"/>
      <c r="I276" s="109"/>
      <c r="J276" s="109"/>
      <c r="K276" s="109"/>
      <c r="L276" s="109"/>
    </row>
    <row r="277" spans="2:12">
      <c r="B277" s="108"/>
      <c r="C277" s="108"/>
      <c r="D277" s="109"/>
      <c r="E277" s="109"/>
      <c r="F277" s="109"/>
      <c r="G277" s="109"/>
      <c r="H277" s="109"/>
      <c r="I277" s="109"/>
      <c r="J277" s="109"/>
      <c r="K277" s="109"/>
      <c r="L277" s="109"/>
    </row>
    <row r="278" spans="2:12">
      <c r="B278" s="108"/>
      <c r="C278" s="108"/>
      <c r="D278" s="109"/>
      <c r="E278" s="109"/>
      <c r="F278" s="109"/>
      <c r="G278" s="109"/>
      <c r="H278" s="109"/>
      <c r="I278" s="109"/>
      <c r="J278" s="109"/>
      <c r="K278" s="109"/>
      <c r="L278" s="109"/>
    </row>
    <row r="279" spans="2:12">
      <c r="B279" s="108"/>
      <c r="C279" s="108"/>
      <c r="D279" s="109"/>
      <c r="E279" s="109"/>
      <c r="F279" s="109"/>
      <c r="G279" s="109"/>
      <c r="H279" s="109"/>
      <c r="I279" s="109"/>
      <c r="J279" s="109"/>
      <c r="K279" s="109"/>
      <c r="L279" s="109"/>
    </row>
    <row r="280" spans="2:12">
      <c r="B280" s="108"/>
      <c r="C280" s="108"/>
      <c r="D280" s="109"/>
      <c r="E280" s="109"/>
      <c r="F280" s="109"/>
      <c r="G280" s="109"/>
      <c r="H280" s="109"/>
      <c r="I280" s="109"/>
      <c r="J280" s="109"/>
      <c r="K280" s="109"/>
      <c r="L280" s="109"/>
    </row>
    <row r="281" spans="2:12">
      <c r="B281" s="108"/>
      <c r="C281" s="108"/>
      <c r="D281" s="109"/>
      <c r="E281" s="109"/>
      <c r="F281" s="109"/>
      <c r="G281" s="109"/>
      <c r="H281" s="109"/>
      <c r="I281" s="109"/>
      <c r="J281" s="109"/>
      <c r="K281" s="109"/>
      <c r="L281" s="109"/>
    </row>
    <row r="282" spans="2:12">
      <c r="B282" s="108"/>
      <c r="C282" s="108"/>
      <c r="D282" s="109"/>
      <c r="E282" s="109"/>
      <c r="F282" s="109"/>
      <c r="G282" s="109"/>
      <c r="H282" s="109"/>
      <c r="I282" s="109"/>
      <c r="J282" s="109"/>
      <c r="K282" s="109"/>
      <c r="L282" s="109"/>
    </row>
    <row r="283" spans="2:12">
      <c r="B283" s="108"/>
      <c r="C283" s="108"/>
      <c r="D283" s="109"/>
      <c r="E283" s="109"/>
      <c r="F283" s="109"/>
      <c r="G283" s="109"/>
      <c r="H283" s="109"/>
      <c r="I283" s="109"/>
      <c r="J283" s="109"/>
      <c r="K283" s="109"/>
      <c r="L283" s="109"/>
    </row>
    <row r="284" spans="2:12">
      <c r="B284" s="108"/>
      <c r="C284" s="108"/>
      <c r="D284" s="109"/>
      <c r="E284" s="109"/>
      <c r="F284" s="109"/>
      <c r="G284" s="109"/>
      <c r="H284" s="109"/>
      <c r="I284" s="109"/>
      <c r="J284" s="109"/>
      <c r="K284" s="109"/>
      <c r="L284" s="109"/>
    </row>
    <row r="285" spans="2:12">
      <c r="B285" s="108"/>
      <c r="C285" s="108"/>
      <c r="D285" s="109"/>
      <c r="E285" s="109"/>
      <c r="F285" s="109"/>
      <c r="G285" s="109"/>
      <c r="H285" s="109"/>
      <c r="I285" s="109"/>
      <c r="J285" s="109"/>
      <c r="K285" s="109"/>
      <c r="L285" s="109"/>
    </row>
    <row r="286" spans="2:12">
      <c r="B286" s="108"/>
      <c r="C286" s="108"/>
      <c r="D286" s="109"/>
      <c r="E286" s="109"/>
      <c r="F286" s="109"/>
      <c r="G286" s="109"/>
      <c r="H286" s="109"/>
      <c r="I286" s="109"/>
      <c r="J286" s="109"/>
      <c r="K286" s="109"/>
      <c r="L286" s="109"/>
    </row>
    <row r="287" spans="2:12">
      <c r="B287" s="108"/>
      <c r="C287" s="108"/>
      <c r="D287" s="109"/>
      <c r="E287" s="109"/>
      <c r="F287" s="109"/>
      <c r="G287" s="109"/>
      <c r="H287" s="109"/>
      <c r="I287" s="109"/>
      <c r="J287" s="109"/>
      <c r="K287" s="109"/>
      <c r="L287" s="109"/>
    </row>
    <row r="288" spans="2:12">
      <c r="B288" s="108"/>
      <c r="C288" s="108"/>
      <c r="D288" s="109"/>
      <c r="E288" s="109"/>
      <c r="F288" s="109"/>
      <c r="G288" s="109"/>
      <c r="H288" s="109"/>
      <c r="I288" s="109"/>
      <c r="J288" s="109"/>
      <c r="K288" s="109"/>
      <c r="L288" s="109"/>
    </row>
    <row r="289" spans="2:12">
      <c r="B289" s="108"/>
      <c r="C289" s="108"/>
      <c r="D289" s="109"/>
      <c r="E289" s="109"/>
      <c r="F289" s="109"/>
      <c r="G289" s="109"/>
      <c r="H289" s="109"/>
      <c r="I289" s="109"/>
      <c r="J289" s="109"/>
      <c r="K289" s="109"/>
      <c r="L289" s="109"/>
    </row>
    <row r="290" spans="2:12">
      <c r="B290" s="108"/>
      <c r="C290" s="108"/>
      <c r="D290" s="109"/>
      <c r="E290" s="109"/>
      <c r="F290" s="109"/>
      <c r="G290" s="109"/>
      <c r="H290" s="109"/>
      <c r="I290" s="109"/>
      <c r="J290" s="109"/>
      <c r="K290" s="109"/>
      <c r="L290" s="109"/>
    </row>
    <row r="291" spans="2:12">
      <c r="B291" s="108"/>
      <c r="C291" s="108"/>
      <c r="D291" s="109"/>
      <c r="E291" s="109"/>
      <c r="F291" s="109"/>
      <c r="G291" s="109"/>
      <c r="H291" s="109"/>
      <c r="I291" s="109"/>
      <c r="J291" s="109"/>
      <c r="K291" s="109"/>
      <c r="L291" s="109"/>
    </row>
    <row r="292" spans="2:12">
      <c r="B292" s="108"/>
      <c r="C292" s="108"/>
      <c r="D292" s="109"/>
      <c r="E292" s="109"/>
      <c r="F292" s="109"/>
      <c r="G292" s="109"/>
      <c r="H292" s="109"/>
      <c r="I292" s="109"/>
      <c r="J292" s="109"/>
      <c r="K292" s="109"/>
      <c r="L292" s="109"/>
    </row>
    <row r="293" spans="2:12">
      <c r="B293" s="108"/>
      <c r="C293" s="108"/>
      <c r="D293" s="109"/>
      <c r="E293" s="109"/>
      <c r="F293" s="109"/>
      <c r="G293" s="109"/>
      <c r="H293" s="109"/>
      <c r="I293" s="109"/>
      <c r="J293" s="109"/>
      <c r="K293" s="109"/>
      <c r="L293" s="109"/>
    </row>
    <row r="294" spans="2:12">
      <c r="B294" s="108"/>
      <c r="C294" s="108"/>
      <c r="D294" s="109"/>
      <c r="E294" s="109"/>
      <c r="F294" s="109"/>
      <c r="G294" s="109"/>
      <c r="H294" s="109"/>
      <c r="I294" s="109"/>
      <c r="J294" s="109"/>
      <c r="K294" s="109"/>
      <c r="L294" s="109"/>
    </row>
    <row r="295" spans="2:12">
      <c r="B295" s="108"/>
      <c r="C295" s="108"/>
      <c r="D295" s="109"/>
      <c r="E295" s="109"/>
      <c r="F295" s="109"/>
      <c r="G295" s="109"/>
      <c r="H295" s="109"/>
      <c r="I295" s="109"/>
      <c r="J295" s="109"/>
      <c r="K295" s="109"/>
      <c r="L295" s="109"/>
    </row>
    <row r="296" spans="2:12">
      <c r="B296" s="108"/>
      <c r="C296" s="108"/>
      <c r="D296" s="109"/>
      <c r="E296" s="109"/>
      <c r="F296" s="109"/>
      <c r="G296" s="109"/>
      <c r="H296" s="109"/>
      <c r="I296" s="109"/>
      <c r="J296" s="109"/>
      <c r="K296" s="109"/>
      <c r="L296" s="109"/>
    </row>
    <row r="297" spans="2:12">
      <c r="B297" s="108"/>
      <c r="C297" s="108"/>
      <c r="D297" s="109"/>
      <c r="E297" s="109"/>
      <c r="F297" s="109"/>
      <c r="G297" s="109"/>
      <c r="H297" s="109"/>
      <c r="I297" s="109"/>
      <c r="J297" s="109"/>
      <c r="K297" s="109"/>
      <c r="L297" s="109"/>
    </row>
    <row r="298" spans="2:12">
      <c r="B298" s="108"/>
      <c r="C298" s="108"/>
      <c r="D298" s="109"/>
      <c r="E298" s="109"/>
      <c r="F298" s="109"/>
      <c r="G298" s="109"/>
      <c r="H298" s="109"/>
      <c r="I298" s="109"/>
      <c r="J298" s="109"/>
      <c r="K298" s="109"/>
      <c r="L298" s="109"/>
    </row>
    <row r="299" spans="2:12">
      <c r="B299" s="108"/>
      <c r="C299" s="108"/>
      <c r="D299" s="109"/>
      <c r="E299" s="109"/>
      <c r="F299" s="109"/>
      <c r="G299" s="109"/>
      <c r="H299" s="109"/>
      <c r="I299" s="109"/>
      <c r="J299" s="109"/>
      <c r="K299" s="109"/>
      <c r="L299" s="109"/>
    </row>
    <row r="300" spans="2:12">
      <c r="B300" s="108"/>
      <c r="C300" s="108"/>
      <c r="D300" s="109"/>
      <c r="E300" s="109"/>
      <c r="F300" s="109"/>
      <c r="G300" s="109"/>
      <c r="H300" s="109"/>
      <c r="I300" s="109"/>
      <c r="J300" s="109"/>
      <c r="K300" s="109"/>
      <c r="L300" s="109"/>
    </row>
    <row r="301" spans="2:12">
      <c r="B301" s="108"/>
      <c r="C301" s="108"/>
      <c r="D301" s="109"/>
      <c r="E301" s="109"/>
      <c r="F301" s="109"/>
      <c r="G301" s="109"/>
      <c r="H301" s="109"/>
      <c r="I301" s="109"/>
      <c r="J301" s="109"/>
      <c r="K301" s="109"/>
      <c r="L301" s="109"/>
    </row>
    <row r="302" spans="2:12">
      <c r="B302" s="108"/>
      <c r="C302" s="108"/>
      <c r="D302" s="109"/>
      <c r="E302" s="109"/>
      <c r="F302" s="109"/>
      <c r="G302" s="109"/>
      <c r="H302" s="109"/>
      <c r="I302" s="109"/>
      <c r="J302" s="109"/>
      <c r="K302" s="109"/>
      <c r="L302" s="109"/>
    </row>
    <row r="303" spans="2:12">
      <c r="B303" s="108"/>
      <c r="C303" s="108"/>
      <c r="D303" s="109"/>
      <c r="E303" s="109"/>
      <c r="F303" s="109"/>
      <c r="G303" s="109"/>
      <c r="H303" s="109"/>
      <c r="I303" s="109"/>
      <c r="J303" s="109"/>
      <c r="K303" s="109"/>
      <c r="L303" s="109"/>
    </row>
    <row r="304" spans="2:12">
      <c r="B304" s="108"/>
      <c r="C304" s="108"/>
      <c r="D304" s="109"/>
      <c r="E304" s="109"/>
      <c r="F304" s="109"/>
      <c r="G304" s="109"/>
      <c r="H304" s="109"/>
      <c r="I304" s="109"/>
      <c r="J304" s="109"/>
      <c r="K304" s="109"/>
      <c r="L304" s="109"/>
    </row>
    <row r="305" spans="2:12">
      <c r="B305" s="108"/>
      <c r="C305" s="108"/>
      <c r="D305" s="109"/>
      <c r="E305" s="109"/>
      <c r="F305" s="109"/>
      <c r="G305" s="109"/>
      <c r="H305" s="109"/>
      <c r="I305" s="109"/>
      <c r="J305" s="109"/>
      <c r="K305" s="109"/>
      <c r="L305" s="109"/>
    </row>
    <row r="306" spans="2:12">
      <c r="B306" s="108"/>
      <c r="C306" s="108"/>
      <c r="D306" s="109"/>
      <c r="E306" s="109"/>
      <c r="F306" s="109"/>
      <c r="G306" s="109"/>
      <c r="H306" s="109"/>
      <c r="I306" s="109"/>
      <c r="J306" s="109"/>
      <c r="K306" s="109"/>
      <c r="L306" s="109"/>
    </row>
    <row r="307" spans="2:12">
      <c r="B307" s="108"/>
      <c r="C307" s="108"/>
      <c r="D307" s="109"/>
      <c r="E307" s="109"/>
      <c r="F307" s="109"/>
      <c r="G307" s="109"/>
      <c r="H307" s="109"/>
      <c r="I307" s="109"/>
      <c r="J307" s="109"/>
      <c r="K307" s="109"/>
      <c r="L307" s="109"/>
    </row>
    <row r="308" spans="2:12">
      <c r="B308" s="108"/>
      <c r="C308" s="108"/>
      <c r="D308" s="109"/>
      <c r="E308" s="109"/>
      <c r="F308" s="109"/>
      <c r="G308" s="109"/>
      <c r="H308" s="109"/>
      <c r="I308" s="109"/>
      <c r="J308" s="109"/>
      <c r="K308" s="109"/>
      <c r="L308" s="109"/>
    </row>
    <row r="309" spans="2:12">
      <c r="B309" s="108"/>
      <c r="C309" s="108"/>
      <c r="D309" s="109"/>
      <c r="E309" s="109"/>
      <c r="F309" s="109"/>
      <c r="G309" s="109"/>
      <c r="H309" s="109"/>
      <c r="I309" s="109"/>
      <c r="J309" s="109"/>
      <c r="K309" s="109"/>
      <c r="L309" s="109"/>
    </row>
    <row r="310" spans="2:12">
      <c r="B310" s="108"/>
      <c r="C310" s="108"/>
      <c r="D310" s="109"/>
      <c r="E310" s="109"/>
      <c r="F310" s="109"/>
      <c r="G310" s="109"/>
      <c r="H310" s="109"/>
      <c r="I310" s="109"/>
      <c r="J310" s="109"/>
      <c r="K310" s="109"/>
      <c r="L310" s="109"/>
    </row>
    <row r="311" spans="2:12">
      <c r="B311" s="108"/>
      <c r="C311" s="108"/>
      <c r="D311" s="109"/>
      <c r="E311" s="109"/>
      <c r="F311" s="109"/>
      <c r="G311" s="109"/>
      <c r="H311" s="109"/>
      <c r="I311" s="109"/>
      <c r="J311" s="109"/>
      <c r="K311" s="109"/>
      <c r="L311" s="109"/>
    </row>
    <row r="312" spans="2:12">
      <c r="B312" s="108"/>
      <c r="C312" s="108"/>
      <c r="D312" s="109"/>
      <c r="E312" s="109"/>
      <c r="F312" s="109"/>
      <c r="G312" s="109"/>
      <c r="H312" s="109"/>
      <c r="I312" s="109"/>
      <c r="J312" s="109"/>
      <c r="K312" s="109"/>
      <c r="L312" s="109"/>
    </row>
    <row r="313" spans="2:12">
      <c r="B313" s="108"/>
      <c r="C313" s="108"/>
      <c r="D313" s="109"/>
      <c r="E313" s="109"/>
      <c r="F313" s="109"/>
      <c r="G313" s="109"/>
      <c r="H313" s="109"/>
      <c r="I313" s="109"/>
      <c r="J313" s="109"/>
      <c r="K313" s="109"/>
      <c r="L313" s="109"/>
    </row>
    <row r="314" spans="2:12">
      <c r="B314" s="108"/>
      <c r="C314" s="108"/>
      <c r="D314" s="109"/>
      <c r="E314" s="109"/>
      <c r="F314" s="109"/>
      <c r="G314" s="109"/>
      <c r="H314" s="109"/>
      <c r="I314" s="109"/>
      <c r="J314" s="109"/>
      <c r="K314" s="109"/>
      <c r="L314" s="109"/>
    </row>
    <row r="315" spans="2:12">
      <c r="B315" s="108"/>
      <c r="C315" s="108"/>
      <c r="D315" s="109"/>
      <c r="E315" s="109"/>
      <c r="F315" s="109"/>
      <c r="G315" s="109"/>
      <c r="H315" s="109"/>
      <c r="I315" s="109"/>
      <c r="J315" s="109"/>
      <c r="K315" s="109"/>
      <c r="L315" s="109"/>
    </row>
    <row r="316" spans="2:12">
      <c r="B316" s="108"/>
      <c r="C316" s="108"/>
      <c r="D316" s="109"/>
      <c r="E316" s="109"/>
      <c r="F316" s="109"/>
      <c r="G316" s="109"/>
      <c r="H316" s="109"/>
      <c r="I316" s="109"/>
      <c r="J316" s="109"/>
      <c r="K316" s="109"/>
      <c r="L316" s="109"/>
    </row>
    <row r="317" spans="2:12">
      <c r="B317" s="108"/>
      <c r="C317" s="108"/>
      <c r="D317" s="109"/>
      <c r="E317" s="109"/>
      <c r="F317" s="109"/>
      <c r="G317" s="109"/>
      <c r="H317" s="109"/>
      <c r="I317" s="109"/>
      <c r="J317" s="109"/>
      <c r="K317" s="109"/>
      <c r="L317" s="109"/>
    </row>
    <row r="318" spans="2:12">
      <c r="B318" s="108"/>
      <c r="C318" s="108"/>
      <c r="D318" s="109"/>
      <c r="E318" s="109"/>
      <c r="F318" s="109"/>
      <c r="G318" s="109"/>
      <c r="H318" s="109"/>
      <c r="I318" s="109"/>
      <c r="J318" s="109"/>
      <c r="K318" s="109"/>
      <c r="L318" s="109"/>
    </row>
    <row r="319" spans="2:12">
      <c r="B319" s="108"/>
      <c r="C319" s="108"/>
      <c r="D319" s="109"/>
      <c r="E319" s="109"/>
      <c r="F319" s="109"/>
      <c r="G319" s="109"/>
      <c r="H319" s="109"/>
      <c r="I319" s="109"/>
      <c r="J319" s="109"/>
      <c r="K319" s="109"/>
      <c r="L319" s="109"/>
    </row>
    <row r="320" spans="2:12">
      <c r="B320" s="108"/>
      <c r="C320" s="108"/>
      <c r="D320" s="109"/>
      <c r="E320" s="109"/>
      <c r="F320" s="109"/>
      <c r="G320" s="109"/>
      <c r="H320" s="109"/>
      <c r="I320" s="109"/>
      <c r="J320" s="109"/>
      <c r="K320" s="109"/>
      <c r="L320" s="109"/>
    </row>
    <row r="321" spans="2:12">
      <c r="B321" s="108"/>
      <c r="C321" s="108"/>
      <c r="D321" s="109"/>
      <c r="E321" s="109"/>
      <c r="F321" s="109"/>
      <c r="G321" s="109"/>
      <c r="H321" s="109"/>
      <c r="I321" s="109"/>
      <c r="J321" s="109"/>
      <c r="K321" s="109"/>
      <c r="L321" s="109"/>
    </row>
    <row r="322" spans="2:12">
      <c r="B322" s="108"/>
      <c r="C322" s="108"/>
      <c r="D322" s="109"/>
      <c r="E322" s="109"/>
      <c r="F322" s="109"/>
      <c r="G322" s="109"/>
      <c r="H322" s="109"/>
      <c r="I322" s="109"/>
      <c r="J322" s="109"/>
      <c r="K322" s="109"/>
      <c r="L322" s="109"/>
    </row>
    <row r="323" spans="2:12">
      <c r="B323" s="108"/>
      <c r="C323" s="108"/>
      <c r="D323" s="109"/>
      <c r="E323" s="109"/>
      <c r="F323" s="109"/>
      <c r="G323" s="109"/>
      <c r="H323" s="109"/>
      <c r="I323" s="109"/>
      <c r="J323" s="109"/>
      <c r="K323" s="109"/>
      <c r="L323" s="109"/>
    </row>
    <row r="324" spans="2:12">
      <c r="B324" s="108"/>
      <c r="C324" s="108"/>
      <c r="D324" s="109"/>
      <c r="E324" s="109"/>
      <c r="F324" s="109"/>
      <c r="G324" s="109"/>
      <c r="H324" s="109"/>
      <c r="I324" s="109"/>
      <c r="J324" s="109"/>
      <c r="K324" s="109"/>
      <c r="L324" s="109"/>
    </row>
    <row r="325" spans="2:12">
      <c r="B325" s="108"/>
      <c r="C325" s="108"/>
      <c r="D325" s="109"/>
      <c r="E325" s="109"/>
      <c r="F325" s="109"/>
      <c r="G325" s="109"/>
      <c r="H325" s="109"/>
      <c r="I325" s="109"/>
      <c r="J325" s="109"/>
      <c r="K325" s="109"/>
      <c r="L325" s="109"/>
    </row>
    <row r="326" spans="2:12">
      <c r="B326" s="108"/>
      <c r="C326" s="108"/>
      <c r="D326" s="109"/>
      <c r="E326" s="109"/>
      <c r="F326" s="109"/>
      <c r="G326" s="109"/>
      <c r="H326" s="109"/>
      <c r="I326" s="109"/>
      <c r="J326" s="109"/>
      <c r="K326" s="109"/>
      <c r="L326" s="109"/>
    </row>
    <row r="327" spans="2:12">
      <c r="B327" s="108"/>
      <c r="C327" s="108"/>
      <c r="D327" s="109"/>
      <c r="E327" s="109"/>
      <c r="F327" s="109"/>
      <c r="G327" s="109"/>
      <c r="H327" s="109"/>
      <c r="I327" s="109"/>
      <c r="J327" s="109"/>
      <c r="K327" s="109"/>
      <c r="L327" s="109"/>
    </row>
    <row r="328" spans="2:12">
      <c r="B328" s="108"/>
      <c r="C328" s="108"/>
      <c r="D328" s="109"/>
      <c r="E328" s="109"/>
      <c r="F328" s="109"/>
      <c r="G328" s="109"/>
      <c r="H328" s="109"/>
      <c r="I328" s="109"/>
      <c r="J328" s="109"/>
      <c r="K328" s="109"/>
      <c r="L328" s="109"/>
    </row>
    <row r="329" spans="2:12">
      <c r="B329" s="108"/>
      <c r="C329" s="108"/>
      <c r="D329" s="109"/>
      <c r="E329" s="109"/>
      <c r="F329" s="109"/>
      <c r="G329" s="109"/>
      <c r="H329" s="109"/>
      <c r="I329" s="109"/>
      <c r="J329" s="109"/>
      <c r="K329" s="109"/>
      <c r="L329" s="109"/>
    </row>
    <row r="330" spans="2:12">
      <c r="B330" s="108"/>
      <c r="C330" s="108"/>
      <c r="D330" s="109"/>
      <c r="E330" s="109"/>
      <c r="F330" s="109"/>
      <c r="G330" s="109"/>
      <c r="H330" s="109"/>
      <c r="I330" s="109"/>
      <c r="J330" s="109"/>
      <c r="K330" s="109"/>
      <c r="L330" s="109"/>
    </row>
    <row r="331" spans="2:12">
      <c r="B331" s="108"/>
      <c r="C331" s="108"/>
      <c r="D331" s="109"/>
      <c r="E331" s="109"/>
      <c r="F331" s="109"/>
      <c r="G331" s="109"/>
      <c r="H331" s="109"/>
      <c r="I331" s="109"/>
      <c r="J331" s="109"/>
      <c r="K331" s="109"/>
      <c r="L331" s="109"/>
    </row>
    <row r="332" spans="2:12">
      <c r="B332" s="108"/>
      <c r="C332" s="108"/>
      <c r="D332" s="109"/>
      <c r="E332" s="109"/>
      <c r="F332" s="109"/>
      <c r="G332" s="109"/>
      <c r="H332" s="109"/>
      <c r="I332" s="109"/>
      <c r="J332" s="109"/>
      <c r="K332" s="109"/>
      <c r="L332" s="109"/>
    </row>
    <row r="333" spans="2:12">
      <c r="B333" s="108"/>
      <c r="C333" s="108"/>
      <c r="D333" s="109"/>
      <c r="E333" s="109"/>
      <c r="F333" s="109"/>
      <c r="G333" s="109"/>
      <c r="H333" s="109"/>
      <c r="I333" s="109"/>
      <c r="J333" s="109"/>
      <c r="K333" s="109"/>
      <c r="L333" s="109"/>
    </row>
    <row r="334" spans="2:12">
      <c r="B334" s="108"/>
      <c r="C334" s="108"/>
      <c r="D334" s="109"/>
      <c r="E334" s="109"/>
      <c r="F334" s="109"/>
      <c r="G334" s="109"/>
      <c r="H334" s="109"/>
      <c r="I334" s="109"/>
      <c r="J334" s="109"/>
      <c r="K334" s="109"/>
      <c r="L334" s="109"/>
    </row>
    <row r="335" spans="2:12">
      <c r="B335" s="108"/>
      <c r="C335" s="108"/>
      <c r="D335" s="109"/>
      <c r="E335" s="109"/>
      <c r="F335" s="109"/>
      <c r="G335" s="109"/>
      <c r="H335" s="109"/>
      <c r="I335" s="109"/>
      <c r="J335" s="109"/>
      <c r="K335" s="109"/>
      <c r="L335" s="109"/>
    </row>
    <row r="336" spans="2:12">
      <c r="B336" s="108"/>
      <c r="C336" s="108"/>
      <c r="D336" s="109"/>
      <c r="E336" s="109"/>
      <c r="F336" s="109"/>
      <c r="G336" s="109"/>
      <c r="H336" s="109"/>
      <c r="I336" s="109"/>
      <c r="J336" s="109"/>
      <c r="K336" s="109"/>
      <c r="L336" s="109"/>
    </row>
    <row r="337" spans="2:12">
      <c r="B337" s="108"/>
      <c r="C337" s="108"/>
      <c r="D337" s="109"/>
      <c r="E337" s="109"/>
      <c r="F337" s="109"/>
      <c r="G337" s="109"/>
      <c r="H337" s="109"/>
      <c r="I337" s="109"/>
      <c r="J337" s="109"/>
      <c r="K337" s="109"/>
      <c r="L337" s="109"/>
    </row>
    <row r="338" spans="2:12">
      <c r="B338" s="108"/>
      <c r="C338" s="108"/>
      <c r="D338" s="109"/>
      <c r="E338" s="109"/>
      <c r="F338" s="109"/>
      <c r="G338" s="109"/>
      <c r="H338" s="109"/>
      <c r="I338" s="109"/>
      <c r="J338" s="109"/>
      <c r="K338" s="109"/>
      <c r="L338" s="109"/>
    </row>
    <row r="339" spans="2:12">
      <c r="B339" s="108"/>
      <c r="C339" s="108"/>
      <c r="D339" s="109"/>
      <c r="E339" s="109"/>
      <c r="F339" s="109"/>
      <c r="G339" s="109"/>
      <c r="H339" s="109"/>
      <c r="I339" s="109"/>
      <c r="J339" s="109"/>
      <c r="K339" s="109"/>
      <c r="L339" s="109"/>
    </row>
    <row r="340" spans="2:12">
      <c r="B340" s="108"/>
      <c r="C340" s="108"/>
      <c r="D340" s="109"/>
      <c r="E340" s="109"/>
      <c r="F340" s="109"/>
      <c r="G340" s="109"/>
      <c r="H340" s="109"/>
      <c r="I340" s="109"/>
      <c r="J340" s="109"/>
      <c r="K340" s="109"/>
      <c r="L340" s="109"/>
    </row>
    <row r="341" spans="2:12">
      <c r="B341" s="108"/>
      <c r="C341" s="108"/>
      <c r="D341" s="109"/>
      <c r="E341" s="109"/>
      <c r="F341" s="109"/>
      <c r="G341" s="109"/>
      <c r="H341" s="109"/>
      <c r="I341" s="109"/>
      <c r="J341" s="109"/>
      <c r="K341" s="109"/>
      <c r="L341" s="109"/>
    </row>
    <row r="342" spans="2:12">
      <c r="B342" s="108"/>
      <c r="C342" s="108"/>
      <c r="D342" s="109"/>
      <c r="E342" s="109"/>
      <c r="F342" s="109"/>
      <c r="G342" s="109"/>
      <c r="H342" s="109"/>
      <c r="I342" s="109"/>
      <c r="J342" s="109"/>
      <c r="K342" s="109"/>
      <c r="L342" s="109"/>
    </row>
    <row r="343" spans="2:12">
      <c r="B343" s="108"/>
      <c r="C343" s="108"/>
      <c r="D343" s="109"/>
      <c r="E343" s="109"/>
      <c r="F343" s="109"/>
      <c r="G343" s="109"/>
      <c r="H343" s="109"/>
      <c r="I343" s="109"/>
      <c r="J343" s="109"/>
      <c r="K343" s="109"/>
      <c r="L343" s="109"/>
    </row>
    <row r="344" spans="2:12">
      <c r="B344" s="108"/>
      <c r="C344" s="108"/>
      <c r="D344" s="109"/>
      <c r="E344" s="109"/>
      <c r="F344" s="109"/>
      <c r="G344" s="109"/>
      <c r="H344" s="109"/>
      <c r="I344" s="109"/>
      <c r="J344" s="109"/>
      <c r="K344" s="109"/>
      <c r="L344" s="109"/>
    </row>
    <row r="345" spans="2:12">
      <c r="B345" s="108"/>
      <c r="C345" s="108"/>
      <c r="D345" s="109"/>
      <c r="E345" s="109"/>
      <c r="F345" s="109"/>
      <c r="G345" s="109"/>
      <c r="H345" s="109"/>
      <c r="I345" s="109"/>
      <c r="J345" s="109"/>
      <c r="K345" s="109"/>
      <c r="L345" s="109"/>
    </row>
    <row r="346" spans="2:12">
      <c r="B346" s="108"/>
      <c r="C346" s="108"/>
      <c r="D346" s="109"/>
      <c r="E346" s="109"/>
      <c r="F346" s="109"/>
      <c r="G346" s="109"/>
      <c r="H346" s="109"/>
      <c r="I346" s="109"/>
      <c r="J346" s="109"/>
      <c r="K346" s="109"/>
      <c r="L346" s="109"/>
    </row>
    <row r="347" spans="2:12">
      <c r="B347" s="108"/>
      <c r="C347" s="108"/>
      <c r="D347" s="109"/>
      <c r="E347" s="109"/>
      <c r="F347" s="109"/>
      <c r="G347" s="109"/>
      <c r="H347" s="109"/>
      <c r="I347" s="109"/>
      <c r="J347" s="109"/>
      <c r="K347" s="109"/>
      <c r="L347" s="109"/>
    </row>
    <row r="348" spans="2:12">
      <c r="B348" s="108"/>
      <c r="C348" s="108"/>
      <c r="D348" s="109"/>
      <c r="E348" s="109"/>
      <c r="F348" s="109"/>
      <c r="G348" s="109"/>
      <c r="H348" s="109"/>
      <c r="I348" s="109"/>
      <c r="J348" s="109"/>
      <c r="K348" s="109"/>
      <c r="L348" s="109"/>
    </row>
    <row r="349" spans="2:12">
      <c r="B349" s="108"/>
      <c r="C349" s="108"/>
      <c r="D349" s="109"/>
      <c r="E349" s="109"/>
      <c r="F349" s="109"/>
      <c r="G349" s="109"/>
      <c r="H349" s="109"/>
      <c r="I349" s="109"/>
      <c r="J349" s="109"/>
      <c r="K349" s="109"/>
      <c r="L349" s="109"/>
    </row>
    <row r="350" spans="2:12">
      <c r="B350" s="108"/>
      <c r="C350" s="108"/>
      <c r="D350" s="109"/>
      <c r="E350" s="109"/>
      <c r="F350" s="109"/>
      <c r="G350" s="109"/>
      <c r="H350" s="109"/>
      <c r="I350" s="109"/>
      <c r="J350" s="109"/>
      <c r="K350" s="109"/>
      <c r="L350" s="109"/>
    </row>
    <row r="351" spans="2:12">
      <c r="B351" s="108"/>
      <c r="C351" s="108"/>
      <c r="D351" s="109"/>
      <c r="E351" s="109"/>
      <c r="F351" s="109"/>
      <c r="G351" s="109"/>
      <c r="H351" s="109"/>
      <c r="I351" s="109"/>
      <c r="J351" s="109"/>
      <c r="K351" s="109"/>
      <c r="L351" s="109"/>
    </row>
    <row r="352" spans="2:12">
      <c r="B352" s="108"/>
      <c r="C352" s="108"/>
      <c r="D352" s="109"/>
      <c r="E352" s="109"/>
      <c r="F352" s="109"/>
      <c r="G352" s="109"/>
      <c r="H352" s="109"/>
      <c r="I352" s="109"/>
      <c r="J352" s="109"/>
      <c r="K352" s="109"/>
      <c r="L352" s="109"/>
    </row>
    <row r="353" spans="2:12">
      <c r="B353" s="108"/>
      <c r="C353" s="108"/>
      <c r="D353" s="109"/>
      <c r="E353" s="109"/>
      <c r="F353" s="109"/>
      <c r="G353" s="109"/>
      <c r="H353" s="109"/>
      <c r="I353" s="109"/>
      <c r="J353" s="109"/>
      <c r="K353" s="109"/>
      <c r="L353" s="109"/>
    </row>
    <row r="354" spans="2:12">
      <c r="B354" s="108"/>
      <c r="C354" s="108"/>
      <c r="D354" s="109"/>
      <c r="E354" s="109"/>
      <c r="F354" s="109"/>
      <c r="G354" s="109"/>
      <c r="H354" s="109"/>
      <c r="I354" s="109"/>
      <c r="J354" s="109"/>
      <c r="K354" s="109"/>
      <c r="L354" s="109"/>
    </row>
    <row r="355" spans="2:12">
      <c r="B355" s="108"/>
      <c r="C355" s="108"/>
      <c r="D355" s="109"/>
      <c r="E355" s="109"/>
      <c r="F355" s="109"/>
      <c r="G355" s="109"/>
      <c r="H355" s="109"/>
      <c r="I355" s="109"/>
      <c r="J355" s="109"/>
      <c r="K355" s="109"/>
      <c r="L355" s="109"/>
    </row>
    <row r="356" spans="2:12">
      <c r="B356" s="108"/>
      <c r="C356" s="108"/>
      <c r="D356" s="109"/>
      <c r="E356" s="109"/>
      <c r="F356" s="109"/>
      <c r="G356" s="109"/>
      <c r="H356" s="109"/>
      <c r="I356" s="109"/>
      <c r="J356" s="109"/>
      <c r="K356" s="109"/>
      <c r="L356" s="109"/>
    </row>
    <row r="357" spans="2:12">
      <c r="B357" s="108"/>
      <c r="C357" s="108"/>
      <c r="D357" s="109"/>
      <c r="E357" s="109"/>
      <c r="F357" s="109"/>
      <c r="G357" s="109"/>
      <c r="H357" s="109"/>
      <c r="I357" s="109"/>
      <c r="J357" s="109"/>
      <c r="K357" s="109"/>
      <c r="L357" s="109"/>
    </row>
    <row r="358" spans="2:12">
      <c r="B358" s="108"/>
      <c r="C358" s="108"/>
      <c r="D358" s="109"/>
      <c r="E358" s="109"/>
      <c r="F358" s="109"/>
      <c r="G358" s="109"/>
      <c r="H358" s="109"/>
      <c r="I358" s="109"/>
      <c r="J358" s="109"/>
      <c r="K358" s="109"/>
      <c r="L358" s="109"/>
    </row>
    <row r="359" spans="2:12">
      <c r="B359" s="108"/>
      <c r="C359" s="108"/>
      <c r="D359" s="109"/>
      <c r="E359" s="109"/>
      <c r="F359" s="109"/>
      <c r="G359" s="109"/>
      <c r="H359" s="109"/>
      <c r="I359" s="109"/>
      <c r="J359" s="109"/>
      <c r="K359" s="109"/>
      <c r="L359" s="109"/>
    </row>
    <row r="360" spans="2:12">
      <c r="B360" s="108"/>
      <c r="C360" s="108"/>
      <c r="D360" s="109"/>
      <c r="E360" s="109"/>
      <c r="F360" s="109"/>
      <c r="G360" s="109"/>
      <c r="H360" s="109"/>
      <c r="I360" s="109"/>
      <c r="J360" s="109"/>
      <c r="K360" s="109"/>
      <c r="L360" s="109"/>
    </row>
    <row r="361" spans="2:12">
      <c r="B361" s="108"/>
      <c r="C361" s="108"/>
      <c r="D361" s="109"/>
      <c r="E361" s="109"/>
      <c r="F361" s="109"/>
      <c r="G361" s="109"/>
      <c r="H361" s="109"/>
      <c r="I361" s="109"/>
      <c r="J361" s="109"/>
      <c r="K361" s="109"/>
      <c r="L361" s="109"/>
    </row>
    <row r="362" spans="2:12">
      <c r="B362" s="108"/>
      <c r="C362" s="108"/>
      <c r="D362" s="109"/>
      <c r="E362" s="109"/>
      <c r="F362" s="109"/>
      <c r="G362" s="109"/>
      <c r="H362" s="109"/>
      <c r="I362" s="109"/>
      <c r="J362" s="109"/>
      <c r="K362" s="109"/>
      <c r="L362" s="109"/>
    </row>
    <row r="363" spans="2:12">
      <c r="B363" s="108"/>
      <c r="C363" s="108"/>
      <c r="D363" s="109"/>
      <c r="E363" s="109"/>
      <c r="F363" s="109"/>
      <c r="G363" s="109"/>
      <c r="H363" s="109"/>
      <c r="I363" s="109"/>
      <c r="J363" s="109"/>
      <c r="K363" s="109"/>
      <c r="L363" s="109"/>
    </row>
    <row r="364" spans="2:12">
      <c r="B364" s="108"/>
      <c r="C364" s="108"/>
      <c r="D364" s="109"/>
      <c r="E364" s="109"/>
      <c r="F364" s="109"/>
      <c r="G364" s="109"/>
      <c r="H364" s="109"/>
      <c r="I364" s="109"/>
      <c r="J364" s="109"/>
      <c r="K364" s="109"/>
      <c r="L364" s="109"/>
    </row>
    <row r="365" spans="2:12">
      <c r="B365" s="108"/>
      <c r="C365" s="108"/>
      <c r="D365" s="109"/>
      <c r="E365" s="109"/>
      <c r="F365" s="109"/>
      <c r="G365" s="109"/>
      <c r="H365" s="109"/>
      <c r="I365" s="109"/>
      <c r="J365" s="109"/>
      <c r="K365" s="109"/>
      <c r="L365" s="109"/>
    </row>
    <row r="366" spans="2:12">
      <c r="B366" s="108"/>
      <c r="C366" s="108"/>
      <c r="D366" s="109"/>
      <c r="E366" s="109"/>
      <c r="F366" s="109"/>
      <c r="G366" s="109"/>
      <c r="H366" s="109"/>
      <c r="I366" s="109"/>
      <c r="J366" s="109"/>
      <c r="K366" s="109"/>
      <c r="L366" s="109"/>
    </row>
    <row r="367" spans="2:12">
      <c r="B367" s="108"/>
      <c r="C367" s="108"/>
      <c r="D367" s="109"/>
      <c r="E367" s="109"/>
      <c r="F367" s="109"/>
      <c r="G367" s="109"/>
      <c r="H367" s="109"/>
      <c r="I367" s="109"/>
      <c r="J367" s="109"/>
      <c r="K367" s="109"/>
      <c r="L367" s="109"/>
    </row>
    <row r="368" spans="2:12">
      <c r="B368" s="108"/>
      <c r="C368" s="108"/>
      <c r="D368" s="109"/>
      <c r="E368" s="109"/>
      <c r="F368" s="109"/>
      <c r="G368" s="109"/>
      <c r="H368" s="109"/>
      <c r="I368" s="109"/>
      <c r="J368" s="109"/>
      <c r="K368" s="109"/>
      <c r="L368" s="109"/>
    </row>
    <row r="369" spans="2:12">
      <c r="B369" s="108"/>
      <c r="C369" s="108"/>
      <c r="D369" s="109"/>
      <c r="E369" s="109"/>
      <c r="F369" s="109"/>
      <c r="G369" s="109"/>
      <c r="H369" s="109"/>
      <c r="I369" s="109"/>
      <c r="J369" s="109"/>
      <c r="K369" s="109"/>
      <c r="L369" s="109"/>
    </row>
    <row r="370" spans="2:12">
      <c r="B370" s="108"/>
      <c r="C370" s="108"/>
      <c r="D370" s="109"/>
      <c r="E370" s="109"/>
      <c r="F370" s="109"/>
      <c r="G370" s="109"/>
      <c r="H370" s="109"/>
      <c r="I370" s="109"/>
      <c r="J370" s="109"/>
      <c r="K370" s="109"/>
      <c r="L370" s="109"/>
    </row>
    <row r="371" spans="2:12">
      <c r="B371" s="108"/>
      <c r="C371" s="108"/>
      <c r="D371" s="109"/>
      <c r="E371" s="109"/>
      <c r="F371" s="109"/>
      <c r="G371" s="109"/>
      <c r="H371" s="109"/>
      <c r="I371" s="109"/>
      <c r="J371" s="109"/>
      <c r="K371" s="109"/>
      <c r="L371" s="109"/>
    </row>
    <row r="372" spans="2:12">
      <c r="B372" s="108"/>
      <c r="C372" s="108"/>
      <c r="D372" s="109"/>
      <c r="E372" s="109"/>
      <c r="F372" s="109"/>
      <c r="G372" s="109"/>
      <c r="H372" s="109"/>
      <c r="I372" s="109"/>
      <c r="J372" s="109"/>
      <c r="K372" s="109"/>
      <c r="L372" s="109"/>
    </row>
    <row r="373" spans="2:12">
      <c r="B373" s="108"/>
      <c r="C373" s="108"/>
      <c r="D373" s="109"/>
      <c r="E373" s="109"/>
      <c r="F373" s="109"/>
      <c r="G373" s="109"/>
      <c r="H373" s="109"/>
      <c r="I373" s="109"/>
      <c r="J373" s="109"/>
      <c r="K373" s="109"/>
      <c r="L373" s="109"/>
    </row>
    <row r="374" spans="2:12">
      <c r="B374" s="108"/>
      <c r="C374" s="108"/>
      <c r="D374" s="109"/>
      <c r="E374" s="109"/>
      <c r="F374" s="109"/>
      <c r="G374" s="109"/>
      <c r="H374" s="109"/>
      <c r="I374" s="109"/>
      <c r="J374" s="109"/>
      <c r="K374" s="109"/>
      <c r="L374" s="109"/>
    </row>
    <row r="375" spans="2:12">
      <c r="B375" s="108"/>
      <c r="C375" s="108"/>
      <c r="D375" s="109"/>
      <c r="E375" s="109"/>
      <c r="F375" s="109"/>
      <c r="G375" s="109"/>
      <c r="H375" s="109"/>
      <c r="I375" s="109"/>
      <c r="J375" s="109"/>
      <c r="K375" s="109"/>
      <c r="L375" s="109"/>
    </row>
    <row r="376" spans="2:12">
      <c r="B376" s="108"/>
      <c r="C376" s="108"/>
      <c r="D376" s="109"/>
      <c r="E376" s="109"/>
      <c r="F376" s="109"/>
      <c r="G376" s="109"/>
      <c r="H376" s="109"/>
      <c r="I376" s="109"/>
      <c r="J376" s="109"/>
      <c r="K376" s="109"/>
      <c r="L376" s="109"/>
    </row>
    <row r="377" spans="2:12">
      <c r="B377" s="108"/>
      <c r="C377" s="108"/>
      <c r="D377" s="109"/>
      <c r="E377" s="109"/>
      <c r="F377" s="109"/>
      <c r="G377" s="109"/>
      <c r="H377" s="109"/>
      <c r="I377" s="109"/>
      <c r="J377" s="109"/>
      <c r="K377" s="109"/>
      <c r="L377" s="109"/>
    </row>
    <row r="378" spans="2:12">
      <c r="B378" s="108"/>
      <c r="C378" s="108"/>
      <c r="D378" s="109"/>
      <c r="E378" s="109"/>
      <c r="F378" s="109"/>
      <c r="G378" s="109"/>
      <c r="H378" s="109"/>
      <c r="I378" s="109"/>
      <c r="J378" s="109"/>
      <c r="K378" s="109"/>
      <c r="L378" s="109"/>
    </row>
    <row r="379" spans="2:12">
      <c r="B379" s="108"/>
      <c r="C379" s="108"/>
      <c r="D379" s="109"/>
      <c r="E379" s="109"/>
      <c r="F379" s="109"/>
      <c r="G379" s="109"/>
      <c r="H379" s="109"/>
      <c r="I379" s="109"/>
      <c r="J379" s="109"/>
      <c r="K379" s="109"/>
      <c r="L379" s="109"/>
    </row>
    <row r="380" spans="2:12">
      <c r="B380" s="108"/>
      <c r="C380" s="108"/>
      <c r="D380" s="109"/>
      <c r="E380" s="109"/>
      <c r="F380" s="109"/>
      <c r="G380" s="109"/>
      <c r="H380" s="109"/>
      <c r="I380" s="109"/>
      <c r="J380" s="109"/>
      <c r="K380" s="109"/>
      <c r="L380" s="109"/>
    </row>
    <row r="381" spans="2:12">
      <c r="B381" s="108"/>
      <c r="C381" s="108"/>
      <c r="D381" s="109"/>
      <c r="E381" s="109"/>
      <c r="F381" s="109"/>
      <c r="G381" s="109"/>
      <c r="H381" s="109"/>
      <c r="I381" s="109"/>
      <c r="J381" s="109"/>
      <c r="K381" s="109"/>
      <c r="L381" s="109"/>
    </row>
    <row r="382" spans="2:12">
      <c r="B382" s="108"/>
      <c r="C382" s="108"/>
      <c r="D382" s="109"/>
      <c r="E382" s="109"/>
      <c r="F382" s="109"/>
      <c r="G382" s="109"/>
      <c r="H382" s="109"/>
      <c r="I382" s="109"/>
      <c r="J382" s="109"/>
      <c r="K382" s="109"/>
      <c r="L382" s="109"/>
    </row>
    <row r="383" spans="2:12">
      <c r="B383" s="108"/>
      <c r="C383" s="108"/>
      <c r="D383" s="109"/>
      <c r="E383" s="109"/>
      <c r="F383" s="109"/>
      <c r="G383" s="109"/>
      <c r="H383" s="109"/>
      <c r="I383" s="109"/>
      <c r="J383" s="109"/>
      <c r="K383" s="109"/>
      <c r="L383" s="109"/>
    </row>
    <row r="384" spans="2:12">
      <c r="B384" s="108"/>
      <c r="C384" s="108"/>
      <c r="D384" s="109"/>
      <c r="E384" s="109"/>
      <c r="F384" s="109"/>
      <c r="G384" s="109"/>
      <c r="H384" s="109"/>
      <c r="I384" s="109"/>
      <c r="J384" s="109"/>
      <c r="K384" s="109"/>
      <c r="L384" s="109"/>
    </row>
    <row r="385" spans="2:12">
      <c r="B385" s="108"/>
      <c r="C385" s="108"/>
      <c r="D385" s="109"/>
      <c r="E385" s="109"/>
      <c r="F385" s="109"/>
      <c r="G385" s="109"/>
      <c r="H385" s="109"/>
      <c r="I385" s="109"/>
      <c r="J385" s="109"/>
      <c r="K385" s="109"/>
      <c r="L385" s="109"/>
    </row>
    <row r="386" spans="2:12">
      <c r="B386" s="108"/>
      <c r="C386" s="108"/>
      <c r="D386" s="109"/>
      <c r="E386" s="109"/>
      <c r="F386" s="109"/>
      <c r="G386" s="109"/>
      <c r="H386" s="109"/>
      <c r="I386" s="109"/>
      <c r="J386" s="109"/>
      <c r="K386" s="109"/>
      <c r="L386" s="109"/>
    </row>
    <row r="387" spans="2:12">
      <c r="B387" s="108"/>
      <c r="C387" s="108"/>
      <c r="D387" s="109"/>
      <c r="E387" s="109"/>
      <c r="F387" s="109"/>
      <c r="G387" s="109"/>
      <c r="H387" s="109"/>
      <c r="I387" s="109"/>
      <c r="J387" s="109"/>
      <c r="K387" s="109"/>
      <c r="L387" s="109"/>
    </row>
    <row r="388" spans="2:12">
      <c r="B388" s="108"/>
      <c r="C388" s="108"/>
      <c r="D388" s="109"/>
      <c r="E388" s="109"/>
      <c r="F388" s="109"/>
      <c r="G388" s="109"/>
      <c r="H388" s="109"/>
      <c r="I388" s="109"/>
      <c r="J388" s="109"/>
      <c r="K388" s="109"/>
      <c r="L388" s="109"/>
    </row>
    <row r="389" spans="2:12">
      <c r="B389" s="108"/>
      <c r="C389" s="108"/>
      <c r="D389" s="109"/>
      <c r="E389" s="109"/>
      <c r="F389" s="109"/>
      <c r="G389" s="109"/>
      <c r="H389" s="109"/>
      <c r="I389" s="109"/>
      <c r="J389" s="109"/>
      <c r="K389" s="109"/>
      <c r="L389" s="109"/>
    </row>
    <row r="390" spans="2:12">
      <c r="B390" s="108"/>
      <c r="C390" s="108"/>
      <c r="D390" s="109"/>
      <c r="E390" s="109"/>
      <c r="F390" s="109"/>
      <c r="G390" s="109"/>
      <c r="H390" s="109"/>
      <c r="I390" s="109"/>
      <c r="J390" s="109"/>
      <c r="K390" s="109"/>
      <c r="L390" s="109"/>
    </row>
    <row r="391" spans="2:12">
      <c r="B391" s="108"/>
      <c r="C391" s="108"/>
      <c r="D391" s="109"/>
      <c r="E391" s="109"/>
      <c r="F391" s="109"/>
      <c r="G391" s="109"/>
      <c r="H391" s="109"/>
      <c r="I391" s="109"/>
      <c r="J391" s="109"/>
      <c r="K391" s="109"/>
      <c r="L391" s="109"/>
    </row>
    <row r="392" spans="2:12">
      <c r="B392" s="108"/>
      <c r="C392" s="108"/>
      <c r="D392" s="109"/>
      <c r="E392" s="109"/>
      <c r="F392" s="109"/>
      <c r="G392" s="109"/>
      <c r="H392" s="109"/>
      <c r="I392" s="109"/>
      <c r="J392" s="109"/>
      <c r="K392" s="109"/>
      <c r="L392" s="109"/>
    </row>
    <row r="393" spans="2:12">
      <c r="B393" s="108"/>
      <c r="C393" s="108"/>
      <c r="D393" s="109"/>
      <c r="E393" s="109"/>
      <c r="F393" s="109"/>
      <c r="G393" s="109"/>
      <c r="H393" s="109"/>
      <c r="I393" s="109"/>
      <c r="J393" s="109"/>
      <c r="K393" s="109"/>
      <c r="L393" s="109"/>
    </row>
    <row r="394" spans="2:12">
      <c r="B394" s="108"/>
      <c r="C394" s="108"/>
      <c r="D394" s="109"/>
      <c r="E394" s="109"/>
      <c r="F394" s="109"/>
      <c r="G394" s="109"/>
      <c r="H394" s="109"/>
      <c r="I394" s="109"/>
      <c r="J394" s="109"/>
      <c r="K394" s="109"/>
      <c r="L394" s="109"/>
    </row>
    <row r="395" spans="2:12">
      <c r="B395" s="108"/>
      <c r="C395" s="108"/>
      <c r="D395" s="109"/>
      <c r="E395" s="109"/>
      <c r="F395" s="109"/>
      <c r="G395" s="109"/>
      <c r="H395" s="109"/>
      <c r="I395" s="109"/>
      <c r="J395" s="109"/>
      <c r="K395" s="109"/>
      <c r="L395" s="109"/>
    </row>
    <row r="396" spans="2:12">
      <c r="B396" s="108"/>
      <c r="C396" s="108"/>
      <c r="D396" s="109"/>
      <c r="E396" s="109"/>
      <c r="F396" s="109"/>
      <c r="G396" s="109"/>
      <c r="H396" s="109"/>
      <c r="I396" s="109"/>
      <c r="J396" s="109"/>
      <c r="K396" s="109"/>
      <c r="L396" s="109"/>
    </row>
    <row r="397" spans="2:12">
      <c r="B397" s="108"/>
      <c r="C397" s="108"/>
      <c r="D397" s="109"/>
      <c r="E397" s="109"/>
      <c r="F397" s="109"/>
      <c r="G397" s="109"/>
      <c r="H397" s="109"/>
      <c r="I397" s="109"/>
      <c r="J397" s="109"/>
      <c r="K397" s="109"/>
      <c r="L397" s="109"/>
    </row>
    <row r="398" spans="2:12">
      <c r="B398" s="108"/>
      <c r="C398" s="108"/>
      <c r="D398" s="109"/>
      <c r="E398" s="109"/>
      <c r="F398" s="109"/>
      <c r="G398" s="109"/>
      <c r="H398" s="109"/>
      <c r="I398" s="109"/>
      <c r="J398" s="109"/>
      <c r="K398" s="109"/>
      <c r="L398" s="109"/>
    </row>
    <row r="399" spans="2:12">
      <c r="B399" s="108"/>
      <c r="C399" s="108"/>
      <c r="D399" s="109"/>
      <c r="E399" s="109"/>
      <c r="F399" s="109"/>
      <c r="G399" s="109"/>
      <c r="H399" s="109"/>
      <c r="I399" s="109"/>
      <c r="J399" s="109"/>
      <c r="K399" s="109"/>
      <c r="L399" s="109"/>
    </row>
    <row r="400" spans="2:12">
      <c r="B400" s="108"/>
      <c r="C400" s="108"/>
      <c r="D400" s="109"/>
      <c r="E400" s="109"/>
      <c r="F400" s="109"/>
      <c r="G400" s="109"/>
      <c r="H400" s="109"/>
      <c r="I400" s="109"/>
      <c r="J400" s="109"/>
      <c r="K400" s="109"/>
      <c r="L400" s="109"/>
    </row>
    <row r="401" spans="2:12">
      <c r="B401" s="108"/>
      <c r="C401" s="108"/>
      <c r="D401" s="109"/>
      <c r="E401" s="109"/>
      <c r="F401" s="109"/>
      <c r="G401" s="109"/>
      <c r="H401" s="109"/>
      <c r="I401" s="109"/>
      <c r="J401" s="109"/>
      <c r="K401" s="109"/>
      <c r="L401" s="109"/>
    </row>
    <row r="402" spans="2:12">
      <c r="B402" s="108"/>
      <c r="C402" s="108"/>
      <c r="D402" s="109"/>
      <c r="E402" s="109"/>
      <c r="F402" s="109"/>
      <c r="G402" s="109"/>
      <c r="H402" s="109"/>
      <c r="I402" s="109"/>
      <c r="J402" s="109"/>
      <c r="K402" s="109"/>
      <c r="L402" s="109"/>
    </row>
    <row r="403" spans="2:12">
      <c r="B403" s="108"/>
      <c r="C403" s="108"/>
      <c r="D403" s="109"/>
      <c r="E403" s="109"/>
      <c r="F403" s="109"/>
      <c r="G403" s="109"/>
      <c r="H403" s="109"/>
      <c r="I403" s="109"/>
      <c r="J403" s="109"/>
      <c r="K403" s="109"/>
      <c r="L403" s="109"/>
    </row>
    <row r="404" spans="2:12">
      <c r="B404" s="108"/>
      <c r="C404" s="108"/>
      <c r="D404" s="109"/>
      <c r="E404" s="109"/>
      <c r="F404" s="109"/>
      <c r="G404" s="109"/>
      <c r="H404" s="109"/>
      <c r="I404" s="109"/>
      <c r="J404" s="109"/>
      <c r="K404" s="109"/>
      <c r="L404" s="109"/>
    </row>
    <row r="405" spans="2:12">
      <c r="B405" s="108"/>
      <c r="C405" s="108"/>
      <c r="D405" s="109"/>
      <c r="E405" s="109"/>
      <c r="F405" s="109"/>
      <c r="G405" s="109"/>
      <c r="H405" s="109"/>
      <c r="I405" s="109"/>
      <c r="J405" s="109"/>
      <c r="K405" s="109"/>
      <c r="L405" s="109"/>
    </row>
    <row r="406" spans="2:12">
      <c r="B406" s="108"/>
      <c r="C406" s="108"/>
      <c r="D406" s="109"/>
      <c r="E406" s="109"/>
      <c r="F406" s="109"/>
      <c r="G406" s="109"/>
      <c r="H406" s="109"/>
      <c r="I406" s="109"/>
      <c r="J406" s="109"/>
      <c r="K406" s="109"/>
      <c r="L406" s="109"/>
    </row>
    <row r="407" spans="2:12">
      <c r="B407" s="108"/>
      <c r="C407" s="108"/>
      <c r="D407" s="109"/>
      <c r="E407" s="109"/>
      <c r="F407" s="109"/>
      <c r="G407" s="109"/>
      <c r="H407" s="109"/>
      <c r="I407" s="109"/>
      <c r="J407" s="109"/>
      <c r="K407" s="109"/>
      <c r="L407" s="109"/>
    </row>
    <row r="408" spans="2:12">
      <c r="B408" s="108"/>
      <c r="C408" s="108"/>
      <c r="D408" s="109"/>
      <c r="E408" s="109"/>
      <c r="F408" s="109"/>
      <c r="G408" s="109"/>
      <c r="H408" s="109"/>
      <c r="I408" s="109"/>
      <c r="J408" s="109"/>
      <c r="K408" s="109"/>
      <c r="L408" s="109"/>
    </row>
    <row r="409" spans="2:12">
      <c r="B409" s="108"/>
      <c r="C409" s="108"/>
      <c r="D409" s="109"/>
      <c r="E409" s="109"/>
      <c r="F409" s="109"/>
      <c r="G409" s="109"/>
      <c r="H409" s="109"/>
      <c r="I409" s="109"/>
      <c r="J409" s="109"/>
      <c r="K409" s="109"/>
      <c r="L409" s="109"/>
    </row>
    <row r="410" spans="2:12">
      <c r="B410" s="108"/>
      <c r="C410" s="108"/>
      <c r="D410" s="109"/>
      <c r="E410" s="109"/>
      <c r="F410" s="109"/>
      <c r="G410" s="109"/>
      <c r="H410" s="109"/>
      <c r="I410" s="109"/>
      <c r="J410" s="109"/>
      <c r="K410" s="109"/>
      <c r="L410" s="109"/>
    </row>
    <row r="411" spans="2:12">
      <c r="B411" s="108"/>
      <c r="C411" s="108"/>
      <c r="D411" s="109"/>
      <c r="E411" s="109"/>
      <c r="F411" s="109"/>
      <c r="G411" s="109"/>
      <c r="H411" s="109"/>
      <c r="I411" s="109"/>
      <c r="J411" s="109"/>
      <c r="K411" s="109"/>
      <c r="L411" s="109"/>
    </row>
    <row r="412" spans="2:12">
      <c r="B412" s="108"/>
      <c r="C412" s="108"/>
      <c r="D412" s="109"/>
      <c r="E412" s="109"/>
      <c r="F412" s="109"/>
      <c r="G412" s="109"/>
      <c r="H412" s="109"/>
      <c r="I412" s="109"/>
      <c r="J412" s="109"/>
      <c r="K412" s="109"/>
      <c r="L412" s="109"/>
    </row>
    <row r="413" spans="2:12">
      <c r="B413" s="108"/>
      <c r="C413" s="108"/>
      <c r="D413" s="109"/>
      <c r="E413" s="109"/>
      <c r="F413" s="109"/>
      <c r="G413" s="109"/>
      <c r="H413" s="109"/>
      <c r="I413" s="109"/>
      <c r="J413" s="109"/>
      <c r="K413" s="109"/>
      <c r="L413" s="109"/>
    </row>
    <row r="414" spans="2:12">
      <c r="B414" s="108"/>
      <c r="C414" s="108"/>
      <c r="D414" s="109"/>
      <c r="E414" s="109"/>
      <c r="F414" s="109"/>
      <c r="G414" s="109"/>
      <c r="H414" s="109"/>
      <c r="I414" s="109"/>
      <c r="J414" s="109"/>
      <c r="K414" s="109"/>
      <c r="L414" s="109"/>
    </row>
    <row r="415" spans="2:12">
      <c r="B415" s="108"/>
      <c r="C415" s="108"/>
      <c r="D415" s="109"/>
      <c r="E415" s="109"/>
      <c r="F415" s="109"/>
      <c r="G415" s="109"/>
      <c r="H415" s="109"/>
      <c r="I415" s="109"/>
      <c r="J415" s="109"/>
      <c r="K415" s="109"/>
      <c r="L415" s="109"/>
    </row>
    <row r="416" spans="2:12">
      <c r="B416" s="108"/>
      <c r="C416" s="108"/>
      <c r="D416" s="109"/>
      <c r="E416" s="109"/>
      <c r="F416" s="109"/>
      <c r="G416" s="109"/>
      <c r="H416" s="109"/>
      <c r="I416" s="109"/>
      <c r="J416" s="109"/>
      <c r="K416" s="109"/>
      <c r="L416" s="109"/>
    </row>
    <row r="417" spans="2:12">
      <c r="B417" s="108"/>
      <c r="C417" s="108"/>
      <c r="D417" s="109"/>
      <c r="E417" s="109"/>
      <c r="F417" s="109"/>
      <c r="G417" s="109"/>
      <c r="H417" s="109"/>
      <c r="I417" s="109"/>
      <c r="J417" s="109"/>
      <c r="K417" s="109"/>
      <c r="L417" s="109"/>
    </row>
    <row r="418" spans="2:12">
      <c r="B418" s="108"/>
      <c r="C418" s="108"/>
      <c r="D418" s="109"/>
      <c r="E418" s="109"/>
      <c r="F418" s="109"/>
      <c r="G418" s="109"/>
      <c r="H418" s="109"/>
      <c r="I418" s="109"/>
      <c r="J418" s="109"/>
      <c r="K418" s="109"/>
      <c r="L418" s="109"/>
    </row>
    <row r="419" spans="2:12">
      <c r="B419" s="108"/>
      <c r="C419" s="108"/>
      <c r="D419" s="109"/>
      <c r="E419" s="109"/>
      <c r="F419" s="109"/>
      <c r="G419" s="109"/>
      <c r="H419" s="109"/>
      <c r="I419" s="109"/>
      <c r="J419" s="109"/>
      <c r="K419" s="109"/>
      <c r="L419" s="109"/>
    </row>
    <row r="420" spans="2:12">
      <c r="B420" s="108"/>
      <c r="C420" s="108"/>
      <c r="D420" s="109"/>
      <c r="E420" s="109"/>
      <c r="F420" s="109"/>
      <c r="G420" s="109"/>
      <c r="H420" s="109"/>
      <c r="I420" s="109"/>
      <c r="J420" s="109"/>
      <c r="K420" s="109"/>
      <c r="L420" s="109"/>
    </row>
    <row r="421" spans="2:12">
      <c r="B421" s="108"/>
      <c r="C421" s="108"/>
      <c r="D421" s="109"/>
      <c r="E421" s="109"/>
      <c r="F421" s="109"/>
      <c r="G421" s="109"/>
      <c r="H421" s="109"/>
      <c r="I421" s="109"/>
      <c r="J421" s="109"/>
      <c r="K421" s="109"/>
      <c r="L421" s="109"/>
    </row>
    <row r="422" spans="2:12">
      <c r="B422" s="108"/>
      <c r="C422" s="108"/>
      <c r="D422" s="109"/>
      <c r="E422" s="109"/>
      <c r="F422" s="109"/>
      <c r="G422" s="109"/>
      <c r="H422" s="109"/>
      <c r="I422" s="109"/>
      <c r="J422" s="109"/>
      <c r="K422" s="109"/>
      <c r="L422" s="109"/>
    </row>
    <row r="423" spans="2:12">
      <c r="B423" s="108"/>
      <c r="C423" s="108"/>
      <c r="D423" s="109"/>
      <c r="E423" s="109"/>
      <c r="F423" s="109"/>
      <c r="G423" s="109"/>
      <c r="H423" s="109"/>
      <c r="I423" s="109"/>
      <c r="J423" s="109"/>
      <c r="K423" s="109"/>
      <c r="L423" s="109"/>
    </row>
    <row r="424" spans="2:12">
      <c r="B424" s="108"/>
      <c r="C424" s="108"/>
      <c r="D424" s="109"/>
      <c r="E424" s="109"/>
      <c r="F424" s="109"/>
      <c r="G424" s="109"/>
      <c r="H424" s="109"/>
      <c r="I424" s="109"/>
      <c r="J424" s="109"/>
      <c r="K424" s="109"/>
      <c r="L424" s="109"/>
    </row>
    <row r="425" spans="2:12">
      <c r="B425" s="108"/>
      <c r="C425" s="108"/>
      <c r="D425" s="109"/>
      <c r="E425" s="109"/>
      <c r="F425" s="109"/>
      <c r="G425" s="109"/>
      <c r="H425" s="109"/>
      <c r="I425" s="109"/>
      <c r="J425" s="109"/>
      <c r="K425" s="109"/>
      <c r="L425" s="109"/>
    </row>
    <row r="426" spans="2:12">
      <c r="B426" s="108"/>
      <c r="C426" s="108"/>
      <c r="D426" s="109"/>
      <c r="E426" s="109"/>
      <c r="F426" s="109"/>
      <c r="G426" s="109"/>
      <c r="H426" s="109"/>
      <c r="I426" s="109"/>
      <c r="J426" s="109"/>
      <c r="K426" s="109"/>
      <c r="L426" s="109"/>
    </row>
    <row r="427" spans="2:12">
      <c r="B427" s="108"/>
      <c r="C427" s="108"/>
      <c r="D427" s="109"/>
      <c r="E427" s="109"/>
      <c r="F427" s="109"/>
      <c r="G427" s="109"/>
      <c r="H427" s="109"/>
      <c r="I427" s="109"/>
      <c r="J427" s="109"/>
      <c r="K427" s="109"/>
      <c r="L427" s="109"/>
    </row>
    <row r="428" spans="2:12">
      <c r="B428" s="108"/>
      <c r="C428" s="108"/>
      <c r="D428" s="109"/>
      <c r="E428" s="109"/>
      <c r="F428" s="109"/>
      <c r="G428" s="109"/>
      <c r="H428" s="109"/>
      <c r="I428" s="109"/>
      <c r="J428" s="109"/>
      <c r="K428" s="109"/>
      <c r="L428" s="109"/>
    </row>
    <row r="429" spans="2:12">
      <c r="B429" s="108"/>
      <c r="C429" s="108"/>
      <c r="D429" s="109"/>
      <c r="E429" s="109"/>
      <c r="F429" s="109"/>
      <c r="G429" s="109"/>
      <c r="H429" s="109"/>
      <c r="I429" s="109"/>
      <c r="J429" s="109"/>
      <c r="K429" s="109"/>
      <c r="L429" s="109"/>
    </row>
    <row r="430" spans="2:12">
      <c r="B430" s="108"/>
      <c r="C430" s="108"/>
      <c r="D430" s="109"/>
      <c r="E430" s="109"/>
      <c r="F430" s="109"/>
      <c r="G430" s="109"/>
      <c r="H430" s="109"/>
      <c r="I430" s="109"/>
      <c r="J430" s="109"/>
      <c r="K430" s="109"/>
      <c r="L430" s="109"/>
    </row>
    <row r="431" spans="2:12">
      <c r="B431" s="108"/>
      <c r="C431" s="108"/>
      <c r="D431" s="109"/>
      <c r="E431" s="109"/>
      <c r="F431" s="109"/>
      <c r="G431" s="109"/>
      <c r="H431" s="109"/>
      <c r="I431" s="109"/>
      <c r="J431" s="109"/>
      <c r="K431" s="109"/>
      <c r="L431" s="109"/>
    </row>
    <row r="432" spans="2:12">
      <c r="D432" s="1"/>
      <c r="E432" s="1"/>
    </row>
    <row r="433" spans="4:5">
      <c r="D433" s="1"/>
      <c r="E433" s="1"/>
    </row>
    <row r="434" spans="4:5">
      <c r="D434" s="1"/>
      <c r="E434" s="1"/>
    </row>
    <row r="435" spans="4:5">
      <c r="D435" s="1"/>
      <c r="E435" s="1"/>
    </row>
    <row r="436" spans="4:5">
      <c r="D436" s="1"/>
      <c r="E436" s="1"/>
    </row>
    <row r="437" spans="4:5">
      <c r="D437" s="1"/>
      <c r="E437" s="1"/>
    </row>
    <row r="438" spans="4:5">
      <c r="D438" s="1"/>
      <c r="E438" s="1"/>
    </row>
    <row r="439" spans="4:5">
      <c r="D439" s="1"/>
      <c r="E439" s="1"/>
    </row>
    <row r="440" spans="4:5">
      <c r="D440" s="1"/>
      <c r="E440" s="1"/>
    </row>
    <row r="441" spans="4:5">
      <c r="D441" s="1"/>
      <c r="E441" s="1"/>
    </row>
    <row r="442" spans="4:5">
      <c r="D442" s="1"/>
      <c r="E442" s="1"/>
    </row>
    <row r="443" spans="4:5">
      <c r="D443" s="1"/>
      <c r="E443" s="1"/>
    </row>
    <row r="444" spans="4:5">
      <c r="D444" s="1"/>
      <c r="E444" s="1"/>
    </row>
    <row r="445" spans="4:5">
      <c r="D445" s="1"/>
      <c r="E445" s="1"/>
    </row>
    <row r="446" spans="4:5">
      <c r="D446" s="1"/>
      <c r="E446" s="1"/>
    </row>
    <row r="447" spans="4:5">
      <c r="D447" s="1"/>
      <c r="E447" s="1"/>
    </row>
    <row r="448" spans="4:5">
      <c r="D448" s="1"/>
      <c r="E448" s="1"/>
    </row>
    <row r="449" spans="4:5">
      <c r="D449" s="1"/>
      <c r="E449" s="1"/>
    </row>
    <row r="450" spans="4:5">
      <c r="D450" s="1"/>
      <c r="E450" s="1"/>
    </row>
    <row r="451" spans="4:5">
      <c r="D451" s="1"/>
      <c r="E451" s="1"/>
    </row>
    <row r="452" spans="4:5">
      <c r="D452" s="1"/>
      <c r="E452" s="1"/>
    </row>
    <row r="453" spans="4:5">
      <c r="D453" s="1"/>
      <c r="E453" s="1"/>
    </row>
    <row r="454" spans="4:5">
      <c r="D454" s="1"/>
      <c r="E454" s="1"/>
    </row>
    <row r="455" spans="4:5">
      <c r="D455" s="1"/>
      <c r="E455" s="1"/>
    </row>
    <row r="456" spans="4:5">
      <c r="D456" s="1"/>
      <c r="E456" s="1"/>
    </row>
    <row r="457" spans="4:5">
      <c r="D457" s="1"/>
      <c r="E457" s="1"/>
    </row>
    <row r="458" spans="4:5">
      <c r="D458" s="1"/>
      <c r="E458" s="1"/>
    </row>
    <row r="459" spans="4:5">
      <c r="D459" s="1"/>
      <c r="E459" s="1"/>
    </row>
    <row r="460" spans="4:5">
      <c r="D460" s="1"/>
      <c r="E460" s="1"/>
    </row>
    <row r="461" spans="4:5">
      <c r="D461" s="1"/>
      <c r="E461" s="1"/>
    </row>
    <row r="462" spans="4:5">
      <c r="D462" s="1"/>
      <c r="E462" s="1"/>
    </row>
    <row r="463" spans="4:5">
      <c r="D463" s="1"/>
      <c r="E463" s="1"/>
    </row>
    <row r="464" spans="4:5">
      <c r="D464" s="1"/>
      <c r="E464" s="1"/>
    </row>
    <row r="465" spans="4:5">
      <c r="D465" s="1"/>
      <c r="E465" s="1"/>
    </row>
    <row r="466" spans="4:5">
      <c r="D466" s="1"/>
      <c r="E466" s="1"/>
    </row>
    <row r="467" spans="4:5">
      <c r="D467" s="1"/>
      <c r="E467" s="1"/>
    </row>
    <row r="468" spans="4:5">
      <c r="D468" s="1"/>
      <c r="E468" s="1"/>
    </row>
    <row r="469" spans="4:5">
      <c r="D469" s="1"/>
      <c r="E469" s="1"/>
    </row>
    <row r="470" spans="4:5">
      <c r="D470" s="1"/>
      <c r="E470" s="1"/>
    </row>
    <row r="471" spans="4:5">
      <c r="D471" s="1"/>
      <c r="E471" s="1"/>
    </row>
    <row r="472" spans="4:5">
      <c r="D472" s="1"/>
      <c r="E472" s="1"/>
    </row>
    <row r="473" spans="4:5">
      <c r="D473" s="1"/>
      <c r="E473" s="1"/>
    </row>
    <row r="474" spans="4:5">
      <c r="D474" s="1"/>
      <c r="E474" s="1"/>
    </row>
    <row r="475" spans="4:5">
      <c r="D475" s="1"/>
      <c r="E475" s="1"/>
    </row>
    <row r="476" spans="4:5">
      <c r="D476" s="1"/>
      <c r="E476" s="1"/>
    </row>
    <row r="477" spans="4:5">
      <c r="D477" s="1"/>
      <c r="E477" s="1"/>
    </row>
    <row r="478" spans="4:5">
      <c r="D478" s="1"/>
      <c r="E478" s="1"/>
    </row>
    <row r="479" spans="4:5">
      <c r="D479" s="1"/>
      <c r="E479" s="1"/>
    </row>
    <row r="480" spans="4:5">
      <c r="D480" s="1"/>
      <c r="E480" s="1"/>
    </row>
    <row r="481" spans="4:5">
      <c r="D481" s="1"/>
      <c r="E481" s="1"/>
    </row>
    <row r="482" spans="4:5">
      <c r="D482" s="1"/>
      <c r="E482" s="1"/>
    </row>
    <row r="483" spans="4:5">
      <c r="D483" s="1"/>
      <c r="E483" s="1"/>
    </row>
    <row r="484" spans="4:5">
      <c r="D484" s="1"/>
      <c r="E484" s="1"/>
    </row>
    <row r="485" spans="4:5">
      <c r="D485" s="1"/>
      <c r="E485" s="1"/>
    </row>
    <row r="486" spans="4:5">
      <c r="D486" s="1"/>
      <c r="E486" s="1"/>
    </row>
    <row r="487" spans="4:5">
      <c r="D487" s="1"/>
      <c r="E487" s="1"/>
    </row>
    <row r="488" spans="4:5">
      <c r="D488" s="1"/>
      <c r="E488" s="1"/>
    </row>
    <row r="489" spans="4:5">
      <c r="D489" s="1"/>
      <c r="E489" s="1"/>
    </row>
    <row r="490" spans="4:5">
      <c r="D490" s="1"/>
      <c r="E490" s="1"/>
    </row>
    <row r="491" spans="4:5">
      <c r="D491" s="1"/>
      <c r="E491" s="1"/>
    </row>
    <row r="492" spans="4:5">
      <c r="D492" s="1"/>
      <c r="E492" s="1"/>
    </row>
    <row r="493" spans="4:5">
      <c r="D493" s="1"/>
      <c r="E493" s="1"/>
    </row>
    <row r="494" spans="4:5">
      <c r="D494" s="1"/>
      <c r="E494" s="1"/>
    </row>
    <row r="495" spans="4:5">
      <c r="D495" s="1"/>
      <c r="E495" s="1"/>
    </row>
    <row r="496" spans="4:5">
      <c r="D496" s="1"/>
      <c r="E496" s="1"/>
    </row>
    <row r="497" spans="4:5">
      <c r="D497" s="1"/>
      <c r="E497" s="1"/>
    </row>
    <row r="498" spans="4:5">
      <c r="D498" s="1"/>
      <c r="E498" s="1"/>
    </row>
    <row r="499" spans="4:5">
      <c r="D499" s="1"/>
      <c r="E499" s="1"/>
    </row>
    <row r="500" spans="4:5">
      <c r="D500" s="1"/>
      <c r="E500" s="1"/>
    </row>
    <row r="501" spans="4:5">
      <c r="D501" s="1"/>
      <c r="E501" s="1"/>
    </row>
    <row r="502" spans="4:5">
      <c r="D502" s="1"/>
      <c r="E502" s="1"/>
    </row>
    <row r="503" spans="4:5">
      <c r="D503" s="1"/>
      <c r="E503" s="1"/>
    </row>
    <row r="504" spans="4:5">
      <c r="D504" s="1"/>
      <c r="E504" s="1"/>
    </row>
    <row r="505" spans="4:5">
      <c r="D505" s="1"/>
      <c r="E505" s="1"/>
    </row>
    <row r="506" spans="4:5">
      <c r="D506" s="1"/>
      <c r="E506" s="1"/>
    </row>
    <row r="507" spans="4:5">
      <c r="D507" s="1"/>
      <c r="E507" s="1"/>
    </row>
    <row r="508" spans="4:5">
      <c r="D508" s="1"/>
      <c r="E508" s="1"/>
    </row>
    <row r="509" spans="4:5">
      <c r="D509" s="1"/>
      <c r="E509" s="1"/>
    </row>
    <row r="510" spans="4:5">
      <c r="D510" s="1"/>
      <c r="E510" s="1"/>
    </row>
    <row r="511" spans="4:5">
      <c r="D511" s="1"/>
      <c r="E511" s="1"/>
    </row>
    <row r="512" spans="4:5">
      <c r="D512" s="1"/>
      <c r="E512" s="1"/>
    </row>
    <row r="513" spans="4:5">
      <c r="D513" s="1"/>
      <c r="E513" s="1"/>
    </row>
    <row r="514" spans="4:5">
      <c r="D514" s="1"/>
      <c r="E514" s="1"/>
    </row>
    <row r="515" spans="4:5">
      <c r="D515" s="1"/>
      <c r="E515" s="1"/>
    </row>
    <row r="516" spans="4:5">
      <c r="D516" s="1"/>
      <c r="E516" s="1"/>
    </row>
    <row r="517" spans="4:5">
      <c r="D517" s="1"/>
      <c r="E517" s="1"/>
    </row>
    <row r="518" spans="4:5">
      <c r="D518" s="1"/>
      <c r="E518" s="1"/>
    </row>
    <row r="519" spans="4:5">
      <c r="D519" s="1"/>
      <c r="E519" s="1"/>
    </row>
    <row r="520" spans="4:5">
      <c r="D520" s="1"/>
      <c r="E520" s="1"/>
    </row>
    <row r="521" spans="4:5">
      <c r="D521" s="1"/>
      <c r="E521" s="1"/>
    </row>
    <row r="522" spans="4:5">
      <c r="D522" s="1"/>
      <c r="E522" s="1"/>
    </row>
    <row r="523" spans="4:5">
      <c r="D523" s="1"/>
      <c r="E523" s="1"/>
    </row>
    <row r="524" spans="4:5">
      <c r="D524" s="1"/>
      <c r="E524" s="1"/>
    </row>
    <row r="525" spans="4:5">
      <c r="D525" s="1"/>
      <c r="E525" s="1"/>
    </row>
    <row r="526" spans="4:5">
      <c r="D526" s="1"/>
      <c r="E526" s="1"/>
    </row>
    <row r="527" spans="4:5">
      <c r="D527" s="1"/>
      <c r="E527" s="1"/>
    </row>
    <row r="528" spans="4:5">
      <c r="D528" s="1"/>
      <c r="E528" s="1"/>
    </row>
    <row r="529" spans="4:5">
      <c r="D529" s="1"/>
      <c r="E529" s="1"/>
    </row>
    <row r="530" spans="4:5">
      <c r="D530" s="1"/>
      <c r="E530" s="1"/>
    </row>
    <row r="531" spans="4:5">
      <c r="D531" s="1"/>
      <c r="E531" s="1"/>
    </row>
    <row r="532" spans="4:5">
      <c r="D532" s="1"/>
      <c r="E532" s="1"/>
    </row>
    <row r="533" spans="4:5">
      <c r="D533" s="1"/>
      <c r="E533" s="1"/>
    </row>
    <row r="534" spans="4:5">
      <c r="D534" s="1"/>
      <c r="E534" s="1"/>
    </row>
    <row r="535" spans="4:5">
      <c r="D535" s="1"/>
      <c r="E535" s="1"/>
    </row>
    <row r="536" spans="4:5">
      <c r="D536" s="1"/>
      <c r="E536" s="1"/>
    </row>
    <row r="537" spans="4:5">
      <c r="D537" s="1"/>
      <c r="E537" s="1"/>
    </row>
    <row r="538" spans="4:5">
      <c r="D538" s="1"/>
      <c r="E538" s="1"/>
    </row>
    <row r="539" spans="4:5">
      <c r="D539" s="1"/>
      <c r="E539" s="1"/>
    </row>
    <row r="540" spans="4:5">
      <c r="D540" s="1"/>
      <c r="E540" s="1"/>
    </row>
    <row r="541" spans="4:5">
      <c r="D541" s="1"/>
      <c r="E541" s="1"/>
    </row>
    <row r="542" spans="4:5">
      <c r="D542" s="1"/>
      <c r="E542" s="1"/>
    </row>
    <row r="543" spans="4:5">
      <c r="D543" s="1"/>
      <c r="E543" s="1"/>
    </row>
    <row r="544" spans="4:5">
      <c r="D544" s="1"/>
      <c r="E544" s="1"/>
    </row>
    <row r="545" spans="4:5">
      <c r="D545" s="1"/>
      <c r="E545" s="1"/>
    </row>
    <row r="546" spans="4:5">
      <c r="D546" s="1"/>
      <c r="E546" s="1"/>
    </row>
    <row r="547" spans="4:5">
      <c r="D547" s="1"/>
      <c r="E547" s="1"/>
    </row>
    <row r="548" spans="4:5">
      <c r="D548" s="1"/>
      <c r="E548" s="1"/>
    </row>
    <row r="549" spans="4:5">
      <c r="D549" s="1"/>
      <c r="E549" s="1"/>
    </row>
    <row r="550" spans="4:5">
      <c r="D550" s="1"/>
      <c r="E550" s="1"/>
    </row>
    <row r="551" spans="4:5">
      <c r="D551" s="1"/>
      <c r="E551" s="1"/>
    </row>
    <row r="552" spans="4:5">
      <c r="D552" s="1"/>
      <c r="E552" s="1"/>
    </row>
    <row r="553" spans="4:5">
      <c r="D553" s="1"/>
      <c r="E553" s="1"/>
    </row>
    <row r="554" spans="4:5">
      <c r="D554" s="1"/>
      <c r="E554" s="1"/>
    </row>
    <row r="555" spans="4:5">
      <c r="D555" s="1"/>
      <c r="E555" s="1"/>
    </row>
    <row r="556" spans="4:5">
      <c r="D556" s="1"/>
      <c r="E556" s="1"/>
    </row>
    <row r="557" spans="4:5">
      <c r="D557" s="1"/>
      <c r="E557" s="1"/>
    </row>
    <row r="558" spans="4:5">
      <c r="D558" s="1"/>
      <c r="E558" s="1"/>
    </row>
    <row r="559" spans="4:5">
      <c r="D559" s="1"/>
      <c r="E559" s="1"/>
    </row>
    <row r="560" spans="4:5">
      <c r="D560" s="1"/>
      <c r="E560" s="1"/>
    </row>
    <row r="561" spans="4:5">
      <c r="D561" s="1"/>
      <c r="E561" s="1"/>
    </row>
    <row r="562" spans="4:5">
      <c r="D562" s="1"/>
      <c r="E562" s="1"/>
    </row>
    <row r="563" spans="4:5">
      <c r="D563" s="1"/>
      <c r="E563" s="1"/>
    </row>
    <row r="564" spans="4:5">
      <c r="D564" s="1"/>
      <c r="E564" s="1"/>
    </row>
    <row r="565" spans="4:5">
      <c r="D565" s="1"/>
      <c r="E565" s="1"/>
    </row>
    <row r="566" spans="4:5">
      <c r="D566" s="1"/>
      <c r="E566" s="1"/>
    </row>
    <row r="567" spans="4:5">
      <c r="D567" s="1"/>
      <c r="E567" s="1"/>
    </row>
    <row r="568" spans="4:5">
      <c r="D568" s="1"/>
      <c r="E568" s="1"/>
    </row>
    <row r="569" spans="4:5">
      <c r="D569" s="1"/>
      <c r="E569" s="1"/>
    </row>
    <row r="570" spans="4:5">
      <c r="D570" s="1"/>
      <c r="E570" s="1"/>
    </row>
    <row r="571" spans="4:5">
      <c r="D571" s="1"/>
      <c r="E571" s="1"/>
    </row>
    <row r="572" spans="4:5">
      <c r="D572" s="1"/>
      <c r="E572" s="1"/>
    </row>
    <row r="573" spans="4:5">
      <c r="D573" s="1"/>
      <c r="E573" s="1"/>
    </row>
    <row r="574" spans="4:5">
      <c r="D574" s="1"/>
      <c r="E574" s="1"/>
    </row>
    <row r="575" spans="4:5">
      <c r="D575" s="1"/>
      <c r="E575" s="1"/>
    </row>
    <row r="576" spans="4:5">
      <c r="D576" s="1"/>
      <c r="E576" s="1"/>
    </row>
    <row r="577" spans="4:5">
      <c r="D577" s="1"/>
      <c r="E577" s="1"/>
    </row>
    <row r="578" spans="4:5">
      <c r="D578" s="1"/>
      <c r="E578" s="1"/>
    </row>
    <row r="579" spans="4:5">
      <c r="D579" s="1"/>
      <c r="E579" s="1"/>
    </row>
    <row r="580" spans="4:5">
      <c r="D580" s="1"/>
      <c r="E580" s="1"/>
    </row>
    <row r="581" spans="4:5">
      <c r="D581" s="1"/>
      <c r="E581" s="1"/>
    </row>
    <row r="582" spans="4:5">
      <c r="D582" s="1"/>
      <c r="E582" s="1"/>
    </row>
    <row r="583" spans="4:5">
      <c r="D583" s="1"/>
      <c r="E583" s="1"/>
    </row>
    <row r="584" spans="4:5">
      <c r="D584" s="1"/>
      <c r="E584" s="1"/>
    </row>
    <row r="585" spans="4:5">
      <c r="D585" s="1"/>
      <c r="E585" s="1"/>
    </row>
    <row r="586" spans="4:5">
      <c r="D586" s="1"/>
      <c r="E586" s="1"/>
    </row>
    <row r="587" spans="4:5">
      <c r="D587" s="1"/>
      <c r="E587" s="1"/>
    </row>
    <row r="588" spans="4:5">
      <c r="D588" s="1"/>
      <c r="E588" s="1"/>
    </row>
    <row r="589" spans="4:5">
      <c r="D589" s="1"/>
      <c r="E589" s="1"/>
    </row>
    <row r="590" spans="4:5">
      <c r="D590" s="1"/>
      <c r="E590" s="1"/>
    </row>
    <row r="591" spans="4:5">
      <c r="D591" s="1"/>
      <c r="E591" s="1"/>
    </row>
    <row r="592" spans="4:5">
      <c r="D592" s="1"/>
      <c r="E592" s="1"/>
    </row>
    <row r="593" spans="4:5">
      <c r="D593" s="1"/>
      <c r="E593" s="1"/>
    </row>
    <row r="594" spans="4:5">
      <c r="D594" s="1"/>
      <c r="E594" s="1"/>
    </row>
    <row r="595" spans="4:5">
      <c r="D595" s="1"/>
      <c r="E595" s="1"/>
    </row>
    <row r="596" spans="4:5">
      <c r="D596" s="1"/>
      <c r="E596" s="1"/>
    </row>
    <row r="597" spans="4:5">
      <c r="D597" s="1"/>
      <c r="E597" s="1"/>
    </row>
    <row r="598" spans="4:5">
      <c r="D598" s="1"/>
      <c r="E598" s="1"/>
    </row>
    <row r="599" spans="4:5">
      <c r="D599" s="1"/>
      <c r="E599" s="1"/>
    </row>
    <row r="600" spans="4:5">
      <c r="D600" s="1"/>
      <c r="E600" s="1"/>
    </row>
    <row r="601" spans="4:5">
      <c r="D601" s="1"/>
      <c r="E601" s="1"/>
    </row>
    <row r="602" spans="4:5">
      <c r="D602" s="1"/>
      <c r="E602" s="1"/>
    </row>
    <row r="603" spans="4:5">
      <c r="D603" s="1"/>
      <c r="E603" s="1"/>
    </row>
    <row r="604" spans="4:5">
      <c r="D604" s="1"/>
      <c r="E604" s="1"/>
    </row>
    <row r="605" spans="4:5">
      <c r="D605" s="1"/>
      <c r="E605" s="1"/>
    </row>
    <row r="606" spans="4:5">
      <c r="D606" s="1"/>
      <c r="E606" s="1"/>
    </row>
    <row r="607" spans="4:5">
      <c r="D607" s="1"/>
      <c r="E607" s="1"/>
    </row>
    <row r="608" spans="4:5">
      <c r="D608" s="1"/>
      <c r="E608" s="1"/>
    </row>
    <row r="609" spans="4:5">
      <c r="D609" s="1"/>
      <c r="E609" s="1"/>
    </row>
    <row r="610" spans="4:5">
      <c r="D610" s="1"/>
      <c r="E610" s="1"/>
    </row>
    <row r="611" spans="4:5">
      <c r="D611" s="1"/>
      <c r="E611" s="1"/>
    </row>
    <row r="612" spans="4:5">
      <c r="D612" s="1"/>
      <c r="E612" s="1"/>
    </row>
    <row r="613" spans="4:5">
      <c r="D613" s="1"/>
      <c r="E613" s="1"/>
    </row>
    <row r="614" spans="4:5">
      <c r="D614" s="1"/>
      <c r="E614" s="1"/>
    </row>
    <row r="615" spans="4:5">
      <c r="D615" s="1"/>
      <c r="E615" s="1"/>
    </row>
    <row r="616" spans="4:5">
      <c r="D616" s="1"/>
      <c r="E616" s="1"/>
    </row>
    <row r="617" spans="4:5">
      <c r="D617" s="1"/>
      <c r="E617" s="1"/>
    </row>
    <row r="618" spans="4:5">
      <c r="D618" s="1"/>
      <c r="E618" s="1"/>
    </row>
    <row r="619" spans="4:5">
      <c r="D619" s="1"/>
      <c r="E619" s="1"/>
    </row>
    <row r="620" spans="4:5">
      <c r="D620" s="1"/>
      <c r="E620" s="1"/>
    </row>
    <row r="621" spans="4:5">
      <c r="D621" s="1"/>
      <c r="E621" s="1"/>
    </row>
    <row r="622" spans="4:5">
      <c r="D622" s="1"/>
      <c r="E622" s="1"/>
    </row>
    <row r="623" spans="4:5">
      <c r="D623" s="1"/>
      <c r="E623" s="1"/>
    </row>
    <row r="624" spans="4:5">
      <c r="D624" s="1"/>
      <c r="E624" s="1"/>
    </row>
    <row r="625" spans="4:5">
      <c r="D625" s="1"/>
      <c r="E625" s="1"/>
    </row>
    <row r="626" spans="4:5">
      <c r="D626" s="1"/>
      <c r="E626" s="1"/>
    </row>
    <row r="627" spans="4:5">
      <c r="D627" s="1"/>
      <c r="E627" s="1"/>
    </row>
    <row r="628" spans="4:5">
      <c r="D628" s="1"/>
      <c r="E628" s="1"/>
    </row>
    <row r="629" spans="4:5">
      <c r="D629" s="1"/>
      <c r="E629" s="1"/>
    </row>
    <row r="630" spans="4:5">
      <c r="D630" s="1"/>
      <c r="E630" s="1"/>
    </row>
    <row r="631" spans="4:5">
      <c r="D631" s="1"/>
      <c r="E631" s="1"/>
    </row>
    <row r="632" spans="4:5">
      <c r="D632" s="1"/>
      <c r="E632" s="1"/>
    </row>
    <row r="633" spans="4:5">
      <c r="D633" s="1"/>
      <c r="E633" s="1"/>
    </row>
    <row r="634" spans="4:5">
      <c r="D634" s="1"/>
      <c r="E634" s="1"/>
    </row>
    <row r="635" spans="4:5">
      <c r="D635" s="1"/>
      <c r="E635" s="1"/>
    </row>
    <row r="636" spans="4:5">
      <c r="D636" s="1"/>
      <c r="E636" s="1"/>
    </row>
    <row r="637" spans="4:5">
      <c r="D637" s="1"/>
      <c r="E637" s="1"/>
    </row>
    <row r="638" spans="4:5">
      <c r="D638" s="1"/>
      <c r="E638" s="1"/>
    </row>
    <row r="639" spans="4:5">
      <c r="D639" s="1"/>
      <c r="E639" s="1"/>
    </row>
    <row r="640" spans="4:5">
      <c r="D640" s="1"/>
      <c r="E640" s="1"/>
    </row>
    <row r="641" spans="4:5">
      <c r="D641" s="1"/>
      <c r="E641" s="1"/>
    </row>
    <row r="642" spans="4:5">
      <c r="D642" s="1"/>
      <c r="E642" s="1"/>
    </row>
    <row r="643" spans="4:5">
      <c r="D643" s="1"/>
      <c r="E643" s="1"/>
    </row>
    <row r="644" spans="4:5">
      <c r="D644" s="1"/>
      <c r="E644" s="1"/>
    </row>
    <row r="645" spans="4:5">
      <c r="D645" s="1"/>
      <c r="E645" s="1"/>
    </row>
    <row r="646" spans="4:5">
      <c r="D646" s="1"/>
      <c r="E646" s="1"/>
    </row>
    <row r="647" spans="4:5">
      <c r="D647" s="1"/>
      <c r="E647" s="1"/>
    </row>
    <row r="648" spans="4:5">
      <c r="D648" s="1"/>
      <c r="E648" s="1"/>
    </row>
    <row r="649" spans="4:5">
      <c r="D649" s="1"/>
      <c r="E649" s="1"/>
    </row>
    <row r="650" spans="4:5">
      <c r="D650" s="1"/>
      <c r="E650" s="1"/>
    </row>
    <row r="651" spans="4:5">
      <c r="D651" s="1"/>
      <c r="E651" s="1"/>
    </row>
    <row r="652" spans="4:5">
      <c r="D652" s="1"/>
      <c r="E652" s="1"/>
    </row>
    <row r="653" spans="4:5">
      <c r="D653" s="1"/>
      <c r="E653" s="1"/>
    </row>
    <row r="654" spans="4:5">
      <c r="D654" s="1"/>
      <c r="E654" s="1"/>
    </row>
    <row r="655" spans="4:5">
      <c r="D655" s="1"/>
      <c r="E655" s="1"/>
    </row>
    <row r="656" spans="4:5">
      <c r="D656" s="1"/>
      <c r="E656" s="1"/>
    </row>
    <row r="657" spans="4:5">
      <c r="D657" s="1"/>
      <c r="E657" s="1"/>
    </row>
    <row r="658" spans="4:5">
      <c r="D658" s="1"/>
      <c r="E658" s="1"/>
    </row>
    <row r="659" spans="4:5">
      <c r="D659" s="1"/>
      <c r="E659" s="1"/>
    </row>
    <row r="660" spans="4:5">
      <c r="D660" s="1"/>
      <c r="E660" s="1"/>
    </row>
    <row r="661" spans="4:5">
      <c r="D661" s="1"/>
      <c r="E661" s="1"/>
    </row>
    <row r="662" spans="4:5">
      <c r="D662" s="1"/>
      <c r="E662" s="1"/>
    </row>
    <row r="663" spans="4:5">
      <c r="D663" s="1"/>
      <c r="E663" s="1"/>
    </row>
    <row r="664" spans="4:5">
      <c r="D664" s="1"/>
      <c r="E664" s="1"/>
    </row>
    <row r="665" spans="4:5">
      <c r="D665" s="1"/>
      <c r="E665" s="1"/>
    </row>
    <row r="666" spans="4:5">
      <c r="D666" s="1"/>
      <c r="E666" s="1"/>
    </row>
    <row r="667" spans="4:5">
      <c r="D667" s="1"/>
      <c r="E667" s="1"/>
    </row>
    <row r="668" spans="4:5">
      <c r="D668" s="1"/>
      <c r="E668" s="1"/>
    </row>
    <row r="669" spans="4:5">
      <c r="D669" s="1"/>
      <c r="E669" s="1"/>
    </row>
    <row r="670" spans="4:5">
      <c r="D670" s="1"/>
      <c r="E670" s="1"/>
    </row>
    <row r="671" spans="4:5">
      <c r="D671" s="1"/>
      <c r="E671" s="1"/>
    </row>
    <row r="672" spans="4:5">
      <c r="D672" s="1"/>
      <c r="E672" s="1"/>
    </row>
    <row r="673" spans="4:5">
      <c r="D673" s="1"/>
      <c r="E673" s="1"/>
    </row>
    <row r="674" spans="4:5">
      <c r="D674" s="1"/>
      <c r="E674" s="1"/>
    </row>
    <row r="675" spans="4:5">
      <c r="D675" s="1"/>
      <c r="E675" s="1"/>
    </row>
    <row r="676" spans="4:5">
      <c r="D676" s="1"/>
      <c r="E676" s="1"/>
    </row>
    <row r="677" spans="4:5">
      <c r="D677" s="1"/>
      <c r="E677" s="1"/>
    </row>
    <row r="678" spans="4:5">
      <c r="D678" s="1"/>
      <c r="E678" s="1"/>
    </row>
    <row r="679" spans="4:5">
      <c r="D679" s="1"/>
      <c r="E679" s="1"/>
    </row>
    <row r="680" spans="4:5">
      <c r="D680" s="1"/>
      <c r="E680" s="1"/>
    </row>
    <row r="681" spans="4:5">
      <c r="D681" s="1"/>
      <c r="E681" s="1"/>
    </row>
    <row r="682" spans="4:5">
      <c r="D682" s="1"/>
      <c r="E682" s="1"/>
    </row>
    <row r="683" spans="4:5">
      <c r="D683" s="1"/>
      <c r="E683" s="1"/>
    </row>
    <row r="684" spans="4:5">
      <c r="D684" s="1"/>
      <c r="E684" s="1"/>
    </row>
    <row r="685" spans="4:5">
      <c r="D685" s="1"/>
      <c r="E685" s="1"/>
    </row>
    <row r="686" spans="4:5">
      <c r="D686" s="1"/>
      <c r="E686" s="1"/>
    </row>
    <row r="687" spans="4:5">
      <c r="D687" s="1"/>
      <c r="E687" s="1"/>
    </row>
    <row r="688" spans="4:5">
      <c r="D688" s="1"/>
      <c r="E688" s="1"/>
    </row>
    <row r="689" spans="4:5">
      <c r="D689" s="1"/>
      <c r="E689" s="1"/>
    </row>
    <row r="690" spans="4:5">
      <c r="D690" s="1"/>
      <c r="E690" s="1"/>
    </row>
    <row r="691" spans="4:5">
      <c r="D691" s="1"/>
      <c r="E691" s="1"/>
    </row>
    <row r="692" spans="4:5">
      <c r="D692" s="1"/>
      <c r="E692" s="1"/>
    </row>
    <row r="693" spans="4:5">
      <c r="D693" s="1"/>
      <c r="E693" s="1"/>
    </row>
    <row r="694" spans="4:5">
      <c r="D694" s="1"/>
      <c r="E694" s="1"/>
    </row>
    <row r="695" spans="4:5">
      <c r="D695" s="1"/>
      <c r="E695" s="1"/>
    </row>
    <row r="696" spans="4:5">
      <c r="D696" s="1"/>
      <c r="E696" s="1"/>
    </row>
    <row r="697" spans="4:5">
      <c r="D697" s="1"/>
      <c r="E697" s="1"/>
    </row>
    <row r="698" spans="4:5">
      <c r="D698" s="1"/>
      <c r="E698" s="1"/>
    </row>
    <row r="699" spans="4:5">
      <c r="D699" s="1"/>
      <c r="E699" s="1"/>
    </row>
    <row r="700" spans="4:5">
      <c r="D700" s="1"/>
      <c r="E700" s="1"/>
    </row>
    <row r="701" spans="4:5">
      <c r="D701" s="1"/>
      <c r="E701" s="1"/>
    </row>
    <row r="702" spans="4:5">
      <c r="D702" s="1"/>
      <c r="E702" s="1"/>
    </row>
    <row r="703" spans="4:5">
      <c r="D703" s="1"/>
      <c r="E703" s="1"/>
    </row>
    <row r="704" spans="4:5">
      <c r="D704" s="1"/>
      <c r="E704" s="1"/>
    </row>
    <row r="705" spans="4:5">
      <c r="D705" s="1"/>
      <c r="E705" s="1"/>
    </row>
    <row r="706" spans="4:5">
      <c r="D706" s="1"/>
      <c r="E706" s="1"/>
    </row>
    <row r="707" spans="4:5">
      <c r="D707" s="1"/>
      <c r="E707" s="1"/>
    </row>
    <row r="708" spans="4:5">
      <c r="D708" s="1"/>
      <c r="E708" s="1"/>
    </row>
    <row r="709" spans="4:5">
      <c r="D709" s="1"/>
      <c r="E709" s="1"/>
    </row>
    <row r="710" spans="4:5">
      <c r="D710" s="1"/>
      <c r="E710" s="1"/>
    </row>
    <row r="711" spans="4:5">
      <c r="D711" s="1"/>
      <c r="E711" s="1"/>
    </row>
    <row r="712" spans="4:5">
      <c r="D712" s="1"/>
      <c r="E712" s="1"/>
    </row>
    <row r="713" spans="4:5">
      <c r="D713" s="1"/>
      <c r="E713" s="1"/>
    </row>
    <row r="714" spans="4:5">
      <c r="D714" s="1"/>
      <c r="E714" s="1"/>
    </row>
    <row r="715" spans="4:5">
      <c r="D715" s="1"/>
      <c r="E715" s="1"/>
    </row>
    <row r="716" spans="4:5">
      <c r="D716" s="1"/>
      <c r="E716" s="1"/>
    </row>
    <row r="717" spans="4:5">
      <c r="D717" s="1"/>
      <c r="E717" s="1"/>
    </row>
    <row r="718" spans="4:5">
      <c r="D718" s="1"/>
      <c r="E718" s="1"/>
    </row>
    <row r="719" spans="4:5">
      <c r="D719" s="1"/>
      <c r="E719" s="1"/>
    </row>
    <row r="720" spans="4:5">
      <c r="D720" s="1"/>
      <c r="E720" s="1"/>
    </row>
    <row r="721" spans="4:5">
      <c r="D721" s="1"/>
      <c r="E721" s="1"/>
    </row>
    <row r="722" spans="4:5">
      <c r="D722" s="1"/>
      <c r="E722" s="1"/>
    </row>
    <row r="723" spans="4:5">
      <c r="D723" s="1"/>
      <c r="E723" s="1"/>
    </row>
    <row r="724" spans="4:5">
      <c r="D724" s="1"/>
      <c r="E724" s="1"/>
    </row>
    <row r="725" spans="4:5">
      <c r="D725" s="1"/>
      <c r="E725" s="1"/>
    </row>
    <row r="726" spans="4:5">
      <c r="D726" s="1"/>
      <c r="E726" s="1"/>
    </row>
    <row r="727" spans="4:5">
      <c r="D727" s="1"/>
      <c r="E727" s="1"/>
    </row>
    <row r="728" spans="4:5">
      <c r="D728" s="1"/>
      <c r="E728" s="1"/>
    </row>
    <row r="729" spans="4:5">
      <c r="D729" s="1"/>
      <c r="E729" s="1"/>
    </row>
    <row r="730" spans="4:5">
      <c r="D730" s="1"/>
      <c r="E730" s="1"/>
    </row>
    <row r="731" spans="4:5">
      <c r="D731" s="1"/>
      <c r="E731" s="1"/>
    </row>
    <row r="732" spans="4:5">
      <c r="D732" s="1"/>
      <c r="E732" s="1"/>
    </row>
    <row r="733" spans="4:5">
      <c r="D733" s="1"/>
      <c r="E733" s="1"/>
    </row>
    <row r="734" spans="4:5">
      <c r="D734" s="1"/>
      <c r="E734" s="1"/>
    </row>
    <row r="735" spans="4:5">
      <c r="D735" s="1"/>
      <c r="E735" s="1"/>
    </row>
    <row r="736" spans="4:5">
      <c r="D736" s="1"/>
      <c r="E736" s="1"/>
    </row>
    <row r="737" spans="4:5">
      <c r="D737" s="1"/>
      <c r="E737" s="1"/>
    </row>
    <row r="738" spans="4:5">
      <c r="D738" s="1"/>
      <c r="E738" s="1"/>
    </row>
    <row r="739" spans="4:5">
      <c r="D739" s="1"/>
      <c r="E739" s="1"/>
    </row>
    <row r="740" spans="4:5">
      <c r="D740" s="1"/>
      <c r="E740" s="1"/>
    </row>
    <row r="741" spans="4:5">
      <c r="D741" s="1"/>
      <c r="E741" s="1"/>
    </row>
    <row r="742" spans="4:5">
      <c r="D742" s="1"/>
      <c r="E742" s="1"/>
    </row>
    <row r="743" spans="4:5">
      <c r="D743" s="1"/>
      <c r="E743" s="1"/>
    </row>
    <row r="744" spans="4:5">
      <c r="D744" s="1"/>
      <c r="E744" s="1"/>
    </row>
    <row r="745" spans="4:5">
      <c r="D745" s="1"/>
      <c r="E745" s="1"/>
    </row>
    <row r="746" spans="4:5">
      <c r="D746" s="1"/>
      <c r="E746" s="1"/>
    </row>
    <row r="747" spans="4:5">
      <c r="D747" s="1"/>
      <c r="E747" s="1"/>
    </row>
    <row r="748" spans="4:5">
      <c r="D748" s="1"/>
      <c r="E748" s="1"/>
    </row>
    <row r="749" spans="4:5">
      <c r="D749" s="1"/>
      <c r="E749" s="1"/>
    </row>
    <row r="750" spans="4:5">
      <c r="D750" s="1"/>
      <c r="E750" s="1"/>
    </row>
    <row r="751" spans="4:5">
      <c r="D751" s="1"/>
      <c r="E751" s="1"/>
    </row>
    <row r="752" spans="4:5">
      <c r="D752" s="1"/>
      <c r="E752" s="1"/>
    </row>
    <row r="753" spans="4:5">
      <c r="D753" s="1"/>
      <c r="E753" s="1"/>
    </row>
    <row r="754" spans="4:5">
      <c r="D754" s="1"/>
      <c r="E754" s="1"/>
    </row>
    <row r="755" spans="4:5">
      <c r="D755" s="1"/>
      <c r="E755" s="1"/>
    </row>
    <row r="756" spans="4:5">
      <c r="D756" s="1"/>
      <c r="E756" s="1"/>
    </row>
    <row r="757" spans="4:5">
      <c r="D757" s="1"/>
      <c r="E757" s="1"/>
    </row>
    <row r="758" spans="4:5">
      <c r="D758" s="1"/>
      <c r="E758" s="1"/>
    </row>
    <row r="759" spans="4:5">
      <c r="D759" s="1"/>
      <c r="E759" s="1"/>
    </row>
    <row r="760" spans="4:5">
      <c r="D760" s="1"/>
      <c r="E760" s="1"/>
    </row>
    <row r="761" spans="4:5">
      <c r="D761" s="1"/>
      <c r="E761" s="1"/>
    </row>
    <row r="762" spans="4:5">
      <c r="D762" s="1"/>
      <c r="E762" s="1"/>
    </row>
    <row r="763" spans="4:5">
      <c r="D763" s="1"/>
      <c r="E763" s="1"/>
    </row>
    <row r="764" spans="4:5">
      <c r="D764" s="1"/>
      <c r="E764" s="1"/>
    </row>
    <row r="765" spans="4:5">
      <c r="D765" s="1"/>
      <c r="E765" s="1"/>
    </row>
    <row r="766" spans="4:5">
      <c r="D766" s="1"/>
      <c r="E766" s="1"/>
    </row>
    <row r="767" spans="4:5">
      <c r="D767" s="1"/>
      <c r="E767" s="1"/>
    </row>
    <row r="768" spans="4:5">
      <c r="D768" s="1"/>
      <c r="E768" s="1"/>
    </row>
    <row r="769" spans="4:5">
      <c r="D769" s="1"/>
      <c r="E769" s="1"/>
    </row>
    <row r="770" spans="4:5">
      <c r="D770" s="1"/>
      <c r="E770" s="1"/>
    </row>
    <row r="771" spans="4:5">
      <c r="D771" s="1"/>
      <c r="E771" s="1"/>
    </row>
    <row r="772" spans="4:5">
      <c r="D772" s="1"/>
      <c r="E772" s="1"/>
    </row>
    <row r="773" spans="4:5">
      <c r="D773" s="1"/>
      <c r="E773" s="1"/>
    </row>
    <row r="774" spans="4:5">
      <c r="D774" s="1"/>
      <c r="E774" s="1"/>
    </row>
    <row r="775" spans="4:5">
      <c r="D775" s="1"/>
      <c r="E775" s="1"/>
    </row>
    <row r="776" spans="4:5">
      <c r="D776" s="1"/>
      <c r="E776" s="1"/>
    </row>
    <row r="777" spans="4:5">
      <c r="D777" s="1"/>
      <c r="E777" s="1"/>
    </row>
    <row r="778" spans="4:5">
      <c r="D778" s="1"/>
      <c r="E778" s="1"/>
    </row>
    <row r="779" spans="4:5">
      <c r="D779" s="1"/>
      <c r="E779" s="1"/>
    </row>
    <row r="780" spans="4:5">
      <c r="D780" s="1"/>
      <c r="E780" s="1"/>
    </row>
    <row r="781" spans="4:5">
      <c r="D781" s="1"/>
      <c r="E781" s="1"/>
    </row>
    <row r="782" spans="4:5">
      <c r="D782" s="1"/>
      <c r="E782" s="1"/>
    </row>
    <row r="783" spans="4:5">
      <c r="D783" s="1"/>
      <c r="E783" s="1"/>
    </row>
    <row r="784" spans="4:5">
      <c r="D784" s="1"/>
      <c r="E784" s="1"/>
    </row>
    <row r="785" spans="4:5">
      <c r="D785" s="1"/>
      <c r="E785" s="1"/>
    </row>
    <row r="786" spans="4:5">
      <c r="D786" s="1"/>
      <c r="E786" s="1"/>
    </row>
    <row r="787" spans="4:5">
      <c r="D787" s="1"/>
      <c r="E787" s="1"/>
    </row>
    <row r="788" spans="4:5">
      <c r="D788" s="1"/>
      <c r="E788" s="1"/>
    </row>
    <row r="789" spans="4:5">
      <c r="D789" s="1"/>
      <c r="E789" s="1"/>
    </row>
    <row r="790" spans="4:5">
      <c r="D790" s="1"/>
      <c r="E790" s="1"/>
    </row>
    <row r="791" spans="4:5">
      <c r="D791" s="1"/>
      <c r="E791" s="1"/>
    </row>
    <row r="792" spans="4:5">
      <c r="D792" s="1"/>
      <c r="E792" s="1"/>
    </row>
    <row r="793" spans="4:5">
      <c r="D793" s="1"/>
      <c r="E793" s="1"/>
    </row>
    <row r="794" spans="4:5">
      <c r="D794" s="1"/>
      <c r="E794" s="1"/>
    </row>
    <row r="795" spans="4:5">
      <c r="D795" s="1"/>
      <c r="E795" s="1"/>
    </row>
    <row r="796" spans="4:5">
      <c r="D796" s="1"/>
      <c r="E796" s="1"/>
    </row>
  </sheetData>
  <sheetProtection sheet="1" objects="1" scenarios="1"/>
  <mergeCells count="2">
    <mergeCell ref="B6:L6"/>
    <mergeCell ref="B7:L7"/>
  </mergeCells>
  <phoneticPr fontId="7" type="noConversion"/>
  <dataValidations count="1">
    <dataValidation allowBlank="1" showInputMessage="1" showErrorMessage="1" sqref="A1:A1048576 B1:B19 C5:C1048576 B21:B1048576 D1:XFD1048576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1" ma:contentTypeDescription="צור מסמך חדש." ma:contentTypeScope="" ma:versionID="68643beecda18b4e09cff41c83e0ce36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8146b315fa2ac31dd02d04e15b67ed9e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fals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C070A1-B1B4-443C-95AE-F1F3DD5ABB3F}">
  <ds:schemaRefs>
    <ds:schemaRef ds:uri="http://purl.org/dc/dcmitype/"/>
    <ds:schemaRef ds:uri="a46656d4-8850-49b3-aebd-68bd05f7f43d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12FD428-5E9A-4679-88D1-26C8D65AEF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30</vt:i4>
      </vt:variant>
      <vt:variant>
        <vt:lpstr>טווחים בעלי שם</vt:lpstr>
      </vt:variant>
      <vt:variant>
        <vt:i4>29</vt:i4>
      </vt:variant>
    </vt:vector>
  </HeadingPairs>
  <TitlesOfParts>
    <vt:vector size="59" baseType="lpstr">
      <vt:lpstr>סכום נכסי הקרן</vt:lpstr>
      <vt:lpstr>מזומנים</vt:lpstr>
      <vt:lpstr>תעודות התחייבות ממשלתיות</vt:lpstr>
      <vt:lpstr>תעודות חוב מסחריות </vt:lpstr>
      <vt:lpstr>אג"ח קונצרני</vt:lpstr>
      <vt:lpstr>מניות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סחיר- תעודות התחייבות ממשלתי</vt:lpstr>
      <vt:lpstr>לא סחיר - תעודות חוב מסחריות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זכויות 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'תעודות התחייבות ממשלתיות'!adi_1212</vt:lpstr>
      <vt:lpstr>'לא סחיר - אופציות'!print_adi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'זכויות מקרקעין'!Print_Area</vt:lpstr>
      <vt:lpstr>'חוזים עתידיים'!Print_Area</vt:lpstr>
      <vt:lpstr>'יתרת התחייבות להשקעה'!Print_Area</vt:lpstr>
      <vt:lpstr>'כתבי אופציה'!Print_Area</vt:lpstr>
      <vt:lpstr>'לא סחיר- תעודות התחייבות ממשלתי'!Print_Area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 מסחריות'!Print_Area</vt:lpstr>
      <vt:lpstr>'מוצרים מובנים'!Print_Area</vt:lpstr>
      <vt:lpstr>מזומנים!Print_Area</vt:lpstr>
      <vt:lpstr>מניות!Print_Area</vt:lpstr>
      <vt:lpstr>'סכום נכסי הקרן'!Print_Area</vt:lpstr>
      <vt:lpstr>'פקדונות מעל 3 חודשים'!Print_Area</vt:lpstr>
      <vt:lpstr>'קרנות נאמנות'!Print_Area</vt:lpstr>
      <vt:lpstr>'קרנות סל'!Print_Area</vt:lpstr>
      <vt:lpstr>'תעודות התחייבות ממשלתיות'!Print_Area</vt:lpstr>
      <vt:lpstr>'תעודות חוב מסחריות '!Print_Area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ב- עמיתים או מבוטחים-תאריך עדכון 3.9.2017- החל מדיווח בגין רבעון רביעי 2017</dc:title>
  <dc:creator>גיא</dc:creator>
  <cp:lastModifiedBy>אולה קלוקוב</cp:lastModifiedBy>
  <cp:lastPrinted>2023-01-18T07:41:13Z</cp:lastPrinted>
  <dcterms:created xsi:type="dcterms:W3CDTF">2005-07-19T07:39:38Z</dcterms:created>
  <dcterms:modified xsi:type="dcterms:W3CDTF">2023-03-01T08:49:57Z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