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12-23\קבצים לאינטרנט 12-23\"/>
    </mc:Choice>
  </mc:AlternateContent>
  <xr:revisionPtr revIDLastSave="0" documentId="8_{24C9237D-A8AA-47E8-9B36-08D0712B3C43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קונצרני'!$A$6:$T$14</definedName>
    <definedName name="_xlnm._FilterDatabase" localSheetId="9" hidden="1">אופציות!$A$6:$K$98</definedName>
    <definedName name="_xlnm._FilterDatabase" localSheetId="21" hidden="1">הלוואות!$A$5:$Q$12</definedName>
    <definedName name="_xlnm._FilterDatabase" localSheetId="25" hidden="1">'השקעות אחרות '!$A$5:$J$97</definedName>
    <definedName name="_xlnm._FilterDatabase" localSheetId="23" hidden="1">'זכויות מקרקעין'!$A$5:$H$860</definedName>
    <definedName name="_xlnm._FilterDatabase" localSheetId="10" hidden="1">'חוזים עתידיים'!$A$6:$J$97</definedName>
    <definedName name="_xlnm._FilterDatabase" localSheetId="8" hidden="1">'כתבי אופציה'!$A$6:$K$98</definedName>
    <definedName name="_xlnm._FilterDatabase" localSheetId="12" hidden="1">'לא סחיר- תעודות התחייבות ממשלתי'!$A$6:$O$1000</definedName>
    <definedName name="_xlnm._FilterDatabase" localSheetId="14" hidden="1">'לא סחיר - אג"ח קונצרני'!$A$6:$R$13</definedName>
    <definedName name="_xlnm._FilterDatabase" localSheetId="18" hidden="1">'לא סחיר - אופציות'!$A$6:$K$98</definedName>
    <definedName name="_xlnm._FilterDatabase" localSheetId="19" hidden="1">'לא סחיר - חוזים עתידיים'!$A$6:$J$998</definedName>
    <definedName name="_xlnm._FilterDatabase" localSheetId="17" hidden="1">'לא סחיר - כתבי אופציה'!$A$6:$K$98</definedName>
    <definedName name="_xlnm._FilterDatabase" localSheetId="15" hidden="1">'לא סחיר - מניות'!$A$6:$L$13</definedName>
    <definedName name="_xlnm._FilterDatabase" localSheetId="16" hidden="1">'לא סחיר - קרנות השקעה'!$A$6:$J$398</definedName>
    <definedName name="_xlnm._FilterDatabase" localSheetId="1" hidden="1">מזומנים!$A$5:$K$186</definedName>
    <definedName name="_xlnm._FilterDatabase" localSheetId="5" hidden="1">מניות!$A$6:$N$498</definedName>
    <definedName name="_xlnm._FilterDatabase" localSheetId="28" hidden="1">'עלות מתואמת אג"ח קונצרני ל.סחיר'!$A$5:$O$11</definedName>
    <definedName name="_xlnm._FilterDatabase" localSheetId="29" hidden="1">'עלות מתואמת מסגרות אשראי ללווים'!$A$5:$O$11</definedName>
    <definedName name="_xlnm._FilterDatabase" localSheetId="22" hidden="1">'פקדונות מעל 3 חודשים'!$A$5:$N$12</definedName>
    <definedName name="_xlnm._FilterDatabase" localSheetId="7" hidden="1">'קרנות נאמנות'!$A$6:$N$198</definedName>
    <definedName name="_xlnm._FilterDatabase" localSheetId="6" hidden="1">'קרנות סל'!$A$6:$M$198</definedName>
    <definedName name="_xlnm._FilterDatabase" localSheetId="2" hidden="1">'תעודות התחייבות ממשלתיות'!$A$6:$Q$12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ממשלתיות'!$A$5:$Q$25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אופציות'!$A$5:$K$42</definedName>
    <definedName name="Print_Area" localSheetId="4">'אג"ח קונצרני'!$A$5:$T$30</definedName>
    <definedName name="Print_Area" localSheetId="9">אופציות!$A$5:$K$39</definedName>
    <definedName name="Print_Area" localSheetId="21">הלוואות!$A$5:$P$51</definedName>
    <definedName name="Print_Area" localSheetId="24">'השקעה בחברות מוחזקות'!$A$5:$J$15</definedName>
    <definedName name="Print_Area" localSheetId="25">'השקעות אחרות '!$A$5:$J$14</definedName>
    <definedName name="Print_Area" localSheetId="23">'זכויות מקרקעין'!$A$5:$I$22</definedName>
    <definedName name="Print_Area" localSheetId="10">'חוזים עתידיים'!$A$5:$H$16</definedName>
    <definedName name="Print_Area" localSheetId="26">'יתרת התחייבות להשקעה'!$A$5:$C$14</definedName>
    <definedName name="Print_Area" localSheetId="8">'כתבי אופציה'!$A$5:$K$18</definedName>
    <definedName name="Print_Area" localSheetId="12">'לא סחיר- תעודות התחייבות ממשלתי'!$A$5:$O$24</definedName>
    <definedName name="Print_Area" localSheetId="14">'לא סחיר - אג"ח קונצרני'!$A$5:$R$30</definedName>
    <definedName name="Print_Area" localSheetId="18">'לא סחיר - אופציות'!$A$10:$A$41</definedName>
    <definedName name="Print_Area" localSheetId="19">'לא סחיר - חוזים עתידיים'!$A$5:$J$39</definedName>
    <definedName name="Print_Area" localSheetId="17">'לא סחיר - כתבי אופציה'!$A$5:$K$17</definedName>
    <definedName name="Print_Area" localSheetId="20">'לא סחיר - מוצרים מובנים'!$A$5:$P$34</definedName>
    <definedName name="Print_Area" localSheetId="15">'לא סחיר - מניות'!$A$5:$L$20</definedName>
    <definedName name="Print_Area" localSheetId="16">'לא סחיר - קרנות השקעה'!$A$5:$J$36</definedName>
    <definedName name="Print_Area" localSheetId="13">'לא סחיר - תעודות חוב מסחריות'!$A$5:$R$30</definedName>
    <definedName name="Print_Area" localSheetId="11">'מוצרים מובנים'!$A$5:$P$35</definedName>
    <definedName name="Print_Area" localSheetId="1">מזומנים!$A$5:$J$38</definedName>
    <definedName name="Print_Area" localSheetId="5">מניות!$A$5:$N$30</definedName>
    <definedName name="Print_Area" localSheetId="0">'סכום נכסי הקרן'!$B$5:$D$48</definedName>
    <definedName name="Print_Area" localSheetId="22">'פקדונות מעל 3 חודשים'!$A$5:$N$28</definedName>
    <definedName name="Print_Area" localSheetId="7">'קרנות נאמנות'!$A$5:$N$36</definedName>
    <definedName name="Print_Area" localSheetId="6">'קרנות סל'!$A$5:$M$42</definedName>
    <definedName name="Print_Area" localSheetId="2">'תעודות התחייבות ממשלתיות'!$A$6:$Q$10</definedName>
    <definedName name="Print_Area" localSheetId="3">'תעודות חוב מסחריות '!$A$5:$S$27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  <definedName name="_xlnm.Print_Area" localSheetId="4">'אג"ח קונצרני'!$A$1:$AZ$14</definedName>
    <definedName name="_xlnm.Print_Area" localSheetId="9">אופציות!$A$1:$AZ$25</definedName>
    <definedName name="_xlnm.Print_Area" localSheetId="21">הלוואות!$A$1:$AZ$12</definedName>
    <definedName name="_xlnm.Print_Area" localSheetId="24">'השקעה בחברות מוחזקות'!$A$1:$AZ$8</definedName>
    <definedName name="_xlnm.Print_Area" localSheetId="25">'השקעות אחרות '!$A$1:$AZ$12</definedName>
    <definedName name="_xlnm.Print_Area" localSheetId="23">'זכויות מקרקעין'!$A$1:$AZ$8</definedName>
    <definedName name="_xlnm.Print_Area" localSheetId="10">'חוזים עתידיים'!$A$1:$AZ$22</definedName>
    <definedName name="_xlnm.Print_Area" localSheetId="26">'יתרת התחייבות להשקעה'!$A$1:$AZ$8</definedName>
    <definedName name="_xlnm.Print_Area" localSheetId="8">'כתבי אופציה'!$A$1:$AZ$27</definedName>
    <definedName name="_xlnm.Print_Area" localSheetId="12">'לא סחיר- תעודות התחייבות ממשלתי'!$A$1:$AZ$163</definedName>
    <definedName name="_xlnm.Print_Area" localSheetId="14">'לא סחיר - אג"ח קונצרני'!$A$1:$AZ$13</definedName>
    <definedName name="_xlnm.Print_Area" localSheetId="18">'לא סחיר - אופציות'!$A$1:$AZ$20</definedName>
    <definedName name="_xlnm.Print_Area" localSheetId="19">'לא סחיר - חוזים עתידיים'!$A$1:$AZ$265</definedName>
    <definedName name="_xlnm.Print_Area" localSheetId="17">'לא סחיר - כתבי אופציה'!$A$1:$AZ$12</definedName>
    <definedName name="_xlnm.Print_Area" localSheetId="20">'לא סחיר - מוצרים מובנים'!$A$1:$AZ$13</definedName>
    <definedName name="_xlnm.Print_Area" localSheetId="15">'לא סחיר - מניות'!$A$1:$AZ$13</definedName>
    <definedName name="_xlnm.Print_Area" localSheetId="16">'לא סחיר - קרנות השקעה'!$A$1:$AZ$24</definedName>
    <definedName name="_xlnm.Print_Area" localSheetId="13">'לא סחיר - תעודות חוב מסחריות'!$A$1:$AZ$13</definedName>
    <definedName name="_xlnm.Print_Area" localSheetId="11">'מוצרים מובנים'!$A$1:$AZ$13</definedName>
    <definedName name="_xlnm.Print_Area" localSheetId="1">מזומנים!$A$1:$AZ$49</definedName>
    <definedName name="_xlnm.Print_Area" localSheetId="5">מניות!$A$1:$AZ$265</definedName>
    <definedName name="_xlnm.Print_Area" localSheetId="0">'סכום נכסי הקרן'!$A$1:$AZ$63</definedName>
    <definedName name="_xlnm.Print_Area" localSheetId="28">'עלות מתואמת אג"ח קונצרני ל.סחיר'!$A$1:$AZ$11</definedName>
    <definedName name="_xlnm.Print_Area" localSheetId="27">'עלות מתואמת אג"ח קונצרני סחיר'!$A$1:$AZ$11</definedName>
    <definedName name="_xlnm.Print_Area" localSheetId="29">'עלות מתואמת מסגרות אשראי ללווים'!$A$1:$AZ$11</definedName>
    <definedName name="_xlnm.Print_Area" localSheetId="22">'פקדונות מעל 3 חודשים'!$A$1:$AZ$12</definedName>
    <definedName name="_xlnm.Print_Area" localSheetId="7">'קרנות נאמנות'!$A$1:$AZ$22</definedName>
    <definedName name="_xlnm.Print_Area" localSheetId="6">'קרנות סל'!$A$1:$AZ$75</definedName>
    <definedName name="_xlnm.Print_Area" localSheetId="2">'תעודות התחייבות ממשלתיות'!$A$1:$AZ$12</definedName>
    <definedName name="_xlnm.Print_Area" localSheetId="3">'תעודות חוב מסחריות '!$A$1:$AZ$13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81" l="1"/>
  <c r="H8" i="81" s="1"/>
  <c r="I11" i="81" s="1"/>
  <c r="C36" i="88" l="1"/>
  <c r="I12" i="81"/>
  <c r="L21" i="69"/>
  <c r="L11" i="69"/>
  <c r="L10" i="69" l="1"/>
  <c r="N11" i="69"/>
  <c r="K216" i="62"/>
  <c r="K186" i="62"/>
  <c r="I17" i="58" l="1"/>
  <c r="I43" i="58"/>
  <c r="I42" i="58" s="1"/>
  <c r="I10" i="58"/>
  <c r="I9" i="58" l="1"/>
  <c r="I8" i="58" s="1"/>
  <c r="J43" i="58" s="1"/>
  <c r="C22" i="88"/>
  <c r="C11" i="88"/>
  <c r="C10" i="88" l="1"/>
  <c r="C9" i="88" s="1"/>
  <c r="I10" i="81"/>
  <c r="I9" i="81"/>
  <c r="I8" i="81"/>
  <c r="I258" i="76"/>
  <c r="I257" i="76"/>
  <c r="I256" i="76"/>
  <c r="I255" i="76"/>
  <c r="I254" i="76"/>
  <c r="I253" i="76"/>
  <c r="I252" i="76"/>
  <c r="I251" i="76"/>
  <c r="I250" i="76"/>
  <c r="I248" i="76"/>
  <c r="I247" i="76"/>
  <c r="I246" i="76"/>
  <c r="I245" i="76"/>
  <c r="I244" i="76"/>
  <c r="I243" i="76"/>
  <c r="I242" i="76"/>
  <c r="I241" i="76"/>
  <c r="I240" i="76"/>
  <c r="I239" i="76"/>
  <c r="I238" i="76"/>
  <c r="I237" i="76"/>
  <c r="I236" i="76"/>
  <c r="I235" i="76"/>
  <c r="I234" i="76"/>
  <c r="I233" i="76"/>
  <c r="I232" i="76"/>
  <c r="I231" i="76"/>
  <c r="I230" i="76"/>
  <c r="I229" i="76"/>
  <c r="I228" i="76"/>
  <c r="I227" i="76"/>
  <c r="I226" i="76"/>
  <c r="I225" i="76"/>
  <c r="I224" i="76"/>
  <c r="I223" i="76"/>
  <c r="I222" i="76"/>
  <c r="I221" i="76"/>
  <c r="I220" i="76"/>
  <c r="I219" i="76"/>
  <c r="I218" i="76"/>
  <c r="I217" i="76"/>
  <c r="I216" i="76"/>
  <c r="I215" i="76"/>
  <c r="I214" i="76"/>
  <c r="I213" i="76"/>
  <c r="I212" i="76"/>
  <c r="I211" i="76"/>
  <c r="I210" i="76"/>
  <c r="I209" i="76"/>
  <c r="I208" i="76"/>
  <c r="I207" i="76"/>
  <c r="I206" i="76"/>
  <c r="I205" i="76"/>
  <c r="I204" i="76"/>
  <c r="I203" i="76"/>
  <c r="I202" i="76"/>
  <c r="I201" i="76"/>
  <c r="I200" i="76"/>
  <c r="I199" i="76"/>
  <c r="I198" i="76"/>
  <c r="I197" i="76"/>
  <c r="I196" i="76"/>
  <c r="I195" i="76"/>
  <c r="I194" i="76"/>
  <c r="I193" i="76"/>
  <c r="I192" i="76"/>
  <c r="I191" i="76"/>
  <c r="I190" i="76"/>
  <c r="I189" i="76"/>
  <c r="I188" i="76"/>
  <c r="I187" i="76"/>
  <c r="I186" i="76"/>
  <c r="I185" i="76"/>
  <c r="I184" i="76"/>
  <c r="I183" i="76"/>
  <c r="I182" i="76"/>
  <c r="I181" i="76"/>
  <c r="I180" i="76"/>
  <c r="I179" i="76"/>
  <c r="I178" i="76"/>
  <c r="I177" i="76"/>
  <c r="I176" i="76"/>
  <c r="I175" i="76"/>
  <c r="I173" i="76"/>
  <c r="I172" i="76"/>
  <c r="I171" i="76"/>
  <c r="I170" i="76"/>
  <c r="I169" i="76"/>
  <c r="I168" i="76"/>
  <c r="I167" i="76"/>
  <c r="I166" i="76"/>
  <c r="I165" i="76"/>
  <c r="I164" i="76"/>
  <c r="I163" i="76"/>
  <c r="I162" i="76"/>
  <c r="I161" i="76"/>
  <c r="I160" i="76"/>
  <c r="I159" i="76"/>
  <c r="I158" i="76"/>
  <c r="I157" i="76"/>
  <c r="I156" i="76"/>
  <c r="I155" i="76"/>
  <c r="I154" i="76"/>
  <c r="I153" i="76"/>
  <c r="I152" i="76"/>
  <c r="I151" i="76"/>
  <c r="I150" i="76"/>
  <c r="I149" i="76"/>
  <c r="I148" i="76"/>
  <c r="I147" i="76"/>
  <c r="I146" i="76"/>
  <c r="I145" i="76"/>
  <c r="I144" i="76"/>
  <c r="I143" i="76"/>
  <c r="I142" i="76"/>
  <c r="I141" i="76"/>
  <c r="I140" i="76"/>
  <c r="I139" i="76"/>
  <c r="I138" i="76"/>
  <c r="I137" i="76"/>
  <c r="I136" i="76"/>
  <c r="I135" i="76"/>
  <c r="I134" i="76"/>
  <c r="I133" i="76"/>
  <c r="I132" i="76"/>
  <c r="I131" i="76"/>
  <c r="I130" i="76"/>
  <c r="I129" i="76"/>
  <c r="I128" i="76"/>
  <c r="I127" i="76"/>
  <c r="I126" i="76"/>
  <c r="I125" i="76"/>
  <c r="I124" i="76"/>
  <c r="I123" i="76"/>
  <c r="I122" i="76"/>
  <c r="I121" i="76"/>
  <c r="I120" i="76"/>
  <c r="I119" i="76"/>
  <c r="I118" i="76"/>
  <c r="I117" i="76"/>
  <c r="I116" i="76"/>
  <c r="I115" i="76"/>
  <c r="I114" i="76"/>
  <c r="I113" i="76"/>
  <c r="I112" i="76"/>
  <c r="I111" i="76"/>
  <c r="I110" i="76"/>
  <c r="I109" i="76"/>
  <c r="I108" i="76"/>
  <c r="I107" i="76"/>
  <c r="I106" i="76"/>
  <c r="I105" i="76"/>
  <c r="I104" i="76"/>
  <c r="I103" i="76"/>
  <c r="I102" i="76"/>
  <c r="I101" i="76"/>
  <c r="I100" i="76"/>
  <c r="I99" i="76"/>
  <c r="I98" i="76"/>
  <c r="I97" i="76"/>
  <c r="I96" i="76"/>
  <c r="I95" i="76"/>
  <c r="I94" i="76"/>
  <c r="I93" i="76"/>
  <c r="I92" i="76"/>
  <c r="I91" i="76"/>
  <c r="I90" i="76"/>
  <c r="I89" i="76"/>
  <c r="I88" i="76"/>
  <c r="I87" i="76"/>
  <c r="I86" i="76"/>
  <c r="I85" i="76"/>
  <c r="I84" i="76"/>
  <c r="I83" i="76"/>
  <c r="I82" i="76"/>
  <c r="I81" i="76"/>
  <c r="I80" i="76"/>
  <c r="I79" i="76"/>
  <c r="I78" i="76"/>
  <c r="I77" i="76"/>
  <c r="I76" i="76"/>
  <c r="I75" i="76"/>
  <c r="I74" i="76"/>
  <c r="I73" i="76"/>
  <c r="I72" i="76"/>
  <c r="I71" i="76"/>
  <c r="I70" i="76"/>
  <c r="I69" i="76"/>
  <c r="I68" i="76"/>
  <c r="I67" i="76"/>
  <c r="I66" i="76"/>
  <c r="I65" i="76"/>
  <c r="I64" i="76"/>
  <c r="I63" i="76"/>
  <c r="I62" i="76"/>
  <c r="I61" i="76"/>
  <c r="I60" i="76"/>
  <c r="I59" i="76"/>
  <c r="I58" i="76"/>
  <c r="I57" i="76"/>
  <c r="I56" i="76"/>
  <c r="I55" i="76"/>
  <c r="I54" i="76"/>
  <c r="I53" i="76"/>
  <c r="I52" i="76"/>
  <c r="I51" i="76"/>
  <c r="I50" i="76"/>
  <c r="I49" i="76"/>
  <c r="I48" i="76"/>
  <c r="I47" i="76"/>
  <c r="I46" i="76"/>
  <c r="I45" i="76"/>
  <c r="I44" i="76"/>
  <c r="I43" i="76"/>
  <c r="I42" i="76"/>
  <c r="I41" i="76"/>
  <c r="I40" i="76"/>
  <c r="I39" i="76"/>
  <c r="I38" i="76"/>
  <c r="I37" i="76"/>
  <c r="I36" i="76"/>
  <c r="I35" i="76"/>
  <c r="I34" i="76"/>
  <c r="I33" i="76"/>
  <c r="I32" i="76"/>
  <c r="I31" i="76"/>
  <c r="I30" i="76"/>
  <c r="I29" i="76"/>
  <c r="I28" i="76"/>
  <c r="I27" i="76"/>
  <c r="I26" i="76"/>
  <c r="I25" i="76"/>
  <c r="I24" i="76"/>
  <c r="I23" i="76"/>
  <c r="I22" i="76"/>
  <c r="I21" i="76"/>
  <c r="I19" i="76"/>
  <c r="I18" i="76"/>
  <c r="I17" i="76"/>
  <c r="I16" i="76"/>
  <c r="I15" i="76"/>
  <c r="I14" i="76"/>
  <c r="I13" i="76"/>
  <c r="I12" i="76"/>
  <c r="I11" i="76"/>
  <c r="I10" i="76"/>
  <c r="I9" i="76"/>
  <c r="J13" i="75"/>
  <c r="J12" i="75"/>
  <c r="J11" i="75"/>
  <c r="J10" i="75"/>
  <c r="J9" i="75"/>
  <c r="I18" i="73"/>
  <c r="I17" i="73"/>
  <c r="I16" i="73"/>
  <c r="I15" i="73"/>
  <c r="I14" i="73"/>
  <c r="I12" i="73"/>
  <c r="I11" i="73"/>
  <c r="I10" i="73"/>
  <c r="I9" i="73"/>
  <c r="N157" i="69"/>
  <c r="N156" i="69"/>
  <c r="N155" i="69"/>
  <c r="N154" i="69"/>
  <c r="N153" i="69"/>
  <c r="N152" i="69"/>
  <c r="N151" i="69"/>
  <c r="N150" i="69"/>
  <c r="N149" i="69"/>
  <c r="N148" i="69"/>
  <c r="N147" i="69"/>
  <c r="N146" i="69"/>
  <c r="N145" i="69"/>
  <c r="N144" i="69"/>
  <c r="N143" i="69"/>
  <c r="N142" i="69"/>
  <c r="N141" i="69"/>
  <c r="N140" i="69"/>
  <c r="N139" i="69"/>
  <c r="N138" i="69"/>
  <c r="N137" i="69"/>
  <c r="N136" i="69"/>
  <c r="N135" i="69"/>
  <c r="N134" i="69"/>
  <c r="N133" i="69"/>
  <c r="N132" i="69"/>
  <c r="N131" i="69"/>
  <c r="N130" i="69"/>
  <c r="N129" i="69"/>
  <c r="N128" i="69"/>
  <c r="N127" i="69"/>
  <c r="N126" i="69"/>
  <c r="N125" i="69"/>
  <c r="N124" i="69"/>
  <c r="N123" i="69"/>
  <c r="N122" i="69"/>
  <c r="N121" i="69"/>
  <c r="N120" i="69"/>
  <c r="N119" i="69"/>
  <c r="N118" i="69"/>
  <c r="N117" i="69"/>
  <c r="N116" i="69"/>
  <c r="N115" i="69"/>
  <c r="N114" i="69"/>
  <c r="N113" i="69"/>
  <c r="N112" i="69"/>
  <c r="N111" i="69"/>
  <c r="N110" i="69"/>
  <c r="N109" i="69"/>
  <c r="N108" i="69"/>
  <c r="N107" i="69"/>
  <c r="N106" i="69"/>
  <c r="N105" i="69"/>
  <c r="N104" i="69"/>
  <c r="N103" i="69"/>
  <c r="N102" i="69"/>
  <c r="N101" i="69"/>
  <c r="N100" i="69"/>
  <c r="N99" i="69"/>
  <c r="N98" i="69"/>
  <c r="N97" i="69"/>
  <c r="N96" i="69"/>
  <c r="N95" i="69"/>
  <c r="N94" i="69"/>
  <c r="N93" i="69"/>
  <c r="N92" i="69"/>
  <c r="N91" i="69"/>
  <c r="N90" i="69"/>
  <c r="N89" i="69"/>
  <c r="N88" i="69"/>
  <c r="N87" i="69"/>
  <c r="N86" i="69"/>
  <c r="N85" i="69"/>
  <c r="N84" i="69"/>
  <c r="N83" i="69"/>
  <c r="N82" i="69"/>
  <c r="N81" i="69"/>
  <c r="N80" i="69"/>
  <c r="N79" i="69"/>
  <c r="N78" i="69"/>
  <c r="N77" i="69"/>
  <c r="N76" i="69"/>
  <c r="N75" i="69"/>
  <c r="N74" i="69"/>
  <c r="N73" i="69"/>
  <c r="N72" i="69"/>
  <c r="N71" i="69"/>
  <c r="N70" i="69"/>
  <c r="N69" i="69"/>
  <c r="N68" i="69"/>
  <c r="N67" i="69"/>
  <c r="N66" i="69"/>
  <c r="N65" i="69"/>
  <c r="N64" i="69"/>
  <c r="N63" i="69"/>
  <c r="N62" i="69"/>
  <c r="N61" i="69"/>
  <c r="N60" i="69"/>
  <c r="N59" i="69"/>
  <c r="N58" i="69"/>
  <c r="N57" i="69"/>
  <c r="N56" i="69"/>
  <c r="N55" i="69"/>
  <c r="N54" i="69"/>
  <c r="N53" i="69"/>
  <c r="N52" i="69"/>
  <c r="N51" i="69"/>
  <c r="N50" i="69"/>
  <c r="N49" i="69"/>
  <c r="N48" i="69"/>
  <c r="N47" i="69"/>
  <c r="N46" i="69"/>
  <c r="N45" i="69"/>
  <c r="N44" i="69"/>
  <c r="N43" i="69"/>
  <c r="N42" i="69"/>
  <c r="N41" i="69"/>
  <c r="N40" i="69"/>
  <c r="N39" i="69"/>
  <c r="N38" i="69"/>
  <c r="N37" i="69"/>
  <c r="N36" i="69"/>
  <c r="N35" i="69"/>
  <c r="N34" i="69"/>
  <c r="N33" i="69"/>
  <c r="N32" i="69"/>
  <c r="N31" i="69"/>
  <c r="N30" i="69"/>
  <c r="N29" i="69"/>
  <c r="N28" i="69"/>
  <c r="N27" i="69"/>
  <c r="N26" i="69"/>
  <c r="N25" i="69"/>
  <c r="N24" i="69"/>
  <c r="N23" i="69"/>
  <c r="N22" i="69"/>
  <c r="N19" i="69"/>
  <c r="N18" i="69"/>
  <c r="N17" i="69"/>
  <c r="N16" i="69"/>
  <c r="N15" i="69"/>
  <c r="N14" i="69"/>
  <c r="N13" i="69"/>
  <c r="N12" i="69"/>
  <c r="N21" i="69"/>
  <c r="N10" i="69"/>
  <c r="N9" i="69"/>
  <c r="I15" i="67"/>
  <c r="I14" i="67"/>
  <c r="I13" i="67"/>
  <c r="I12" i="67"/>
  <c r="I11" i="67"/>
  <c r="I10" i="67"/>
  <c r="I9" i="67"/>
  <c r="J18" i="66"/>
  <c r="J17" i="66"/>
  <c r="J16" i="66"/>
  <c r="J15" i="66"/>
  <c r="J13" i="66"/>
  <c r="J12" i="66"/>
  <c r="J11" i="66"/>
  <c r="J10" i="66"/>
  <c r="J9" i="66"/>
  <c r="J20" i="65"/>
  <c r="J19" i="65"/>
  <c r="J18" i="65"/>
  <c r="J17" i="65"/>
  <c r="J15" i="65"/>
  <c r="J14" i="65"/>
  <c r="J13" i="65"/>
  <c r="J12" i="65"/>
  <c r="J11" i="65"/>
  <c r="J10" i="65"/>
  <c r="J9" i="65"/>
  <c r="M15" i="64"/>
  <c r="M14" i="64"/>
  <c r="M13" i="64"/>
  <c r="M12" i="64"/>
  <c r="M11" i="64"/>
  <c r="M10" i="64"/>
  <c r="M9" i="64"/>
  <c r="L67" i="63"/>
  <c r="L66" i="63"/>
  <c r="L65" i="63"/>
  <c r="L64" i="63"/>
  <c r="L63" i="63"/>
  <c r="L62" i="63"/>
  <c r="L61" i="63"/>
  <c r="L60" i="63"/>
  <c r="L59" i="63"/>
  <c r="L58" i="63"/>
  <c r="L57" i="63"/>
  <c r="L56" i="63"/>
  <c r="L55" i="63"/>
  <c r="L54" i="63"/>
  <c r="L53" i="63"/>
  <c r="L52" i="63"/>
  <c r="L51" i="63"/>
  <c r="L50" i="63"/>
  <c r="L49" i="63"/>
  <c r="L48" i="63"/>
  <c r="L47" i="63"/>
  <c r="L46" i="63"/>
  <c r="L45" i="63"/>
  <c r="L44" i="63"/>
  <c r="L43" i="63"/>
  <c r="L42" i="63"/>
  <c r="L41" i="63"/>
  <c r="L40" i="63"/>
  <c r="L39" i="63"/>
  <c r="L38" i="63"/>
  <c r="L37" i="63"/>
  <c r="L36" i="63"/>
  <c r="L35" i="63"/>
  <c r="L34" i="63"/>
  <c r="L33" i="63"/>
  <c r="L32" i="63"/>
  <c r="L31" i="63"/>
  <c r="L30" i="63"/>
  <c r="L29" i="63"/>
  <c r="L28" i="63"/>
  <c r="L27" i="63"/>
  <c r="L25" i="63"/>
  <c r="L24" i="63"/>
  <c r="L23" i="63"/>
  <c r="L22" i="63"/>
  <c r="L21" i="63"/>
  <c r="L20" i="63"/>
  <c r="L19" i="63"/>
  <c r="L18" i="63"/>
  <c r="L17" i="63"/>
  <c r="L16" i="63"/>
  <c r="L15" i="63"/>
  <c r="L14" i="63"/>
  <c r="L13" i="63"/>
  <c r="L12" i="63"/>
  <c r="L11" i="63"/>
  <c r="L10" i="63"/>
  <c r="L9" i="63"/>
  <c r="M257" i="62"/>
  <c r="M256" i="62"/>
  <c r="M255" i="62"/>
  <c r="M254" i="62"/>
  <c r="M253" i="62"/>
  <c r="M252" i="62"/>
  <c r="M251" i="62"/>
  <c r="M250" i="62"/>
  <c r="M249" i="62"/>
  <c r="M248" i="62"/>
  <c r="M247" i="62"/>
  <c r="M245" i="62"/>
  <c r="M244" i="62"/>
  <c r="M243" i="62"/>
  <c r="M242" i="62"/>
  <c r="M241" i="62"/>
  <c r="M240" i="62"/>
  <c r="M239" i="62"/>
  <c r="M238" i="62"/>
  <c r="M237" i="62"/>
  <c r="M236" i="62"/>
  <c r="M235" i="62"/>
  <c r="M233" i="62"/>
  <c r="M232" i="62"/>
  <c r="M231" i="62"/>
  <c r="M230" i="62"/>
  <c r="M229" i="62"/>
  <c r="M228" i="62"/>
  <c r="M227" i="62"/>
  <c r="M226" i="62"/>
  <c r="M225" i="62"/>
  <c r="M224" i="62"/>
  <c r="M223" i="62"/>
  <c r="M222" i="62"/>
  <c r="M221" i="62"/>
  <c r="M220" i="62"/>
  <c r="M219" i="62"/>
  <c r="M218" i="62"/>
  <c r="M217" i="62"/>
  <c r="M216" i="62"/>
  <c r="M214" i="62"/>
  <c r="M213" i="62"/>
  <c r="M212" i="62"/>
  <c r="M211" i="62"/>
  <c r="M210" i="62"/>
  <c r="M209" i="62"/>
  <c r="M208" i="62"/>
  <c r="M207" i="62"/>
  <c r="M206" i="62"/>
  <c r="M205" i="62"/>
  <c r="M204" i="62"/>
  <c r="M246" i="62"/>
  <c r="M203" i="62"/>
  <c r="M202" i="62"/>
  <c r="M201" i="62"/>
  <c r="M200" i="62"/>
  <c r="M199" i="62"/>
  <c r="M198" i="62"/>
  <c r="M197" i="62"/>
  <c r="M196" i="62"/>
  <c r="M195" i="62"/>
  <c r="M194" i="62"/>
  <c r="M193" i="62"/>
  <c r="M234" i="62"/>
  <c r="M192" i="62"/>
  <c r="M191" i="62"/>
  <c r="M190" i="62"/>
  <c r="M189" i="62"/>
  <c r="M188" i="62"/>
  <c r="M187" i="62"/>
  <c r="M186" i="62"/>
  <c r="M185" i="62"/>
  <c r="M183" i="62"/>
  <c r="M182" i="62"/>
  <c r="M181" i="62"/>
  <c r="M180" i="62"/>
  <c r="M179" i="62"/>
  <c r="M178" i="62"/>
  <c r="M177" i="62"/>
  <c r="M176" i="62"/>
  <c r="M175" i="62"/>
  <c r="M174" i="62"/>
  <c r="M173" i="62"/>
  <c r="M172" i="62"/>
  <c r="M171" i="62"/>
  <c r="M170" i="62"/>
  <c r="M169" i="62"/>
  <c r="M168" i="62"/>
  <c r="M167" i="62"/>
  <c r="M166" i="62"/>
  <c r="M165" i="62"/>
  <c r="M164" i="62"/>
  <c r="M163" i="62"/>
  <c r="M162" i="62"/>
  <c r="M161" i="62"/>
  <c r="M160" i="62"/>
  <c r="M159" i="62"/>
  <c r="M158" i="62"/>
  <c r="M157" i="62"/>
  <c r="M156" i="62"/>
  <c r="M155" i="62"/>
  <c r="M154" i="62"/>
  <c r="M153" i="62"/>
  <c r="M152" i="62"/>
  <c r="M151" i="62"/>
  <c r="M150" i="62"/>
  <c r="M149" i="62"/>
  <c r="M148" i="62"/>
  <c r="M147" i="62"/>
  <c r="M146" i="62"/>
  <c r="M145" i="62"/>
  <c r="M144" i="62"/>
  <c r="M143" i="62"/>
  <c r="M142" i="62"/>
  <c r="M141" i="62"/>
  <c r="M140" i="62"/>
  <c r="M139" i="62"/>
  <c r="M138" i="62"/>
  <c r="M137" i="62"/>
  <c r="M136" i="62"/>
  <c r="M135" i="62"/>
  <c r="M134" i="62"/>
  <c r="M133" i="62"/>
  <c r="M132" i="62"/>
  <c r="M131" i="62"/>
  <c r="M130" i="62"/>
  <c r="M129" i="62"/>
  <c r="M128" i="62"/>
  <c r="M127" i="62"/>
  <c r="M126" i="62"/>
  <c r="M125" i="62"/>
  <c r="M124" i="62"/>
  <c r="M123" i="62"/>
  <c r="M122" i="62"/>
  <c r="M121" i="62"/>
  <c r="M120" i="62"/>
  <c r="M119" i="62"/>
  <c r="M118" i="62"/>
  <c r="M117" i="62"/>
  <c r="M116" i="62"/>
  <c r="M115" i="62"/>
  <c r="M113" i="62"/>
  <c r="M112" i="62"/>
  <c r="M111" i="62"/>
  <c r="M110" i="62"/>
  <c r="M109" i="62"/>
  <c r="M108" i="62"/>
  <c r="M107" i="62"/>
  <c r="M106" i="62"/>
  <c r="M105" i="62"/>
  <c r="M104" i="62"/>
  <c r="M103" i="62"/>
  <c r="M102" i="62"/>
  <c r="M101" i="62"/>
  <c r="M100" i="62"/>
  <c r="M99" i="62"/>
  <c r="M98" i="62"/>
  <c r="M97" i="62"/>
  <c r="M96" i="62"/>
  <c r="M95" i="62"/>
  <c r="M94" i="62"/>
  <c r="M93" i="62"/>
  <c r="M92" i="62"/>
  <c r="M91" i="62"/>
  <c r="M90" i="62"/>
  <c r="M89" i="62"/>
  <c r="M88" i="62"/>
  <c r="M87" i="62"/>
  <c r="M86" i="62"/>
  <c r="M85" i="62"/>
  <c r="M84" i="62"/>
  <c r="M83" i="62"/>
  <c r="M82" i="62"/>
  <c r="M81" i="62"/>
  <c r="M80" i="62"/>
  <c r="M79" i="62"/>
  <c r="M78" i="62"/>
  <c r="M77" i="62"/>
  <c r="M76" i="62"/>
  <c r="M75" i="62"/>
  <c r="M74" i="62"/>
  <c r="M73" i="62"/>
  <c r="M72" i="62"/>
  <c r="M71" i="62"/>
  <c r="M70" i="62"/>
  <c r="M69" i="62"/>
  <c r="M68" i="62"/>
  <c r="M67" i="62"/>
  <c r="M66" i="62"/>
  <c r="M65" i="62"/>
  <c r="M64" i="62"/>
  <c r="M63" i="62"/>
  <c r="M62" i="62"/>
  <c r="M61" i="62"/>
  <c r="M60" i="62"/>
  <c r="M59" i="62"/>
  <c r="M58" i="62"/>
  <c r="M57" i="62"/>
  <c r="M56" i="62"/>
  <c r="M55" i="62"/>
  <c r="M54" i="62"/>
  <c r="M53" i="62"/>
  <c r="M52" i="62"/>
  <c r="M51" i="62"/>
  <c r="M50" i="62"/>
  <c r="M49" i="62"/>
  <c r="M48" i="62"/>
  <c r="M47" i="62"/>
  <c r="M45" i="62"/>
  <c r="M44" i="62"/>
  <c r="M43" i="62"/>
  <c r="M42" i="62"/>
  <c r="M41" i="62"/>
  <c r="M40" i="62"/>
  <c r="M39" i="62"/>
  <c r="M38" i="62"/>
  <c r="M37" i="62"/>
  <c r="M36" i="62"/>
  <c r="M35" i="62"/>
  <c r="M34" i="62"/>
  <c r="M33" i="62"/>
  <c r="M32" i="62"/>
  <c r="M31" i="62"/>
  <c r="M30" i="62"/>
  <c r="M29" i="62"/>
  <c r="M28" i="62"/>
  <c r="M27" i="62"/>
  <c r="M26" i="62"/>
  <c r="M25" i="62"/>
  <c r="M24" i="62"/>
  <c r="M23" i="62"/>
  <c r="M22" i="62"/>
  <c r="M21" i="62"/>
  <c r="M20" i="62"/>
  <c r="M19" i="62"/>
  <c r="M18" i="62"/>
  <c r="M17" i="62"/>
  <c r="M16" i="62"/>
  <c r="M15" i="62"/>
  <c r="M14" i="62"/>
  <c r="M13" i="62"/>
  <c r="M12" i="62"/>
  <c r="M11" i="62"/>
  <c r="M10" i="62"/>
  <c r="M9" i="62"/>
  <c r="J42" i="58"/>
  <c r="J46" i="58"/>
  <c r="J45" i="58"/>
  <c r="J44" i="58"/>
  <c r="J40" i="58"/>
  <c r="J39" i="58"/>
  <c r="J38" i="58"/>
  <c r="J37" i="58"/>
  <c r="J36" i="58"/>
  <c r="J35" i="58"/>
  <c r="J34" i="58"/>
  <c r="J33" i="58"/>
  <c r="J32" i="58"/>
  <c r="J31" i="58"/>
  <c r="J30" i="58"/>
  <c r="J29" i="58"/>
  <c r="J28" i="58"/>
  <c r="J27" i="58"/>
  <c r="J26" i="58"/>
  <c r="J25" i="58"/>
  <c r="J24" i="58"/>
  <c r="J23" i="58"/>
  <c r="J22" i="58"/>
  <c r="J21" i="58"/>
  <c r="J20" i="58"/>
  <c r="J19" i="58"/>
  <c r="J18" i="58"/>
  <c r="J17" i="58"/>
  <c r="J15" i="58"/>
  <c r="J14" i="58"/>
  <c r="J13" i="58"/>
  <c r="J12" i="58"/>
  <c r="J11" i="58"/>
  <c r="J10" i="58"/>
  <c r="J9" i="58"/>
  <c r="J8" i="58"/>
  <c r="C41" i="88" l="1"/>
  <c r="O11" i="69" l="1"/>
  <c r="J11" i="81"/>
  <c r="J12" i="81"/>
  <c r="D9" i="88"/>
  <c r="K43" i="58"/>
  <c r="D14" i="88"/>
  <c r="D20" i="88"/>
  <c r="D26" i="88"/>
  <c r="D32" i="88"/>
  <c r="D38" i="88"/>
  <c r="D15" i="88"/>
  <c r="D21" i="88"/>
  <c r="D27" i="88"/>
  <c r="D33" i="88"/>
  <c r="D39" i="88"/>
  <c r="D16" i="88"/>
  <c r="D22" i="88"/>
  <c r="D28" i="88"/>
  <c r="D34" i="88"/>
  <c r="D40" i="88"/>
  <c r="D11" i="88"/>
  <c r="D17" i="88"/>
  <c r="D23" i="88"/>
  <c r="D29" i="88"/>
  <c r="D35" i="88"/>
  <c r="D41" i="88"/>
  <c r="D12" i="88"/>
  <c r="D18" i="88"/>
  <c r="D24" i="88"/>
  <c r="D30" i="88"/>
  <c r="D36" i="88"/>
  <c r="D13" i="88"/>
  <c r="D19" i="88"/>
  <c r="D25" i="88"/>
  <c r="D31" i="88"/>
  <c r="D37" i="88"/>
  <c r="J9" i="81"/>
  <c r="J257" i="76"/>
  <c r="J254" i="76"/>
  <c r="J251" i="76"/>
  <c r="J247" i="76"/>
  <c r="J244" i="76"/>
  <c r="J241" i="76"/>
  <c r="J238" i="76"/>
  <c r="J235" i="76"/>
  <c r="J232" i="76"/>
  <c r="J229" i="76"/>
  <c r="J226" i="76"/>
  <c r="J223" i="76"/>
  <c r="J220" i="76"/>
  <c r="J217" i="76"/>
  <c r="J214" i="76"/>
  <c r="J211" i="76"/>
  <c r="J208" i="76"/>
  <c r="J205" i="76"/>
  <c r="J202" i="76"/>
  <c r="J199" i="76"/>
  <c r="J196" i="76"/>
  <c r="J193" i="76"/>
  <c r="J190" i="76"/>
  <c r="J187" i="76"/>
  <c r="J184" i="76"/>
  <c r="J181" i="76"/>
  <c r="J178" i="76"/>
  <c r="J175" i="76"/>
  <c r="J171" i="76"/>
  <c r="J168" i="76"/>
  <c r="J165" i="76"/>
  <c r="J162" i="76"/>
  <c r="J159" i="76"/>
  <c r="J156" i="76"/>
  <c r="J153" i="76"/>
  <c r="J150" i="76"/>
  <c r="J147" i="76"/>
  <c r="J144" i="76"/>
  <c r="J141" i="76"/>
  <c r="J138" i="76"/>
  <c r="J135" i="76"/>
  <c r="J132" i="76"/>
  <c r="J129" i="76"/>
  <c r="J126" i="76"/>
  <c r="J123" i="76"/>
  <c r="J120" i="76"/>
  <c r="J117" i="76"/>
  <c r="J114" i="76"/>
  <c r="J111" i="76"/>
  <c r="J108" i="76"/>
  <c r="J105" i="76"/>
  <c r="J102" i="76"/>
  <c r="J99" i="76"/>
  <c r="J96" i="76"/>
  <c r="J93" i="76"/>
  <c r="J90" i="76"/>
  <c r="J87" i="76"/>
  <c r="J84" i="76"/>
  <c r="J81" i="76"/>
  <c r="J78" i="76"/>
  <c r="J75" i="76"/>
  <c r="J72" i="76"/>
  <c r="J69" i="76"/>
  <c r="J66" i="76"/>
  <c r="J63" i="76"/>
  <c r="J60" i="76"/>
  <c r="J57" i="76"/>
  <c r="J54" i="76"/>
  <c r="J51" i="76"/>
  <c r="J48" i="76"/>
  <c r="J45" i="76"/>
  <c r="J42" i="76"/>
  <c r="J39" i="76"/>
  <c r="J36" i="76"/>
  <c r="J33" i="76"/>
  <c r="J30" i="76"/>
  <c r="J27" i="76"/>
  <c r="J24" i="76"/>
  <c r="J21" i="76"/>
  <c r="J17" i="76"/>
  <c r="J14" i="76"/>
  <c r="J11" i="76"/>
  <c r="K13" i="75"/>
  <c r="K10" i="75"/>
  <c r="J256" i="76"/>
  <c r="J248" i="76"/>
  <c r="J237" i="76"/>
  <c r="J230" i="76"/>
  <c r="J219" i="76"/>
  <c r="J212" i="76"/>
  <c r="J201" i="76"/>
  <c r="J194" i="76"/>
  <c r="J183" i="76"/>
  <c r="J176" i="76"/>
  <c r="J164" i="76"/>
  <c r="J157" i="76"/>
  <c r="J146" i="76"/>
  <c r="J139" i="76"/>
  <c r="J128" i="76"/>
  <c r="J121" i="76"/>
  <c r="J110" i="76"/>
  <c r="J103" i="76"/>
  <c r="J92" i="76"/>
  <c r="J85" i="76"/>
  <c r="J74" i="76"/>
  <c r="J67" i="76"/>
  <c r="J56" i="76"/>
  <c r="J49" i="76"/>
  <c r="J38" i="76"/>
  <c r="J31" i="76"/>
  <c r="J19" i="76"/>
  <c r="J12" i="76"/>
  <c r="J8" i="81"/>
  <c r="J252" i="76"/>
  <c r="J240" i="76"/>
  <c r="J233" i="76"/>
  <c r="J222" i="76"/>
  <c r="J215" i="76"/>
  <c r="J204" i="76"/>
  <c r="J197" i="76"/>
  <c r="J186" i="76"/>
  <c r="J179" i="76"/>
  <c r="J167" i="76"/>
  <c r="J160" i="76"/>
  <c r="J149" i="76"/>
  <c r="J142" i="76"/>
  <c r="J131" i="76"/>
  <c r="J124" i="76"/>
  <c r="J113" i="76"/>
  <c r="J106" i="76"/>
  <c r="J95" i="76"/>
  <c r="J88" i="76"/>
  <c r="J77" i="76"/>
  <c r="J70" i="76"/>
  <c r="J59" i="76"/>
  <c r="J52" i="76"/>
  <c r="J41" i="76"/>
  <c r="J34" i="76"/>
  <c r="J23" i="76"/>
  <c r="J15" i="76"/>
  <c r="K9" i="75"/>
  <c r="J16" i="73"/>
  <c r="J12" i="73"/>
  <c r="J9" i="73"/>
  <c r="O155" i="69"/>
  <c r="O152" i="69"/>
  <c r="O149" i="69"/>
  <c r="O146" i="69"/>
  <c r="O143" i="69"/>
  <c r="O140" i="69"/>
  <c r="O137" i="69"/>
  <c r="O134" i="69"/>
  <c r="O131" i="69"/>
  <c r="O128" i="69"/>
  <c r="O125" i="69"/>
  <c r="O122" i="69"/>
  <c r="O119" i="69"/>
  <c r="O116" i="69"/>
  <c r="O113" i="69"/>
  <c r="O110" i="69"/>
  <c r="O107" i="69"/>
  <c r="O104" i="69"/>
  <c r="O101" i="69"/>
  <c r="O98" i="69"/>
  <c r="O95" i="69"/>
  <c r="O92" i="69"/>
  <c r="O89" i="69"/>
  <c r="O86" i="69"/>
  <c r="O83" i="69"/>
  <c r="O80" i="69"/>
  <c r="O77" i="69"/>
  <c r="O74" i="69"/>
  <c r="O71" i="69"/>
  <c r="O68" i="69"/>
  <c r="O65" i="69"/>
  <c r="O62" i="69"/>
  <c r="O59" i="69"/>
  <c r="O56" i="69"/>
  <c r="O53" i="69"/>
  <c r="O50" i="69"/>
  <c r="O47" i="69"/>
  <c r="O44" i="69"/>
  <c r="O41" i="69"/>
  <c r="O38" i="69"/>
  <c r="O35" i="69"/>
  <c r="O32" i="69"/>
  <c r="O29" i="69"/>
  <c r="O26" i="69"/>
  <c r="O23" i="69"/>
  <c r="O18" i="69"/>
  <c r="O15" i="69"/>
  <c r="O12" i="69"/>
  <c r="O9" i="69"/>
  <c r="J13" i="67"/>
  <c r="J10" i="67"/>
  <c r="K17" i="66"/>
  <c r="K13" i="66"/>
  <c r="K10" i="66"/>
  <c r="K19" i="65"/>
  <c r="K15" i="65"/>
  <c r="K12" i="65"/>
  <c r="K9" i="65"/>
  <c r="N13" i="64"/>
  <c r="N10" i="64"/>
  <c r="M66" i="63"/>
  <c r="M63" i="63"/>
  <c r="M60" i="63"/>
  <c r="M57" i="63"/>
  <c r="M54" i="63"/>
  <c r="M51" i="63"/>
  <c r="M48" i="63"/>
  <c r="M45" i="63"/>
  <c r="M42" i="63"/>
  <c r="M39" i="63"/>
  <c r="M36" i="63"/>
  <c r="M33" i="63"/>
  <c r="M30" i="63"/>
  <c r="M27" i="63"/>
  <c r="M23" i="63"/>
  <c r="M20" i="63"/>
  <c r="M17" i="63"/>
  <c r="M14" i="63"/>
  <c r="M11" i="63"/>
  <c r="N257" i="62"/>
  <c r="N254" i="62"/>
  <c r="N251" i="62"/>
  <c r="N248" i="62"/>
  <c r="N244" i="62"/>
  <c r="N241" i="62"/>
  <c r="N238" i="62"/>
  <c r="N235" i="62"/>
  <c r="N231" i="62"/>
  <c r="N228" i="62"/>
  <c r="N225" i="62"/>
  <c r="N222" i="62"/>
  <c r="N219" i="62"/>
  <c r="N216" i="62"/>
  <c r="N212" i="62"/>
  <c r="N209" i="62"/>
  <c r="N206" i="62"/>
  <c r="N246" i="62"/>
  <c r="N201" i="62"/>
  <c r="N198" i="62"/>
  <c r="N195" i="62"/>
  <c r="N234" i="62"/>
  <c r="N190" i="62"/>
  <c r="N187" i="62"/>
  <c r="N183" i="62"/>
  <c r="N180" i="62"/>
  <c r="N177" i="62"/>
  <c r="N174" i="62"/>
  <c r="N171" i="62"/>
  <c r="N168" i="62"/>
  <c r="N165" i="62"/>
  <c r="J255" i="76"/>
  <c r="J242" i="76"/>
  <c r="J225" i="76"/>
  <c r="J221" i="76"/>
  <c r="J200" i="76"/>
  <c r="J188" i="76"/>
  <c r="J170" i="76"/>
  <c r="J166" i="76"/>
  <c r="J145" i="76"/>
  <c r="J133" i="76"/>
  <c r="J116" i="76"/>
  <c r="J112" i="76"/>
  <c r="J91" i="76"/>
  <c r="J79" i="76"/>
  <c r="J62" i="76"/>
  <c r="J58" i="76"/>
  <c r="J37" i="76"/>
  <c r="J25" i="76"/>
  <c r="K12" i="75"/>
  <c r="J18" i="73"/>
  <c r="J10" i="73"/>
  <c r="O148" i="69"/>
  <c r="O141" i="69"/>
  <c r="O130" i="69"/>
  <c r="O123" i="69"/>
  <c r="O112" i="69"/>
  <c r="O105" i="69"/>
  <c r="O94" i="69"/>
  <c r="O87" i="69"/>
  <c r="O76" i="69"/>
  <c r="O69" i="69"/>
  <c r="O58" i="69"/>
  <c r="O51" i="69"/>
  <c r="O40" i="69"/>
  <c r="O33" i="69"/>
  <c r="O22" i="69"/>
  <c r="O13" i="69"/>
  <c r="J9" i="67"/>
  <c r="K11" i="66"/>
  <c r="K11" i="65"/>
  <c r="N11" i="64"/>
  <c r="M59" i="63"/>
  <c r="M52" i="63"/>
  <c r="M41" i="63"/>
  <c r="M34" i="63"/>
  <c r="M22" i="63"/>
  <c r="M15" i="63"/>
  <c r="N253" i="62"/>
  <c r="N245" i="62"/>
  <c r="N233" i="62"/>
  <c r="N226" i="62"/>
  <c r="N214" i="62"/>
  <c r="N207" i="62"/>
  <c r="N197" i="62"/>
  <c r="N191" i="62"/>
  <c r="N179" i="62"/>
  <c r="N172" i="62"/>
  <c r="J250" i="76"/>
  <c r="J245" i="76"/>
  <c r="J228" i="76"/>
  <c r="J216" i="76"/>
  <c r="J195" i="76"/>
  <c r="J191" i="76"/>
  <c r="J173" i="76"/>
  <c r="J161" i="76"/>
  <c r="J140" i="76"/>
  <c r="J136" i="76"/>
  <c r="J119" i="76"/>
  <c r="J107" i="76"/>
  <c r="J86" i="76"/>
  <c r="J82" i="76"/>
  <c r="J65" i="76"/>
  <c r="J53" i="76"/>
  <c r="J32" i="76"/>
  <c r="J28" i="76"/>
  <c r="J10" i="76"/>
  <c r="J14" i="73"/>
  <c r="O151" i="69"/>
  <c r="O144" i="69"/>
  <c r="O133" i="69"/>
  <c r="O126" i="69"/>
  <c r="O115" i="69"/>
  <c r="O108" i="69"/>
  <c r="O97" i="69"/>
  <c r="O90" i="69"/>
  <c r="O79" i="69"/>
  <c r="O72" i="69"/>
  <c r="O61" i="69"/>
  <c r="O54" i="69"/>
  <c r="O43" i="69"/>
  <c r="O36" i="69"/>
  <c r="O25" i="69"/>
  <c r="O16" i="69"/>
  <c r="J12" i="67"/>
  <c r="K15" i="66"/>
  <c r="K14" i="65"/>
  <c r="N14" i="64"/>
  <c r="M62" i="63"/>
  <c r="M55" i="63"/>
  <c r="M44" i="63"/>
  <c r="M37" i="63"/>
  <c r="M25" i="63"/>
  <c r="M18" i="63"/>
  <c r="N256" i="62"/>
  <c r="N249" i="62"/>
  <c r="N237" i="62"/>
  <c r="N229" i="62"/>
  <c r="N218" i="62"/>
  <c r="N210" i="62"/>
  <c r="N200" i="62"/>
  <c r="N193" i="62"/>
  <c r="N182" i="62"/>
  <c r="N175" i="62"/>
  <c r="N164" i="62"/>
  <c r="N161" i="62"/>
  <c r="N158" i="62"/>
  <c r="N155" i="62"/>
  <c r="N152" i="62"/>
  <c r="N149" i="62"/>
  <c r="N146" i="62"/>
  <c r="N143" i="62"/>
  <c r="N140" i="62"/>
  <c r="N137" i="62"/>
  <c r="N134" i="62"/>
  <c r="N131" i="62"/>
  <c r="N128" i="62"/>
  <c r="N125" i="62"/>
  <c r="N122" i="62"/>
  <c r="N119" i="62"/>
  <c r="N116" i="62"/>
  <c r="N112" i="62"/>
  <c r="N109" i="62"/>
  <c r="N106" i="62"/>
  <c r="N103" i="62"/>
  <c r="N100" i="62"/>
  <c r="N97" i="62"/>
  <c r="N94" i="62"/>
  <c r="N91" i="62"/>
  <c r="N88" i="62"/>
  <c r="N85" i="62"/>
  <c r="N82" i="62"/>
  <c r="N79" i="62"/>
  <c r="N76" i="62"/>
  <c r="N73" i="62"/>
  <c r="N70" i="62"/>
  <c r="N67" i="62"/>
  <c r="N64" i="62"/>
  <c r="N61" i="62"/>
  <c r="N58" i="62"/>
  <c r="N55" i="62"/>
  <c r="N52" i="62"/>
  <c r="N49" i="62"/>
  <c r="N45" i="62"/>
  <c r="N42" i="62"/>
  <c r="N39" i="62"/>
  <c r="N36" i="62"/>
  <c r="N33" i="62"/>
  <c r="N30" i="62"/>
  <c r="N27" i="62"/>
  <c r="N24" i="62"/>
  <c r="N21" i="62"/>
  <c r="N18" i="62"/>
  <c r="N15" i="62"/>
  <c r="N12" i="62"/>
  <c r="N9" i="62"/>
  <c r="K45" i="58"/>
  <c r="K39" i="58"/>
  <c r="K36" i="58"/>
  <c r="K33" i="58"/>
  <c r="K30" i="58"/>
  <c r="K27" i="58"/>
  <c r="K24" i="58"/>
  <c r="K21" i="58"/>
  <c r="K18" i="58"/>
  <c r="K14" i="58"/>
  <c r="K11" i="58"/>
  <c r="K8" i="58"/>
  <c r="J258" i="76"/>
  <c r="J236" i="76"/>
  <c r="J224" i="76"/>
  <c r="J207" i="76"/>
  <c r="J203" i="76"/>
  <c r="J182" i="76"/>
  <c r="J169" i="76"/>
  <c r="J152" i="76"/>
  <c r="J148" i="76"/>
  <c r="J127" i="76"/>
  <c r="J115" i="76"/>
  <c r="J98" i="76"/>
  <c r="J94" i="76"/>
  <c r="J73" i="76"/>
  <c r="J61" i="76"/>
  <c r="J44" i="76"/>
  <c r="J40" i="76"/>
  <c r="J18" i="76"/>
  <c r="K11" i="75"/>
  <c r="J17" i="73"/>
  <c r="O154" i="69"/>
  <c r="O147" i="69"/>
  <c r="O136" i="69"/>
  <c r="O129" i="69"/>
  <c r="O118" i="69"/>
  <c r="O111" i="69"/>
  <c r="O100" i="69"/>
  <c r="O93" i="69"/>
  <c r="O82" i="69"/>
  <c r="O75" i="69"/>
  <c r="O64" i="69"/>
  <c r="O57" i="69"/>
  <c r="O46" i="69"/>
  <c r="O39" i="69"/>
  <c r="O28" i="69"/>
  <c r="O19" i="69"/>
  <c r="J15" i="67"/>
  <c r="K18" i="66"/>
  <c r="K18" i="65"/>
  <c r="K10" i="65"/>
  <c r="M65" i="63"/>
  <c r="M58" i="63"/>
  <c r="M47" i="63"/>
  <c r="M40" i="63"/>
  <c r="M29" i="63"/>
  <c r="M21" i="63"/>
  <c r="M10" i="63"/>
  <c r="N252" i="62"/>
  <c r="N240" i="62"/>
  <c r="N232" i="62"/>
  <c r="N221" i="62"/>
  <c r="N213" i="62"/>
  <c r="N203" i="62"/>
  <c r="N196" i="62"/>
  <c r="N186" i="62"/>
  <c r="N178" i="62"/>
  <c r="N167" i="62"/>
  <c r="J253" i="76"/>
  <c r="J231" i="76"/>
  <c r="J227" i="76"/>
  <c r="J210" i="76"/>
  <c r="J198" i="76"/>
  <c r="J177" i="76"/>
  <c r="J172" i="76"/>
  <c r="J155" i="76"/>
  <c r="J143" i="76"/>
  <c r="J122" i="76"/>
  <c r="J118" i="76"/>
  <c r="J101" i="76"/>
  <c r="J89" i="76"/>
  <c r="J68" i="76"/>
  <c r="J64" i="76"/>
  <c r="J47" i="76"/>
  <c r="J35" i="76"/>
  <c r="J13" i="76"/>
  <c r="J9" i="76"/>
  <c r="O157" i="69"/>
  <c r="O150" i="69"/>
  <c r="O139" i="69"/>
  <c r="O132" i="69"/>
  <c r="O121" i="69"/>
  <c r="O114" i="69"/>
  <c r="O103" i="69"/>
  <c r="O96" i="69"/>
  <c r="O85" i="69"/>
  <c r="O78" i="69"/>
  <c r="O67" i="69"/>
  <c r="O60" i="69"/>
  <c r="O49" i="69"/>
  <c r="O42" i="69"/>
  <c r="O31" i="69"/>
  <c r="O24" i="69"/>
  <c r="O21" i="69"/>
  <c r="J11" i="67"/>
  <c r="K9" i="66"/>
  <c r="K13" i="65"/>
  <c r="N9" i="64"/>
  <c r="M61" i="63"/>
  <c r="M50" i="63"/>
  <c r="M43" i="63"/>
  <c r="M32" i="63"/>
  <c r="M24" i="63"/>
  <c r="M13" i="63"/>
  <c r="N255" i="62"/>
  <c r="N243" i="62"/>
  <c r="N236" i="62"/>
  <c r="N224" i="62"/>
  <c r="N217" i="62"/>
  <c r="N205" i="62"/>
  <c r="N199" i="62"/>
  <c r="N189" i="62"/>
  <c r="N181" i="62"/>
  <c r="N170" i="62"/>
  <c r="N163" i="62"/>
  <c r="N160" i="62"/>
  <c r="N157" i="62"/>
  <c r="N154" i="62"/>
  <c r="N151" i="62"/>
  <c r="N148" i="62"/>
  <c r="N145" i="62"/>
  <c r="N142" i="62"/>
  <c r="N139" i="62"/>
  <c r="N136" i="62"/>
  <c r="N133" i="62"/>
  <c r="N130" i="62"/>
  <c r="N127" i="62"/>
  <c r="N124" i="62"/>
  <c r="N121" i="62"/>
  <c r="N118" i="62"/>
  <c r="N115" i="62"/>
  <c r="N111" i="62"/>
  <c r="N108" i="62"/>
  <c r="N105" i="62"/>
  <c r="N102" i="62"/>
  <c r="N99" i="62"/>
  <c r="N96" i="62"/>
  <c r="N93" i="62"/>
  <c r="N90" i="62"/>
  <c r="N87" i="62"/>
  <c r="N84" i="62"/>
  <c r="N81" i="62"/>
  <c r="N78" i="62"/>
  <c r="N75" i="62"/>
  <c r="N72" i="62"/>
  <c r="N69" i="62"/>
  <c r="N66" i="62"/>
  <c r="N63" i="62"/>
  <c r="N60" i="62"/>
  <c r="N57" i="62"/>
  <c r="N54" i="62"/>
  <c r="N51" i="62"/>
  <c r="N48" i="62"/>
  <c r="N44" i="62"/>
  <c r="N41" i="62"/>
  <c r="N38" i="62"/>
  <c r="N35" i="62"/>
  <c r="N32" i="62"/>
  <c r="N29" i="62"/>
  <c r="N26" i="62"/>
  <c r="N23" i="62"/>
  <c r="N20" i="62"/>
  <c r="N17" i="62"/>
  <c r="N14" i="62"/>
  <c r="N11" i="62"/>
  <c r="J206" i="76"/>
  <c r="J185" i="76"/>
  <c r="J180" i="76"/>
  <c r="J100" i="76"/>
  <c r="J43" i="76"/>
  <c r="J22" i="76"/>
  <c r="J16" i="76"/>
  <c r="O153" i="69"/>
  <c r="O138" i="69"/>
  <c r="O99" i="69"/>
  <c r="O84" i="69"/>
  <c r="O45" i="69"/>
  <c r="O30" i="69"/>
  <c r="K17" i="65"/>
  <c r="M67" i="63"/>
  <c r="M28" i="63"/>
  <c r="M12" i="63"/>
  <c r="N220" i="62"/>
  <c r="N204" i="62"/>
  <c r="N166" i="62"/>
  <c r="K46" i="58"/>
  <c r="K32" i="58"/>
  <c r="K25" i="58"/>
  <c r="K13" i="58"/>
  <c r="J246" i="76"/>
  <c r="J189" i="76"/>
  <c r="J109" i="76"/>
  <c r="J104" i="76"/>
  <c r="J83" i="76"/>
  <c r="J26" i="76"/>
  <c r="O142" i="69"/>
  <c r="O127" i="69"/>
  <c r="O88" i="69"/>
  <c r="O73" i="69"/>
  <c r="O34" i="69"/>
  <c r="O17" i="69"/>
  <c r="N12" i="64"/>
  <c r="M56" i="63"/>
  <c r="M16" i="63"/>
  <c r="N250" i="62"/>
  <c r="N208" i="62"/>
  <c r="N194" i="62"/>
  <c r="N156" i="62"/>
  <c r="N147" i="62"/>
  <c r="N138" i="62"/>
  <c r="N129" i="62"/>
  <c r="N120" i="62"/>
  <c r="N110" i="62"/>
  <c r="N101" i="62"/>
  <c r="N92" i="62"/>
  <c r="N83" i="62"/>
  <c r="N74" i="62"/>
  <c r="N65" i="62"/>
  <c r="N56" i="62"/>
  <c r="N47" i="62"/>
  <c r="N37" i="62"/>
  <c r="N28" i="62"/>
  <c r="N19" i="62"/>
  <c r="N10" i="62"/>
  <c r="K35" i="58"/>
  <c r="K28" i="58"/>
  <c r="K17" i="58"/>
  <c r="K9" i="58"/>
  <c r="J209" i="76"/>
  <c r="J151" i="76"/>
  <c r="J130" i="76"/>
  <c r="J125" i="76"/>
  <c r="J46" i="76"/>
  <c r="O156" i="69"/>
  <c r="O117" i="69"/>
  <c r="O102" i="69"/>
  <c r="O63" i="69"/>
  <c r="O48" i="69"/>
  <c r="J14" i="67"/>
  <c r="K20" i="65"/>
  <c r="M46" i="63"/>
  <c r="M31" i="63"/>
  <c r="N239" i="62"/>
  <c r="N223" i="62"/>
  <c r="N185" i="62"/>
  <c r="N169" i="62"/>
  <c r="K38" i="58"/>
  <c r="K31" i="58"/>
  <c r="K20" i="58"/>
  <c r="K12" i="58"/>
  <c r="J218" i="76"/>
  <c r="J213" i="76"/>
  <c r="J192" i="76"/>
  <c r="J134" i="76"/>
  <c r="J55" i="76"/>
  <c r="J50" i="76"/>
  <c r="J29" i="76"/>
  <c r="J11" i="73"/>
  <c r="O145" i="69"/>
  <c r="O106" i="69"/>
  <c r="O91" i="69"/>
  <c r="O52" i="69"/>
  <c r="O37" i="69"/>
  <c r="K12" i="66"/>
  <c r="N15" i="64"/>
  <c r="M35" i="63"/>
  <c r="M19" i="63"/>
  <c r="N227" i="62"/>
  <c r="N211" i="62"/>
  <c r="N173" i="62"/>
  <c r="N159" i="62"/>
  <c r="N150" i="62"/>
  <c r="N141" i="62"/>
  <c r="N132" i="62"/>
  <c r="N123" i="62"/>
  <c r="N113" i="62"/>
  <c r="N104" i="62"/>
  <c r="N95" i="62"/>
  <c r="N86" i="62"/>
  <c r="N77" i="62"/>
  <c r="N68" i="62"/>
  <c r="N59" i="62"/>
  <c r="N50" i="62"/>
  <c r="N40" i="62"/>
  <c r="N31" i="62"/>
  <c r="N22" i="62"/>
  <c r="N13" i="62"/>
  <c r="K44" i="58"/>
  <c r="K34" i="58"/>
  <c r="K23" i="58"/>
  <c r="K15" i="58"/>
  <c r="D10" i="88"/>
  <c r="J10" i="81"/>
  <c r="J239" i="76"/>
  <c r="J234" i="76"/>
  <c r="J154" i="76"/>
  <c r="J97" i="76"/>
  <c r="J76" i="76"/>
  <c r="J71" i="76"/>
  <c r="O135" i="69"/>
  <c r="O120" i="69"/>
  <c r="O81" i="69"/>
  <c r="O66" i="69"/>
  <c r="O27" i="69"/>
  <c r="O10" i="69"/>
  <c r="M64" i="63"/>
  <c r="M49" i="63"/>
  <c r="M9" i="63"/>
  <c r="N242" i="62"/>
  <c r="N202" i="62"/>
  <c r="N188" i="62"/>
  <c r="K42" i="58"/>
  <c r="K37" i="58"/>
  <c r="K26" i="58"/>
  <c r="K19" i="58"/>
  <c r="J243" i="76"/>
  <c r="J163" i="76"/>
  <c r="J158" i="76"/>
  <c r="J137" i="76"/>
  <c r="J80" i="76"/>
  <c r="J15" i="73"/>
  <c r="O124" i="69"/>
  <c r="O109" i="69"/>
  <c r="O70" i="69"/>
  <c r="O55" i="69"/>
  <c r="O14" i="69"/>
  <c r="K16" i="66"/>
  <c r="M53" i="63"/>
  <c r="M38" i="63"/>
  <c r="N247" i="62"/>
  <c r="N230" i="62"/>
  <c r="N192" i="62"/>
  <c r="N176" i="62"/>
  <c r="N162" i="62"/>
  <c r="N153" i="62"/>
  <c r="N144" i="62"/>
  <c r="N135" i="62"/>
  <c r="N126" i="62"/>
  <c r="N117" i="62"/>
  <c r="N107" i="62"/>
  <c r="N98" i="62"/>
  <c r="N89" i="62"/>
  <c r="N80" i="62"/>
  <c r="N71" i="62"/>
  <c r="N62" i="62"/>
  <c r="N53" i="62"/>
  <c r="N43" i="62"/>
  <c r="N34" i="62"/>
  <c r="N25" i="62"/>
  <c r="N16" i="62"/>
  <c r="K40" i="58"/>
  <c r="K29" i="58"/>
  <c r="K22" i="58"/>
  <c r="K10" i="5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0">
    <s v="Migdal Hashkaot Neches Boded"/>
    <s v="{[Time].[Hie Time].[Yom].&amp;[20231231]}"/>
    <s v="{[Medida].[Medida].&amp;[2]}"/>
    <s v="{[Keren].[Keren].[All]}"/>
    <s v="{[Cheshbon KM].[Hie Peilut].[Chevra].&amp;[365]&amp;[Kod_Peilut_L7_1043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8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1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3" si="20">
        <n x="1" s="1"/>
        <n x="18"/>
        <n x="19"/>
      </t>
    </mdx>
    <mdx n="0" f="v">
      <t c="3" si="20">
        <n x="1" s="1"/>
        <n x="21"/>
        <n x="19"/>
      </t>
    </mdx>
    <mdx n="0" f="v">
      <t c="3" si="20">
        <n x="1" s="1"/>
        <n x="22"/>
        <n x="19"/>
      </t>
    </mdx>
    <mdx n="0" f="v">
      <t c="3" si="20">
        <n x="1" s="1"/>
        <n x="23"/>
        <n x="19"/>
      </t>
    </mdx>
    <mdx n="0" f="v">
      <t c="3" si="20">
        <n x="1" s="1"/>
        <n x="24"/>
        <n x="19"/>
      </t>
    </mdx>
    <mdx n="0" f="v">
      <t c="3" si="20">
        <n x="1" s="1"/>
        <n x="25"/>
        <n x="19"/>
      </t>
    </mdx>
    <mdx n="0" f="v">
      <t c="3" si="20">
        <n x="1" s="1"/>
        <n x="26"/>
        <n x="19"/>
      </t>
    </mdx>
    <mdx n="0" f="v">
      <t c="3" si="20">
        <n x="1" s="1"/>
        <n x="27"/>
        <n x="19"/>
      </t>
    </mdx>
    <mdx n="0" f="v">
      <t c="3" si="20">
        <n x="1" s="1"/>
        <n x="28"/>
        <n x="19"/>
      </t>
    </mdx>
    <mdx n="0" f="v">
      <t c="3" si="20">
        <n x="1" s="1"/>
        <n x="29"/>
        <n x="19"/>
      </t>
    </mdx>
  </mdxMetadata>
  <valueMetadata count="2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</valueMetadata>
</metadata>
</file>

<file path=xl/sharedStrings.xml><?xml version="1.0" encoding="utf-8"?>
<sst xmlns="http://schemas.openxmlformats.org/spreadsheetml/2006/main" count="8450" uniqueCount="1831">
  <si>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</si>
  <si>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</si>
  <si>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</si>
  <si>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</si>
  <si>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</si>
  <si>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</si>
  <si>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</si>
  <si>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</si>
  <si>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</si>
  <si>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</si>
  <si>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</si>
  <si>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</si>
  <si>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</si>
  <si>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</si>
  <si>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</si>
  <si>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</si>
  <si>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</si>
  <si>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</si>
  <si>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</si>
  <si>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</si>
  <si>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</si>
  <si>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</si>
  <si>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</si>
  <si>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</si>
  <si>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</si>
  <si>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</si>
  <si>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</si>
  <si>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</si>
  <si>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חוזים עתידיים בישראל</t>
  </si>
  <si>
    <t>שיעור ריבית ממוצע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</si>
  <si>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</si>
  <si>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</si>
  <si>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</si>
  <si>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</si>
  <si>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</si>
  <si>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כתבי אופציה</t>
  </si>
  <si>
    <t>סה"כ חוזים עתידיים</t>
  </si>
  <si>
    <t>סה"כ אופציות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</si>
  <si>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</si>
  <si>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</si>
  <si>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</si>
  <si>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</si>
  <si>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</si>
  <si>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</si>
  <si>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</si>
  <si>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שעור מערך נקוב מונפק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</si>
  <si>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</si>
  <si>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</si>
  <si>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</si>
  <si>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</si>
  <si>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</si>
  <si>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</si>
  <si>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</si>
  <si>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</si>
  <si>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</si>
  <si>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</si>
  <si>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</si>
  <si>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</si>
  <si>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</si>
  <si>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</si>
  <si>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</si>
  <si>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</si>
  <si>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</si>
  <si>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</si>
  <si>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</si>
  <si>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</si>
  <si>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</si>
  <si>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</si>
  <si>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</si>
  <si>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</si>
  <si>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</si>
  <si>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</si>
  <si>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</si>
  <si>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</si>
  <si>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</si>
  <si>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</si>
  <si>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</si>
  <si>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</si>
  <si>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</si>
  <si>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</si>
  <si>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</si>
  <si>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</si>
  <si>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</si>
  <si>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</si>
  <si>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</si>
  <si>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</si>
  <si>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</si>
  <si>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</si>
  <si>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</si>
  <si>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</si>
  <si>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</si>
  <si>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</si>
  <si>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</si>
  <si>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</si>
  <si>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</si>
  <si>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</si>
  <si>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</si>
  <si>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</si>
  <si>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</si>
  <si>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</si>
  <si>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</si>
  <si>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</si>
  <si>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</si>
  <si>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</si>
  <si>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</si>
  <si>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</si>
  <si>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</si>
  <si>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</si>
  <si>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</si>
  <si>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</si>
  <si>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</si>
  <si>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</si>
  <si>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</si>
  <si>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</si>
  <si>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</si>
  <si>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</si>
  <si>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</si>
  <si>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</si>
  <si>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</si>
  <si>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</si>
  <si>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</si>
  <si>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</si>
  <si>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</si>
  <si>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</si>
  <si>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</si>
  <si>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</si>
  <si>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</si>
  <si>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</si>
  <si>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</si>
  <si>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</si>
  <si>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</si>
  <si>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</si>
  <si>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</si>
  <si>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</si>
  <si>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</si>
  <si>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</si>
  <si>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</si>
  <si>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</si>
  <si>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</si>
  <si>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</si>
  <si>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</si>
  <si>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</si>
  <si>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</si>
  <si>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</si>
  <si>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</si>
  <si>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</si>
  <si>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</si>
  <si>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</si>
  <si>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</si>
  <si>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</si>
  <si>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ריבית אפקטיבית</t>
  </si>
  <si>
    <t>עלות מתואמת</t>
  </si>
  <si>
    <t>(7) אופציות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</si>
  <si>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</si>
  <si>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</si>
  <si>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</si>
  <si>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</si>
  <si>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</si>
  <si>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מט"ח/ מט"ח</t>
  </si>
  <si>
    <t>סה"כ קרנות גידור</t>
  </si>
  <si>
    <t>סה"כ בחו"ל:</t>
  </si>
  <si>
    <t>סה"כ בישראל:</t>
  </si>
  <si>
    <t>סה"כ חו"ל:</t>
  </si>
  <si>
    <t>סה"כ אופציות בישראל: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</si>
  <si>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</si>
  <si>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</si>
  <si>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</si>
  <si>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</si>
  <si>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</si>
  <si>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</si>
  <si>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</si>
  <si>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</si>
  <si>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</si>
  <si>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</si>
  <si>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</si>
  <si>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</si>
  <si>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</si>
  <si>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</si>
  <si>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</si>
  <si>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</si>
  <si>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</si>
  <si>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</si>
  <si>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</si>
  <si>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</si>
  <si>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</si>
  <si>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</si>
  <si>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 מניות</t>
  </si>
  <si>
    <t>5. קרנות סל</t>
  </si>
  <si>
    <t>ענף משק</t>
  </si>
  <si>
    <t>31/12/2023</t>
  </si>
  <si>
    <t>מגדל מקפת קרנות פנסיה וקופות גמל בע"מ</t>
  </si>
  <si>
    <t>מגדל מקפת אישית (מספר אוצר 162) - מסלול מניות למקבלי קצבה</t>
  </si>
  <si>
    <t>סה"כ תל אביב 35</t>
  </si>
  <si>
    <t>או פי סי אנרגיה*</t>
  </si>
  <si>
    <t>1141571</t>
  </si>
  <si>
    <t>514401702</t>
  </si>
  <si>
    <t>אנרגיה</t>
  </si>
  <si>
    <t>אורמת טכנו*</t>
  </si>
  <si>
    <t>1134402</t>
  </si>
  <si>
    <t>880326081</t>
  </si>
  <si>
    <t>אנרגיה מתחדשת</t>
  </si>
  <si>
    <t>איי.סי.אל*</t>
  </si>
  <si>
    <t>281014</t>
  </si>
  <si>
    <t>520027830</t>
  </si>
  <si>
    <t>כימיה, גומי ופלסטיק</t>
  </si>
  <si>
    <t>אלביט מערכות</t>
  </si>
  <si>
    <t>1081124</t>
  </si>
  <si>
    <t>520043027</t>
  </si>
  <si>
    <t>ביטחוניות</t>
  </si>
  <si>
    <t>אלקטרה*</t>
  </si>
  <si>
    <t>739037</t>
  </si>
  <si>
    <t>520028911</t>
  </si>
  <si>
    <t>השקעה ואחזקות</t>
  </si>
  <si>
    <t>אמות</t>
  </si>
  <si>
    <t>1097278</t>
  </si>
  <si>
    <t>520026683</t>
  </si>
  <si>
    <t>נדל"ן מניב בישראל</t>
  </si>
  <si>
    <t>אנלייט אנרגיה*</t>
  </si>
  <si>
    <t>720011</t>
  </si>
  <si>
    <t>520041146</t>
  </si>
  <si>
    <t>אנרג'יאן*</t>
  </si>
  <si>
    <t>1155290</t>
  </si>
  <si>
    <t>10758801</t>
  </si>
  <si>
    <t>אנרג'יקס*</t>
  </si>
  <si>
    <t>1123355</t>
  </si>
  <si>
    <t>513901371</t>
  </si>
  <si>
    <t>ארפורט סיטי</t>
  </si>
  <si>
    <t>1095835</t>
  </si>
  <si>
    <t>511659401</t>
  </si>
  <si>
    <t>אשטרום קבוצה</t>
  </si>
  <si>
    <t>1132315</t>
  </si>
  <si>
    <t>510381601</t>
  </si>
  <si>
    <t>בנייה</t>
  </si>
  <si>
    <t>בזק*</t>
  </si>
  <si>
    <t>230011</t>
  </si>
  <si>
    <t>520031931</t>
  </si>
  <si>
    <t>ביג*</t>
  </si>
  <si>
    <t>1097260</t>
  </si>
  <si>
    <t>513623314</t>
  </si>
  <si>
    <t>בינלאומי</t>
  </si>
  <si>
    <t>593038</t>
  </si>
  <si>
    <t>520029083</t>
  </si>
  <si>
    <t>בנקים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</si>
  <si>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</si>
  <si>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</si>
  <si>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</si>
  <si>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</si>
  <si>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</si>
  <si>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</si>
  <si>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</si>
  <si>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</si>
  <si>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520017450</t>
  </si>
  <si>
    <t>ביטוח</t>
  </si>
  <si>
    <t>הראל השקעות</t>
  </si>
  <si>
    <t>585018</t>
  </si>
  <si>
    <t>520033986</t>
  </si>
  <si>
    <t>חברה לישראל</t>
  </si>
  <si>
    <t>576017</t>
  </si>
  <si>
    <t>520028010</t>
  </si>
  <si>
    <t>טאואר*</t>
  </si>
  <si>
    <t>1082379</t>
  </si>
  <si>
    <t>520041997</t>
  </si>
  <si>
    <t>מוליכים למחצה</t>
  </si>
  <si>
    <t>טבע</t>
  </si>
  <si>
    <t>629014</t>
  </si>
  <si>
    <t>520013954</t>
  </si>
  <si>
    <t>פארמה</t>
  </si>
  <si>
    <t>לאומי</t>
  </si>
  <si>
    <t>604611</t>
  </si>
  <si>
    <t>520018078</t>
  </si>
  <si>
    <t>מבנה*</t>
  </si>
  <si>
    <t>226019</t>
  </si>
  <si>
    <t>520024126</t>
  </si>
  <si>
    <t>מזרחי טפחות</t>
  </si>
  <si>
    <t>695437</t>
  </si>
  <si>
    <t>520000522</t>
  </si>
  <si>
    <t>מליסרון*</t>
  </si>
  <si>
    <t>323014</t>
  </si>
  <si>
    <t>520037789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</si>
  <si>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</si>
  <si>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</si>
  <si>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</si>
  <si>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</si>
  <si>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</si>
  <si>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</si>
  <si>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</si>
  <si>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</si>
  <si>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</si>
  <si>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</si>
  <si>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</si>
  <si>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510960719</t>
  </si>
  <si>
    <t>פועלים</t>
  </si>
  <si>
    <t>662577</t>
  </si>
  <si>
    <t>520000118</t>
  </si>
  <si>
    <t>קמטק</t>
  </si>
  <si>
    <t>1095264</t>
  </si>
  <si>
    <t>511235434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</si>
  <si>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</si>
  <si>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</si>
  <si>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</si>
  <si>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</si>
  <si>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</si>
  <si>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</si>
  <si>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</si>
  <si>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</si>
  <si>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</si>
  <si>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514892801</t>
  </si>
  <si>
    <t>מתכת ומוצרי בניה</t>
  </si>
  <si>
    <t>סה"כ תל אביב 90</t>
  </si>
  <si>
    <t>אאורה</t>
  </si>
  <si>
    <t>373019</t>
  </si>
  <si>
    <t>520038274</t>
  </si>
  <si>
    <t>אזורים*</t>
  </si>
  <si>
    <t>715011</t>
  </si>
  <si>
    <t>520025990</t>
  </si>
  <si>
    <t>איידיאיי ביטוח</t>
  </si>
  <si>
    <t>1129501</t>
  </si>
  <si>
    <t>513910703</t>
  </si>
  <si>
    <t>אינרום*</t>
  </si>
  <si>
    <t>1132356</t>
  </si>
  <si>
    <t>515001659</t>
  </si>
  <si>
    <t>איסתא</t>
  </si>
  <si>
    <t>1081074</t>
  </si>
  <si>
    <t>520042763</t>
  </si>
  <si>
    <t>מלונאות ותיירות</t>
  </si>
  <si>
    <t>אלוני חץ</t>
  </si>
  <si>
    <t>390013</t>
  </si>
  <si>
    <t>520038506</t>
  </si>
  <si>
    <t>אלטשולר שחם פנ</t>
  </si>
  <si>
    <t>1184936</t>
  </si>
  <si>
    <t>516508603</t>
  </si>
  <si>
    <t>אלקטרה נדלן</t>
  </si>
  <si>
    <t>1094044</t>
  </si>
  <si>
    <t>510607328</t>
  </si>
  <si>
    <t>נדל"ן מניב בחו"ל</t>
  </si>
  <si>
    <t>אלקטרה צריכה*</t>
  </si>
  <si>
    <t>5010129</t>
  </si>
  <si>
    <t>520039967</t>
  </si>
  <si>
    <t>רשתות שיווק</t>
  </si>
  <si>
    <t>אפריקה מגורים*</t>
  </si>
  <si>
    <t>1097948</t>
  </si>
  <si>
    <t>520034760</t>
  </si>
  <si>
    <t>אקויטל</t>
  </si>
  <si>
    <t>755017</t>
  </si>
  <si>
    <t>520030859</t>
  </si>
  <si>
    <t>אקרו</t>
  </si>
  <si>
    <t>1184902</t>
  </si>
  <si>
    <t>511996803</t>
  </si>
  <si>
    <t>ארד*</t>
  </si>
  <si>
    <t>1091651</t>
  </si>
  <si>
    <t>510007800</t>
  </si>
  <si>
    <t>אלקטרוניקה ואופטיקה</t>
  </si>
  <si>
    <t>בזא*</t>
  </si>
  <si>
    <t>1198910</t>
  </si>
  <si>
    <t>513775163</t>
  </si>
  <si>
    <t>בזן</t>
  </si>
  <si>
    <t>2590248</t>
  </si>
  <si>
    <t>520036658</t>
  </si>
  <si>
    <t>ג'י סיטי*</t>
  </si>
  <si>
    <t>126011</t>
  </si>
  <si>
    <t>520033234</t>
  </si>
  <si>
    <t>דוראל אנרגיה*</t>
  </si>
  <si>
    <t>1166768</t>
  </si>
  <si>
    <t>515364891</t>
  </si>
  <si>
    <t>דלתא גליל</t>
  </si>
  <si>
    <t>627034</t>
  </si>
  <si>
    <t>520025602</t>
  </si>
  <si>
    <t>דמרי*</t>
  </si>
  <si>
    <t>1090315</t>
  </si>
  <si>
    <t>511399388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</si>
  <si>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</si>
  <si>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</si>
  <si>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</si>
  <si>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</si>
  <si>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</si>
  <si>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</si>
  <si>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</si>
  <si>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</si>
  <si>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520020116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</si>
  <si>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</si>
  <si>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</si>
  <si>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</si>
  <si>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</si>
  <si>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</si>
  <si>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</si>
  <si>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</si>
  <si>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</si>
  <si>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</si>
  <si>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</si>
  <si>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</si>
  <si>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</si>
  <si>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</si>
  <si>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</si>
  <si>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</si>
  <si>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</si>
  <si>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</si>
  <si>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</si>
  <si>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</si>
  <si>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</si>
  <si>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</si>
  <si>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550010003</t>
  </si>
  <si>
    <t>ישרס</t>
  </si>
  <si>
    <t>613034</t>
  </si>
  <si>
    <t>520017807</t>
  </si>
  <si>
    <t>כלל עסקי ביטוח</t>
  </si>
  <si>
    <t>224014</t>
  </si>
  <si>
    <t>520036120</t>
  </si>
  <si>
    <t>מגדלי תיכון</t>
  </si>
  <si>
    <t>1131523</t>
  </si>
  <si>
    <t>512719485</t>
  </si>
  <si>
    <t>מגה אור*</t>
  </si>
  <si>
    <t>1104488</t>
  </si>
  <si>
    <t>513257873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</si>
  <si>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</si>
  <si>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</si>
  <si>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</si>
  <si>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</si>
  <si>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</si>
  <si>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</si>
  <si>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</si>
  <si>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</si>
  <si>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</si>
  <si>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513893123</t>
  </si>
  <si>
    <t>אשראי חוץ בנקאי</t>
  </si>
  <si>
    <t>מנורה מב החז</t>
  </si>
  <si>
    <t>566018</t>
  </si>
  <si>
    <t>520007469</t>
  </si>
  <si>
    <t>מניבים ריט*</t>
  </si>
  <si>
    <t>1140573</t>
  </si>
  <si>
    <t>515327120</t>
  </si>
  <si>
    <t>מספנות ישראל*</t>
  </si>
  <si>
    <t>1168533</t>
  </si>
  <si>
    <t>516084753</t>
  </si>
  <si>
    <t>משק אנרגיה</t>
  </si>
  <si>
    <t>1166974</t>
  </si>
  <si>
    <t>516167343</t>
  </si>
  <si>
    <t>נאוויטס פטר יהש*</t>
  </si>
  <si>
    <t>1141969</t>
  </si>
  <si>
    <t>550263107</t>
  </si>
  <si>
    <t>נאייקס</t>
  </si>
  <si>
    <t>1175116</t>
  </si>
  <si>
    <t>513639013</t>
  </si>
  <si>
    <t>נופר אנרג'י*</t>
  </si>
  <si>
    <t>1170877</t>
  </si>
  <si>
    <t>514599943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</si>
  <si>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</si>
  <si>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</si>
  <si>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</si>
  <si>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</si>
  <si>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</si>
  <si>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</si>
  <si>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</si>
  <si>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</si>
  <si>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511930125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</si>
  <si>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</si>
  <si>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</si>
  <si>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</si>
  <si>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</si>
  <si>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</si>
  <si>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</si>
  <si>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</si>
  <si>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</si>
  <si>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</si>
  <si>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</si>
  <si>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</si>
  <si>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510216054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</si>
  <si>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</si>
  <si>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</si>
  <si>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</si>
  <si>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</si>
  <si>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</si>
  <si>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</si>
  <si>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</si>
  <si>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</si>
  <si>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520044314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</si>
  <si>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</si>
  <si>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</si>
  <si>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</si>
  <si>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</si>
  <si>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</si>
  <si>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</si>
  <si>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</si>
  <si>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</si>
  <si>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512607888</t>
  </si>
  <si>
    <t>קבוצת אקרשטיין</t>
  </si>
  <si>
    <t>1176205</t>
  </si>
  <si>
    <t>512714494</t>
  </si>
  <si>
    <t>קרסו נדלן*</t>
  </si>
  <si>
    <t>1187962</t>
  </si>
  <si>
    <t>510488190</t>
  </si>
  <si>
    <t>רבוע נדלן*</t>
  </si>
  <si>
    <t>1098565</t>
  </si>
  <si>
    <t>513765859</t>
  </si>
  <si>
    <t>ריט 1*</t>
  </si>
  <si>
    <t>1098920</t>
  </si>
  <si>
    <t>513821488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</si>
  <si>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</si>
  <si>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</si>
  <si>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</si>
  <si>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</si>
  <si>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</si>
  <si>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</si>
  <si>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</si>
  <si>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</si>
  <si>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</si>
  <si>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</si>
  <si>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</si>
  <si>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</si>
  <si>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</si>
  <si>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</si>
  <si>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520022732</t>
  </si>
  <si>
    <t>תדיראן גרופ*</t>
  </si>
  <si>
    <t>258012</t>
  </si>
  <si>
    <t>520036732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</si>
  <si>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</si>
  <si>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</si>
  <si>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</si>
  <si>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</si>
  <si>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</si>
  <si>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</si>
  <si>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</si>
  <si>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</si>
  <si>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</si>
  <si>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</si>
  <si>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</si>
  <si>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</si>
  <si>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</si>
  <si>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</si>
  <si>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</si>
  <si>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</si>
  <si>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</si>
  <si>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</si>
  <si>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</si>
  <si>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</si>
  <si>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</si>
  <si>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</si>
  <si>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</si>
  <si>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</si>
  <si>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</si>
  <si>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</si>
  <si>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</si>
  <si>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</si>
  <si>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</si>
  <si>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</si>
  <si>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</si>
  <si>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</si>
  <si>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</si>
  <si>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</si>
  <si>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</si>
  <si>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</si>
  <si>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</si>
  <si>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</si>
  <si>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</si>
  <si>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</si>
  <si>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</si>
  <si>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</si>
  <si>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</si>
  <si>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</si>
  <si>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</si>
  <si>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</si>
  <si>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</si>
  <si>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</si>
  <si>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אקונרג'י</t>
  </si>
  <si>
    <t>1178334</t>
  </si>
  <si>
    <t>516339777</t>
  </si>
  <si>
    <t>אקופיה</t>
  </si>
  <si>
    <t>1169895</t>
  </si>
  <si>
    <t>514856772</t>
  </si>
  <si>
    <t>ארגו פרופרטיז</t>
  </si>
  <si>
    <t>1175371</t>
  </si>
  <si>
    <t>70252750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</si>
  <si>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</si>
  <si>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</si>
  <si>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</si>
  <si>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</si>
  <si>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</si>
  <si>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</si>
  <si>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</si>
  <si>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</si>
  <si>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</si>
  <si>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</si>
  <si>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</si>
  <si>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</si>
  <si>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ג'נריישן קפיטל*</t>
  </si>
  <si>
    <t>1156926</t>
  </si>
  <si>
    <t>515846558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</si>
  <si>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</si>
  <si>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</si>
  <si>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</si>
  <si>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</si>
  <si>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</si>
  <si>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</si>
  <si>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</si>
  <si>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</si>
  <si>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</si>
  <si>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</si>
  <si>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</si>
  <si>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</si>
  <si>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</si>
  <si>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</si>
  <si>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</si>
  <si>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</si>
  <si>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</si>
  <si>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</si>
  <si>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</si>
  <si>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</si>
  <si>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</si>
  <si>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</si>
  <si>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</si>
  <si>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</si>
  <si>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</si>
  <si>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</si>
  <si>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</si>
  <si>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</si>
  <si>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</si>
  <si>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</si>
  <si>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</si>
  <si>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</si>
  <si>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</si>
  <si>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</si>
  <si>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</si>
  <si>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</si>
  <si>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</si>
  <si>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</si>
  <si>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</si>
  <si>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</si>
  <si>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</si>
  <si>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</si>
  <si>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</si>
  <si>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</si>
  <si>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</si>
  <si>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</si>
  <si>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</si>
  <si>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</si>
  <si>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</si>
  <si>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</si>
  <si>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</si>
  <si>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</si>
  <si>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</si>
  <si>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</si>
  <si>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</si>
  <si>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מקס סטוק</t>
  </si>
  <si>
    <t>1168558</t>
  </si>
  <si>
    <t>513618967</t>
  </si>
  <si>
    <t>נובולוג*</t>
  </si>
  <si>
    <t>1140151</t>
  </si>
  <si>
    <t>510475312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</si>
  <si>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</si>
  <si>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</si>
  <si>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</si>
  <si>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</si>
  <si>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</si>
  <si>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</si>
  <si>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</si>
  <si>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</si>
  <si>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</si>
  <si>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</si>
  <si>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</si>
  <si>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</si>
  <si>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</si>
  <si>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</si>
  <si>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</si>
  <si>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</si>
  <si>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</si>
  <si>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</si>
  <si>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</si>
  <si>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</si>
  <si>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</si>
  <si>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</si>
  <si>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</si>
  <si>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</si>
  <si>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</si>
  <si>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</si>
  <si>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</si>
  <si>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</si>
  <si>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</si>
  <si>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</si>
  <si>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</si>
  <si>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צמח המרמן</t>
  </si>
  <si>
    <t>1104058</t>
  </si>
  <si>
    <t>512531203</t>
  </si>
  <si>
    <t>קיסטון אינפרא*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</si>
  <si>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</si>
  <si>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</si>
  <si>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</si>
  <si>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</si>
  <si>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</si>
  <si>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</si>
  <si>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</si>
  <si>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</si>
  <si>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</si>
  <si>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</si>
  <si>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</si>
  <si>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נדלן*</t>
  </si>
  <si>
    <t>1118447</t>
  </si>
  <si>
    <t>520041005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</si>
  <si>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</si>
  <si>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</si>
  <si>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</si>
  <si>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</si>
  <si>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</si>
  <si>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</si>
  <si>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</si>
  <si>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</si>
  <si>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516117181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</si>
  <si>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</si>
  <si>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</si>
  <si>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</si>
  <si>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</si>
  <si>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</si>
  <si>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</si>
  <si>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</si>
  <si>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</si>
  <si>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</si>
  <si>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</si>
  <si>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</si>
  <si>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</si>
  <si>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</si>
  <si>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</si>
  <si>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</si>
  <si>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תורפז*</t>
  </si>
  <si>
    <t>1175611</t>
  </si>
  <si>
    <t>514574524</t>
  </si>
  <si>
    <t>ARBE ROBOTICS</t>
  </si>
  <si>
    <t>IL0011796625</t>
  </si>
  <si>
    <t>NASDAQ</t>
  </si>
  <si>
    <t>בלומברג</t>
  </si>
  <si>
    <t>515333128</t>
  </si>
  <si>
    <t>BRENMILLER ENERGY LTD</t>
  </si>
  <si>
    <t>IL0012008152</t>
  </si>
  <si>
    <t>514720374</t>
  </si>
  <si>
    <t>CAMTEK</t>
  </si>
  <si>
    <t>IL0010952641</t>
  </si>
  <si>
    <t>Semiconductors &amp; Semiconductor Equipment</t>
  </si>
  <si>
    <t>CEVA INC</t>
  </si>
  <si>
    <t>US1572101053</t>
  </si>
  <si>
    <t>512872854</t>
  </si>
  <si>
    <t>CYBERARK SOFTWARE</t>
  </si>
  <si>
    <t>IL0011334468</t>
  </si>
  <si>
    <t>512291642</t>
  </si>
  <si>
    <t>ELBIT SYSTEMS LTD</t>
  </si>
  <si>
    <t>IL0010811243</t>
  </si>
  <si>
    <t>ENERGEAN OIL &amp; GAS*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</si>
  <si>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</si>
  <si>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</si>
  <si>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</si>
  <si>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</si>
  <si>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</si>
  <si>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</si>
  <si>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</si>
  <si>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</si>
  <si>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</si>
  <si>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</si>
  <si>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</si>
  <si>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</si>
  <si>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</si>
  <si>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</si>
  <si>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</si>
  <si>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</si>
  <si>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</si>
  <si>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</si>
  <si>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</si>
  <si>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</si>
  <si>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</si>
  <si>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</si>
  <si>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</si>
  <si>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</si>
  <si>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</si>
  <si>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</si>
  <si>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</si>
  <si>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</si>
  <si>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</si>
  <si>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</si>
  <si>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</si>
  <si>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</si>
  <si>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</si>
  <si>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</si>
  <si>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</si>
  <si>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</si>
  <si>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Media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</si>
  <si>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</si>
  <si>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</si>
  <si>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</si>
  <si>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</si>
  <si>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</si>
  <si>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</si>
  <si>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</si>
  <si>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</si>
  <si>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</si>
  <si>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STRATASYS</t>
  </si>
  <si>
    <t>IL0011267213</t>
  </si>
  <si>
    <t>512607698</t>
  </si>
  <si>
    <t>Taboola</t>
  </si>
  <si>
    <t>IL0011754137</t>
  </si>
  <si>
    <t>TEVA PHARMACEUTICAL SP ADR</t>
  </si>
  <si>
    <t>US8816242098</t>
  </si>
  <si>
    <t>TOWER SEMICONDUCTOR LTD*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</si>
  <si>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</si>
  <si>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</si>
  <si>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</si>
  <si>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</si>
  <si>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</si>
  <si>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</si>
  <si>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</si>
  <si>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</si>
  <si>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</si>
  <si>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</si>
  <si>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ADOBE INC</t>
  </si>
  <si>
    <t>US00724F1012</t>
  </si>
  <si>
    <t>AGCO CORP</t>
  </si>
  <si>
    <t>US0010841023</t>
  </si>
  <si>
    <t>AISP</t>
  </si>
  <si>
    <t>US0089401089</t>
  </si>
  <si>
    <t>ALIBABA GROUP HOLDING_SP ADR</t>
  </si>
  <si>
    <t>US01609W1027</t>
  </si>
  <si>
    <t>ALPHABET INC CL C</t>
  </si>
  <si>
    <t>US02079K1079</t>
  </si>
  <si>
    <t>AMAZON.COM INC</t>
  </si>
  <si>
    <t>US0231351067</t>
  </si>
  <si>
    <t>AMERICAN TOWER</t>
  </si>
  <si>
    <t>US03027X1000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</si>
  <si>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</si>
  <si>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</si>
  <si>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</si>
  <si>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</si>
  <si>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</si>
  <si>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</si>
  <si>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</si>
  <si>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</si>
  <si>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Banks</t>
  </si>
  <si>
    <t>Berkshire Hathaway INC CL A</t>
  </si>
  <si>
    <t>US0846701086</t>
  </si>
  <si>
    <t>DATADOG INC  CLASS A</t>
  </si>
  <si>
    <t>US23804L1035</t>
  </si>
  <si>
    <t>DIGITAL REALTY TRUST INC</t>
  </si>
  <si>
    <t>US2538681030</t>
  </si>
  <si>
    <t>DOMINO`S PIZZA INC</t>
  </si>
  <si>
    <t>US25754A2015</t>
  </si>
  <si>
    <t>Food, Beverage &amp; Tobacco</t>
  </si>
  <si>
    <t>DYNATRACE INC</t>
  </si>
  <si>
    <t>US2681501092</t>
  </si>
  <si>
    <t>EIFFAGE</t>
  </si>
  <si>
    <t>FR0000130452</t>
  </si>
  <si>
    <t>EQUINIX</t>
  </si>
  <si>
    <t>US29444U7000</t>
  </si>
  <si>
    <t>GOLDMAN SACHS GROUP INC</t>
  </si>
  <si>
    <t>US38141G1040</t>
  </si>
  <si>
    <t>HOME DEPOT INC</t>
  </si>
  <si>
    <t>US4370761029</t>
  </si>
  <si>
    <t>JPMORGAN CHASE</t>
  </si>
  <si>
    <t>US46625H1005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</si>
  <si>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</si>
  <si>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</si>
  <si>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</si>
  <si>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</si>
  <si>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</si>
  <si>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</si>
  <si>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</si>
  <si>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</si>
  <si>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</si>
  <si>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</si>
  <si>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</si>
  <si>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</si>
  <si>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</si>
  <si>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</si>
  <si>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</si>
  <si>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</si>
  <si>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</si>
  <si>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</si>
  <si>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PROLOGIS INC</t>
  </si>
  <si>
    <t>US74340W1036</t>
  </si>
  <si>
    <t>PUMA</t>
  </si>
  <si>
    <t>DE0006969603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</si>
  <si>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</si>
  <si>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</si>
  <si>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</si>
  <si>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</si>
  <si>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</si>
  <si>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</si>
  <si>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SOLAREDGE TECHNOLOGIES</t>
  </si>
  <si>
    <t>US83417M1045</t>
  </si>
  <si>
    <t>TAIWAN SEMICONDUCTOR</t>
  </si>
  <si>
    <t>US8740391003</t>
  </si>
  <si>
    <t>TALKSPACE INC US</t>
  </si>
  <si>
    <t>US87427V1035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</si>
  <si>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</si>
  <si>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</si>
  <si>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</si>
  <si>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</si>
  <si>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</si>
  <si>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</si>
  <si>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</si>
  <si>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</si>
  <si>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</si>
  <si>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</si>
  <si>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תל אביב 125</t>
  </si>
  <si>
    <t>1148808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</si>
  <si>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</si>
  <si>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</si>
  <si>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</si>
  <si>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</si>
  <si>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</si>
  <si>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</si>
  <si>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</si>
  <si>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</si>
  <si>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</si>
  <si>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</si>
  <si>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</si>
  <si>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</si>
  <si>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</si>
  <si>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</si>
  <si>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</si>
  <si>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</si>
  <si>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</si>
  <si>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</si>
  <si>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</si>
  <si>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</si>
  <si>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</si>
  <si>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</si>
  <si>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</si>
  <si>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AMUNDI INDEX MSCI EM UCITS</t>
  </si>
  <si>
    <t>LU1437017350</t>
  </si>
  <si>
    <t>AMUNDI MSCI EM LATIN AME ETF</t>
  </si>
  <si>
    <t>LU1681045297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</si>
  <si>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</si>
  <si>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</si>
  <si>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</si>
  <si>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</si>
  <si>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</si>
  <si>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</si>
  <si>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FINANCIAL SELECT SECTOR SPDR</t>
  </si>
  <si>
    <t>US81369Y6059</t>
  </si>
  <si>
    <t>FRANKLIN FTSE INDIA ETF</t>
  </si>
  <si>
    <t>US35473P7693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</si>
  <si>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</si>
  <si>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</si>
  <si>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</si>
  <si>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</si>
  <si>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</si>
  <si>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</si>
  <si>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</si>
  <si>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</si>
  <si>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</si>
  <si>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</si>
  <si>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INVESCO SOLAR ETF</t>
  </si>
  <si>
    <t>US46138G7060</t>
  </si>
  <si>
    <t>ISH MSCI USA ESG EHNCD USD D</t>
  </si>
  <si>
    <t>IE00BHZPJ890</t>
  </si>
  <si>
    <t>ISHARES CORE MSCI EURPOE</t>
  </si>
  <si>
    <t>IE00B1YZSC51</t>
  </si>
  <si>
    <t>ISHARES DJ US MEDICAL DEVICE</t>
  </si>
  <si>
    <t>US4642888105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</si>
  <si>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</si>
  <si>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</si>
  <si>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</si>
  <si>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</si>
  <si>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</si>
  <si>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</si>
  <si>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</si>
  <si>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</si>
  <si>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</si>
  <si>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</si>
  <si>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</si>
  <si>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</si>
  <si>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</si>
  <si>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</si>
  <si>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</si>
  <si>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</si>
  <si>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</si>
  <si>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</si>
  <si>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</si>
  <si>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</si>
  <si>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</si>
  <si>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</si>
  <si>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</si>
  <si>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</si>
  <si>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REAL ESTATE SECT SPDR</t>
  </si>
  <si>
    <t>US81369Y8600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</si>
  <si>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</si>
  <si>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</si>
  <si>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</si>
  <si>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</si>
  <si>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</si>
  <si>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</si>
  <si>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KBW BANK ETF</t>
  </si>
  <si>
    <t>US78464A7972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</si>
  <si>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</si>
  <si>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</si>
  <si>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</si>
  <si>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</si>
  <si>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</si>
  <si>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</si>
  <si>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</si>
  <si>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</si>
  <si>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</si>
  <si>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</si>
  <si>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</si>
  <si>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</si>
  <si>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AWI ASH WO INDIA OPP FD DUSD*</t>
  </si>
  <si>
    <t>IE00BH3N4915</t>
  </si>
  <si>
    <t>NR</t>
  </si>
  <si>
    <t>GS INDIA EQ IUSDA</t>
  </si>
  <si>
    <t>LU0333811072</t>
  </si>
  <si>
    <t>KOIMIDS LX</t>
  </si>
  <si>
    <t>LU2126068639</t>
  </si>
  <si>
    <t>VANGUARD IS EM.MKTS STK.IDX</t>
  </si>
  <si>
    <t>IE00BFPM9H50</t>
  </si>
  <si>
    <t>כתבי אופציה בישראל</t>
  </si>
  <si>
    <t>טופ גאם אפ א*</t>
  </si>
  <si>
    <t>1200740</t>
  </si>
  <si>
    <t>מניבים ריט אפ 4*</t>
  </si>
  <si>
    <t>1199322</t>
  </si>
  <si>
    <t>סיפיה אופציה 1*</t>
  </si>
  <si>
    <t>1182005</t>
  </si>
  <si>
    <t>ריט אזורים אפ 1*</t>
  </si>
  <si>
    <t>1201011</t>
  </si>
  <si>
    <t>כתבי אופציה בחו"ל</t>
  </si>
  <si>
    <t>AISPW</t>
  </si>
  <si>
    <t>US0089401162</t>
  </si>
  <si>
    <t>INNOVID EQY WARRANT</t>
  </si>
  <si>
    <t>US4576791168</t>
  </si>
  <si>
    <t>BC 3360 JAN 2024</t>
  </si>
  <si>
    <t>84674407</t>
  </si>
  <si>
    <t>BP 3360 JAN 2024</t>
  </si>
  <si>
    <t>84675339</t>
  </si>
  <si>
    <t>KWEB US 05/17/24 C30</t>
  </si>
  <si>
    <t>MCHI US 05/17/24 C45</t>
  </si>
  <si>
    <t>Euro stoxx 50 MAR24</t>
  </si>
  <si>
    <t>VGH4</t>
  </si>
  <si>
    <t>ל.ר.</t>
  </si>
  <si>
    <t>MSCI EMGMKT MAR24</t>
  </si>
  <si>
    <t>MESH4</t>
  </si>
  <si>
    <t>NASDAQ 100 MAR24</t>
  </si>
  <si>
    <t>NQH4</t>
  </si>
  <si>
    <t>NIKKEI 225 OSE MAR24</t>
  </si>
  <si>
    <t>NKH4</t>
  </si>
  <si>
    <t>S&amp;P500 EMINI FUTURE MAR24</t>
  </si>
  <si>
    <t>ESH4</t>
  </si>
  <si>
    <t>מבטיח תשואה 01.02.2028</t>
  </si>
  <si>
    <t>RF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</si>
  <si>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</si>
  <si>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</si>
  <si>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</si>
  <si>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</si>
  <si>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</si>
  <si>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</si>
  <si>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מבטיח תשואה 01.12.2028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</si>
  <si>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</si>
  <si>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</si>
  <si>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</si>
  <si>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</si>
  <si>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</si>
  <si>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</si>
  <si>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</si>
  <si>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</si>
  <si>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</si>
  <si>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</si>
  <si>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</si>
  <si>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</si>
  <si>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</si>
  <si>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</si>
  <si>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</si>
  <si>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</si>
  <si>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</si>
  <si>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</si>
  <si>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</si>
  <si>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</si>
  <si>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</si>
  <si>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</si>
  <si>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</si>
  <si>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</si>
  <si>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</si>
  <si>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</si>
  <si>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</si>
  <si>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</si>
  <si>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</si>
  <si>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</si>
  <si>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</si>
  <si>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</si>
  <si>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</si>
  <si>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</si>
  <si>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</si>
  <si>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</si>
  <si>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</si>
  <si>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</si>
  <si>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</si>
  <si>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</si>
  <si>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</si>
  <si>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</si>
  <si>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</si>
  <si>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</si>
  <si>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</si>
  <si>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</si>
  <si>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</si>
  <si>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</si>
  <si>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</si>
  <si>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</si>
  <si>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</si>
  <si>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</si>
  <si>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</si>
  <si>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</si>
  <si>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</si>
  <si>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</si>
  <si>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</si>
  <si>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</si>
  <si>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</si>
  <si>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</si>
  <si>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</si>
  <si>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</si>
  <si>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</si>
  <si>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</si>
  <si>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</si>
  <si>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</si>
  <si>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</si>
  <si>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</si>
  <si>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</si>
  <si>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</si>
  <si>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</si>
  <si>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</si>
  <si>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</si>
  <si>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</si>
  <si>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</si>
  <si>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</si>
  <si>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</si>
  <si>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</si>
  <si>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</si>
  <si>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</si>
  <si>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</si>
  <si>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</si>
  <si>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</si>
  <si>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</si>
  <si>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</si>
  <si>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</si>
  <si>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</si>
  <si>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</si>
  <si>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</si>
  <si>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</si>
  <si>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</si>
  <si>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</si>
  <si>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</si>
  <si>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</si>
  <si>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</si>
  <si>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</si>
  <si>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</si>
  <si>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</si>
  <si>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</si>
  <si>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</si>
  <si>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</si>
  <si>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</si>
  <si>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</si>
  <si>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</si>
  <si>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</si>
  <si>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</si>
  <si>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</si>
  <si>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</si>
  <si>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</si>
  <si>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</si>
  <si>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</si>
  <si>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</si>
  <si>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</si>
  <si>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</si>
  <si>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</si>
  <si>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</si>
  <si>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</si>
  <si>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</si>
  <si>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</si>
  <si>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</si>
  <si>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</si>
  <si>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</si>
  <si>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</si>
  <si>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</si>
  <si>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</si>
  <si>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</si>
  <si>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</si>
  <si>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</si>
  <si>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</si>
  <si>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</si>
  <si>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</si>
  <si>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</si>
  <si>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</si>
  <si>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</si>
  <si>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</si>
  <si>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</si>
  <si>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</si>
  <si>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</si>
  <si>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</si>
  <si>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</si>
  <si>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</si>
  <si>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</si>
  <si>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</si>
  <si>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</si>
  <si>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</si>
  <si>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</si>
  <si>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</si>
  <si>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</si>
  <si>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</si>
  <si>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</si>
  <si>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</si>
  <si>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</si>
  <si>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</si>
  <si>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</si>
  <si>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</si>
  <si>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</si>
  <si>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</si>
  <si>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</si>
  <si>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</si>
  <si>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</si>
  <si>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</si>
  <si>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</si>
  <si>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</si>
  <si>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</si>
  <si>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</si>
  <si>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</si>
  <si>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</si>
  <si>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</si>
  <si>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</si>
  <si>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</si>
  <si>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</si>
  <si>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</si>
  <si>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</si>
  <si>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</si>
  <si>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</si>
  <si>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</si>
  <si>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</si>
  <si>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</si>
  <si>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</si>
  <si>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</si>
  <si>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</si>
  <si>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</si>
  <si>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</si>
  <si>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</si>
  <si>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</si>
  <si>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</si>
  <si>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</si>
  <si>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</si>
  <si>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</si>
  <si>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</si>
  <si>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</si>
  <si>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</si>
  <si>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</si>
  <si>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</si>
  <si>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</si>
  <si>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</si>
  <si>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</si>
  <si>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</si>
  <si>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</si>
  <si>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</si>
  <si>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</si>
  <si>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</si>
  <si>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</si>
  <si>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</si>
  <si>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</si>
  <si>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</si>
  <si>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</si>
  <si>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</si>
  <si>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</si>
  <si>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</si>
  <si>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</si>
  <si>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</si>
  <si>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</si>
  <si>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</si>
  <si>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</si>
  <si>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</si>
  <si>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</si>
  <si>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</si>
  <si>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</si>
  <si>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</si>
  <si>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</si>
  <si>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</si>
  <si>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</si>
  <si>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</si>
  <si>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</si>
  <si>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</si>
  <si>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</si>
  <si>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</si>
  <si>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</si>
  <si>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</si>
  <si>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</si>
  <si>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</si>
  <si>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</si>
  <si>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</si>
  <si>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</si>
  <si>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</si>
  <si>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</si>
  <si>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</si>
  <si>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</si>
  <si>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</si>
  <si>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</si>
  <si>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</si>
  <si>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</si>
  <si>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</si>
  <si>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</si>
  <si>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</si>
  <si>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</si>
  <si>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</si>
  <si>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</si>
  <si>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</si>
  <si>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</si>
  <si>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</si>
  <si>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</si>
  <si>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</si>
  <si>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</si>
  <si>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</si>
  <si>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</si>
  <si>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</si>
  <si>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</si>
  <si>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</si>
  <si>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</si>
  <si>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</si>
  <si>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</si>
  <si>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</si>
  <si>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</si>
  <si>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</si>
  <si>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</si>
  <si>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</si>
  <si>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</si>
  <si>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סה"כ קרנות השקעה</t>
  </si>
  <si>
    <t>סה"כ קרנות השקעה בישראל</t>
  </si>
  <si>
    <t>Noked Long L.P</t>
  </si>
  <si>
    <t>992880</t>
  </si>
  <si>
    <t>סה"כ קרנות השקעה בחו"ל</t>
  </si>
  <si>
    <t>קרנות גידור</t>
  </si>
  <si>
    <t>ION TECH FEEDER FUND</t>
  </si>
  <si>
    <t>KYG4939W1188</t>
  </si>
  <si>
    <t>LUCID ALTERNATIVE u 7/23</t>
  </si>
  <si>
    <t>LUCID ALTERNATIVE U 8/23</t>
  </si>
  <si>
    <t>סה"כ כתבי אופציה בישראל:</t>
  </si>
  <si>
    <t>ג'י סיטי בע"מ*</t>
  </si>
  <si>
    <t>נוסטרומו אופ*</t>
  </si>
  <si>
    <t>₪ / מט"ח</t>
  </si>
  <si>
    <t>C +USD/-ILS 3.675 03-14 (11)</t>
  </si>
  <si>
    <t>10004365</t>
  </si>
  <si>
    <t>P -USD/+ILS 3.6 03-14 (11)</t>
  </si>
  <si>
    <t>10004364</t>
  </si>
  <si>
    <t>או פי סי אנרגיה</t>
  </si>
  <si>
    <t>10000668</t>
  </si>
  <si>
    <t>בזק</t>
  </si>
  <si>
    <t>10000669</t>
  </si>
  <si>
    <t>10000854</t>
  </si>
  <si>
    <t>10000676</t>
  </si>
  <si>
    <t>10000667</t>
  </si>
  <si>
    <t>10000757</t>
  </si>
  <si>
    <t>10000643</t>
  </si>
  <si>
    <t>10000721</t>
  </si>
  <si>
    <t>+ILS/-USD 3.56 22-01-24 (11) -320</t>
  </si>
  <si>
    <t>10003961</t>
  </si>
  <si>
    <t>+ILS/-USD 3.564 22-01-24 (10) -320</t>
  </si>
  <si>
    <t>10003959</t>
  </si>
  <si>
    <t>+ILS/-USD 3.6527 25-01-24 (12) -333</t>
  </si>
  <si>
    <t>10003972</t>
  </si>
  <si>
    <t>+ILS/-USD 3.6581 03-06-24 (10) -264</t>
  </si>
  <si>
    <t>10004362</t>
  </si>
  <si>
    <t>+ILS/-USD 3.6596 03-06-24 (10) -264</t>
  </si>
  <si>
    <t>10004361</t>
  </si>
  <si>
    <t>+ILS/-USD 3.6654 23-01-24 (12) -346</t>
  </si>
  <si>
    <t>10000788</t>
  </si>
  <si>
    <t>+ILS/-USD 3.6655 22-05-24 (10) -370</t>
  </si>
  <si>
    <t>10004343</t>
  </si>
  <si>
    <t>+ILS/-USD 3.67 23-05-24 (10) -370</t>
  </si>
  <si>
    <t>10000869</t>
  </si>
  <si>
    <t>+ILS/-USD 3.671 16-05-24 (94) -365</t>
  </si>
  <si>
    <t>10004295</t>
  </si>
  <si>
    <t>+ILS/-USD 3.6738 16-05-24 (10) -372</t>
  </si>
  <si>
    <t>10000858</t>
  </si>
  <si>
    <t>10004291</t>
  </si>
  <si>
    <t>+ILS/-USD 3.6747 16-05-24 (11) -373</t>
  </si>
  <si>
    <t>10004293</t>
  </si>
  <si>
    <t>10000860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</si>
  <si>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</si>
  <si>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</si>
  <si>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</si>
  <si>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</si>
  <si>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</si>
  <si>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</si>
  <si>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3.6801 23-01-24 (11) -339</t>
  </si>
  <si>
    <t>10003967</t>
  </si>
  <si>
    <t>+ILS/-USD 3.681 03-06-24 (10) -313</t>
  </si>
  <si>
    <t>10004359</t>
  </si>
  <si>
    <t>+ILS/-USD 3.6827 13-05-24 (11) -373</t>
  </si>
  <si>
    <t>10004285</t>
  </si>
  <si>
    <t>10000856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</si>
  <si>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</si>
  <si>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</si>
  <si>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</si>
  <si>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</si>
  <si>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</si>
  <si>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</si>
  <si>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</si>
  <si>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10000864</t>
  </si>
  <si>
    <t>10004306</t>
  </si>
  <si>
    <t>+ILS/-USD 3.69 21-05-24 (20) -370</t>
  </si>
  <si>
    <t>10004308</t>
  </si>
  <si>
    <t>+ILS/-USD 3.69 21-05-24 (98) -371</t>
  </si>
  <si>
    <t>10004310</t>
  </si>
  <si>
    <t>+ILS/-USD 3.6907 16-05-24 (10) -353</t>
  </si>
  <si>
    <t>10004312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</si>
  <si>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</si>
  <si>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</si>
  <si>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</si>
  <si>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</si>
  <si>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</si>
  <si>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</si>
  <si>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10000862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</si>
  <si>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</si>
  <si>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</si>
  <si>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</si>
  <si>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</si>
  <si>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</si>
  <si>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</si>
  <si>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</si>
  <si>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</si>
  <si>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</si>
  <si>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+ILS/-USD 3.7133 22-05-24 (10) -362</t>
  </si>
  <si>
    <t>10004327</t>
  </si>
  <si>
    <t>+ILS/-USD 3.7158 22-05-24 (11) -362</t>
  </si>
  <si>
    <t>10000867</t>
  </si>
  <si>
    <t>+ILS/-USD 3.716 22-05-24 (12) -360</t>
  </si>
  <si>
    <t>10004329</t>
  </si>
  <si>
    <t>+ILS/-USD 3.7377 08-05-24 (10) -373</t>
  </si>
  <si>
    <t>10004279</t>
  </si>
  <si>
    <t>+ILS/-USD 3.7382 08-05-24 (20) -378</t>
  </si>
  <si>
    <t>10004272</t>
  </si>
  <si>
    <t>10000851</t>
  </si>
  <si>
    <t>+ILS/-USD 3.74 09-05-24 (11) -368</t>
  </si>
  <si>
    <t>10000853</t>
  </si>
  <si>
    <t>+ILS/-USD 3.741 29-01-24 (11) -308</t>
  </si>
  <si>
    <t>10004007</t>
  </si>
  <si>
    <t>+ILS/-USD 3.743 08-05-24 (10) -373</t>
  </si>
  <si>
    <t>10004276</t>
  </si>
  <si>
    <t>+ILS/-USD 3.7431 09-05-24 (12) -369</t>
  </si>
  <si>
    <t>10004281</t>
  </si>
  <si>
    <t>+ILS/-USD 3.7437 25-01-24 (12) -293</t>
  </si>
  <si>
    <t>10003998</t>
  </si>
  <si>
    <t>+ILS/-USD 3.744 08-05-24 (12) -376</t>
  </si>
  <si>
    <t>10004270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</si>
  <si>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</si>
  <si>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</si>
  <si>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</si>
  <si>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</si>
  <si>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</si>
  <si>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</si>
  <si>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</si>
  <si>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</si>
  <si>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</si>
  <si>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</si>
  <si>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</si>
  <si>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</si>
  <si>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</si>
  <si>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</si>
  <si>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10000797</t>
  </si>
  <si>
    <t>10004044</t>
  </si>
  <si>
    <t>+ILS/-USD 3.77 28-02-24 (11) -340</t>
  </si>
  <si>
    <t>10004077</t>
  </si>
  <si>
    <t>10000801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</si>
  <si>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</si>
  <si>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</si>
  <si>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</si>
  <si>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</si>
  <si>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</si>
  <si>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</si>
  <si>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</si>
  <si>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</si>
  <si>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</si>
  <si>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</si>
  <si>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</si>
  <si>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</si>
  <si>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</si>
  <si>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</si>
  <si>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</si>
  <si>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</si>
  <si>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</si>
  <si>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</si>
  <si>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</si>
  <si>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</si>
  <si>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</si>
  <si>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</si>
  <si>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</si>
  <si>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</si>
  <si>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+ILS/-USD 3.783 29-02-24 (10) -353</t>
  </si>
  <si>
    <t>10004084</t>
  </si>
  <si>
    <t>+ILS/-USD 3.7847 29-02-24 (11) -353</t>
  </si>
  <si>
    <t>10004080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</si>
  <si>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</si>
  <si>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</si>
  <si>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</si>
  <si>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</si>
  <si>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</si>
  <si>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</si>
  <si>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</si>
  <si>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</si>
  <si>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10000795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</si>
  <si>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</si>
  <si>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</si>
  <si>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</si>
  <si>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</si>
  <si>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</si>
  <si>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</si>
  <si>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</si>
  <si>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</si>
  <si>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</si>
  <si>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</si>
  <si>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</si>
  <si>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17-04-24 (11) -383</t>
  </si>
  <si>
    <t>10000845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</si>
  <si>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</si>
  <si>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</si>
  <si>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</si>
  <si>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</si>
  <si>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</si>
  <si>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</si>
  <si>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</si>
  <si>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</si>
  <si>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</si>
  <si>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10004096</t>
  </si>
  <si>
    <t>+ILS/-USD 3.793 22-02-24 (98) -347</t>
  </si>
  <si>
    <t>10004056</t>
  </si>
  <si>
    <t>+ILS/-USD 3.7936 05-03-24 (11) -334</t>
  </si>
  <si>
    <t>10004094</t>
  </si>
  <si>
    <t>+ILS/-USD 3.796 13-03-24 (12) -340</t>
  </si>
  <si>
    <t>10004129</t>
  </si>
  <si>
    <t>+ILS/-USD 3.806 07-05-24 (12) -400</t>
  </si>
  <si>
    <t>10004268</t>
  </si>
  <si>
    <t>+ILS/-USD 3.81 07-05-24 (10) -398</t>
  </si>
  <si>
    <t>10004266</t>
  </si>
  <si>
    <t>+ILS/-USD 3.81 07-05-24 (11) -397</t>
  </si>
  <si>
    <t>10000849</t>
  </si>
  <si>
    <t>+ILS/-USD 3.8132 26-02-24 (11) -328</t>
  </si>
  <si>
    <t>10004063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</si>
  <si>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</si>
  <si>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</si>
  <si>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</si>
  <si>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</si>
  <si>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</si>
  <si>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10000847</t>
  </si>
  <si>
    <t>10004260</t>
  </si>
  <si>
    <t>+ILS/-USD 3.8165 18-04-24 (98) -395</t>
  </si>
  <si>
    <t>10004246</t>
  </si>
  <si>
    <t>+ILS/-USD 3.818 22-02-24 (20) -305</t>
  </si>
  <si>
    <t>10004126</t>
  </si>
  <si>
    <t>+ILS/-USD 3.819 06-05-24 (10) -410</t>
  </si>
  <si>
    <t>10004256</t>
  </si>
  <si>
    <t>+ILS/-USD 3.824 06-05-24 (11) -410</t>
  </si>
  <si>
    <t>10004258</t>
  </si>
  <si>
    <t>+ILS/-USD 3.829 06-05-24 (98) -410</t>
  </si>
  <si>
    <t>10004262</t>
  </si>
  <si>
    <t>+ILS/-USD 3.843 19-03-24 (10) -340</t>
  </si>
  <si>
    <t>10000843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</si>
  <si>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</si>
  <si>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</si>
  <si>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</si>
  <si>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</si>
  <si>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</si>
  <si>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10004229</t>
  </si>
  <si>
    <t>+ILS/-USD 3.8653 08-02-24 (11) -247</t>
  </si>
  <si>
    <t>10004231</t>
  </si>
  <si>
    <t>+ILS/-USD 3.866 08-02-24 (20) -240</t>
  </si>
  <si>
    <t>10000839</t>
  </si>
  <si>
    <t>10004233</t>
  </si>
  <si>
    <t>+ILS/-USD 3.8683 08-02-24 (93) -247</t>
  </si>
  <si>
    <t>10000841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</si>
  <si>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</si>
  <si>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</si>
  <si>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</si>
  <si>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</si>
  <si>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</si>
  <si>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</si>
  <si>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</si>
  <si>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</si>
  <si>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</si>
  <si>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</si>
  <si>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</si>
  <si>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</si>
  <si>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</si>
  <si>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10000813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</si>
  <si>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</si>
  <si>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</si>
  <si>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</si>
  <si>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</si>
  <si>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</si>
  <si>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</si>
  <si>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10000815</t>
  </si>
  <si>
    <t>+ILS/-USD 3.9575 17-01-24 (10) -315</t>
  </si>
  <si>
    <t>10004171</t>
  </si>
  <si>
    <t>+ILS/-USD 3.959 17-01-24 (11) -290</t>
  </si>
  <si>
    <t>10000819</t>
  </si>
  <si>
    <t>+ILS/-USD 3.9762 24-01-24 (20) -238</t>
  </si>
  <si>
    <t>10004183</t>
  </si>
  <si>
    <t>+ILS/-USD 3.9805 19-03-24 (11) -375</t>
  </si>
  <si>
    <t>10000835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</si>
  <si>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</si>
  <si>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</si>
  <si>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</si>
  <si>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</si>
  <si>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</si>
  <si>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10000837</t>
  </si>
  <si>
    <t>+ILS/-USD 3.9875 14-02-24 (11) -325</t>
  </si>
  <si>
    <t>10004185</t>
  </si>
  <si>
    <t>10000823</t>
  </si>
  <si>
    <t>+ILS/-USD 3.992 24-01-24 (10) -268</t>
  </si>
  <si>
    <t>10004173</t>
  </si>
  <si>
    <t>+ILS/-USD 3.9925 24-01-24 (11) -275</t>
  </si>
  <si>
    <t>10004175</t>
  </si>
  <si>
    <t>10000821</t>
  </si>
  <si>
    <t>+ILS/-USD 4 24-01-24 (12) -277</t>
  </si>
  <si>
    <t>10004177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</si>
  <si>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</si>
  <si>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</si>
  <si>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</si>
  <si>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</si>
  <si>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</si>
  <si>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10000828</t>
  </si>
  <si>
    <t>10004201</t>
  </si>
  <si>
    <t>+ILS/-USD 4.02 14-03-24 (12) -420</t>
  </si>
  <si>
    <t>10004198</t>
  </si>
  <si>
    <t>+ILS/-USD 4.021 07-02-24 (10) -306</t>
  </si>
  <si>
    <t>10000826</t>
  </si>
  <si>
    <t>+ILS/-USD 4.021 14-03-24 (12) -374</t>
  </si>
  <si>
    <t>10004216</t>
  </si>
  <si>
    <t>+ILS/-USD 4.028 07-02-24 (11) -310</t>
  </si>
  <si>
    <t>10004196</t>
  </si>
  <si>
    <t>+ILS/-USD 4.0321 06-02-24 (10) -299</t>
  </si>
  <si>
    <t>10000830</t>
  </si>
  <si>
    <t>+ILS/-USD 4.0322 06-02-24 (11) -298</t>
  </si>
  <si>
    <t>10000832</t>
  </si>
  <si>
    <t>+ILS/-USD 4.035 06-02-24 (98) -300</t>
  </si>
  <si>
    <t>10004209</t>
  </si>
  <si>
    <t>+USD/-ILS 3.6536 28-05-24 (10) -344</t>
  </si>
  <si>
    <t>10000312</t>
  </si>
  <si>
    <t>+USD/-ILS 3.6895 28-05-24 (10) -330</t>
  </si>
  <si>
    <t>10000313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</si>
  <si>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</si>
  <si>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</si>
  <si>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</si>
  <si>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</si>
  <si>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</si>
  <si>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</si>
  <si>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</si>
  <si>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</si>
  <si>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</si>
  <si>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</si>
  <si>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1.07864 18-01-24 (10) +36.4</t>
  </si>
  <si>
    <t>10004236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</si>
  <si>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</si>
  <si>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</si>
  <si>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</si>
  <si>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</si>
  <si>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</si>
  <si>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</si>
  <si>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</si>
  <si>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</si>
  <si>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</si>
  <si>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</si>
  <si>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</si>
  <si>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</si>
  <si>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</si>
  <si>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</si>
  <si>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</si>
  <si>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</si>
  <si>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</si>
  <si>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</si>
  <si>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</si>
  <si>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</si>
  <si>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</si>
  <si>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</si>
  <si>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</si>
  <si>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</si>
  <si>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</si>
  <si>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</si>
  <si>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</si>
  <si>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</si>
  <si>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</si>
  <si>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</si>
  <si>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</si>
  <si>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</si>
  <si>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</si>
  <si>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</si>
  <si>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</si>
  <si>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</si>
  <si>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0.65797 16-01-24 (10) +7.7</t>
  </si>
  <si>
    <t>10004351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</si>
  <si>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</si>
  <si>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</si>
  <si>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</si>
  <si>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</si>
  <si>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</si>
  <si>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</si>
  <si>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+USD/-CAD 1.36025 22-01-24 (11) -8.5</t>
  </si>
  <si>
    <t>10004352</t>
  </si>
  <si>
    <t>+USD/-EUR 1.06675 04-03-24 (10) +79.5</t>
  </si>
  <si>
    <t>10004122</t>
  </si>
  <si>
    <t>+USD/-EUR 1.067 04-03-24 (12) +79</t>
  </si>
  <si>
    <t>10004113</t>
  </si>
  <si>
    <t>+USD/-EUR 1.0683 03-04-24 (20) +73</t>
  </si>
  <si>
    <t>10004225</t>
  </si>
  <si>
    <t>+USD/-EUR 1.0688 03-04-24 (10) +73</t>
  </si>
  <si>
    <t>10004223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</si>
  <si>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</si>
  <si>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</si>
  <si>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</si>
  <si>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</si>
  <si>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</si>
  <si>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</si>
  <si>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1.0818 18-03-24 (10) +106</t>
  </si>
  <si>
    <t>10004058</t>
  </si>
  <si>
    <t>+USD/-EUR 1.08345 25-03-24 (10) +98.5</t>
  </si>
  <si>
    <t>10004090</t>
  </si>
  <si>
    <t>+USD/-EUR 1.0835 25-03-24 (12) +98</t>
  </si>
  <si>
    <t>10004092</t>
  </si>
  <si>
    <t>+USD/-EUR 1.09035 10-01-24 (10) +11.5</t>
  </si>
  <si>
    <t>10004360</t>
  </si>
  <si>
    <t>+USD/-EUR 1.0919 27-02-24 (10) +106</t>
  </si>
  <si>
    <t>10004011</t>
  </si>
  <si>
    <t>+USD/-EUR 1.09635 10-01-24 (20) +9.5</t>
  </si>
  <si>
    <t>10004369</t>
  </si>
  <si>
    <t>+USD/-EUR 1.09725 10-01-24 (20) +9.5</t>
  </si>
  <si>
    <t>10004368</t>
  </si>
  <si>
    <t>+USD/-EUR 1.1105 02-01-24 (10) +0</t>
  </si>
  <si>
    <t>10004377</t>
  </si>
  <si>
    <t>+USD/-EUR 1.11079 10-01-24 (10) +112.9</t>
  </si>
  <si>
    <t>10003867</t>
  </si>
  <si>
    <t>+USD/-EUR 1.1115 02-01-24 (10) +0</t>
  </si>
  <si>
    <t>10004376</t>
  </si>
  <si>
    <t>+USD/-EUR 1.11501 27-02-24 (20) +110.1</t>
  </si>
  <si>
    <t>10003983</t>
  </si>
  <si>
    <t>+USD/-EUR 1.1171 12-02-24 (12) +111</t>
  </si>
  <si>
    <t>10003969</t>
  </si>
  <si>
    <t>+USD/-EUR 1.1176 12-02-24 (10) +111</t>
  </si>
  <si>
    <t>10003971</t>
  </si>
  <si>
    <t>+USD/-EUR 1.1308 18-01-24 (10) +102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</si>
  <si>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</si>
  <si>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</si>
  <si>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</si>
  <si>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</si>
  <si>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</si>
  <si>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</si>
  <si>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</si>
  <si>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1.268098 11-03-24 (11) +5.98</t>
  </si>
  <si>
    <t>10004370</t>
  </si>
  <si>
    <t>+USD/-GBP 1.268895 20-02-24 (11) -3.05</t>
  </si>
  <si>
    <t>10003989</t>
  </si>
  <si>
    <t>+USD/-GBP 1.269 20-02-24 (12) -3.2</t>
  </si>
  <si>
    <t>10003991</t>
  </si>
  <si>
    <t>+USD/-GBP 1.2692 20-02-24 (10) -3</t>
  </si>
  <si>
    <t>10003987</t>
  </si>
  <si>
    <t>+USD/-GBP 1.26925 11-03-24 (20) +5.5</t>
  </si>
  <si>
    <t>10004371</t>
  </si>
  <si>
    <t>+USD/-GBP 1.27056 11-01-24 (10) -12.4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</si>
  <si>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</si>
  <si>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</si>
  <si>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</si>
  <si>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</si>
  <si>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</si>
  <si>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</si>
  <si>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</si>
  <si>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</si>
  <si>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</si>
  <si>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</si>
  <si>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</si>
  <si>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</si>
  <si>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</si>
  <si>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</si>
  <si>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</si>
  <si>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</si>
  <si>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</si>
  <si>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</si>
  <si>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</si>
  <si>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</si>
  <si>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</si>
  <si>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+EUR/-USD 1.1099 13-02-24 (10) +109</t>
  </si>
  <si>
    <t>10000301</t>
  </si>
  <si>
    <t>10000296</t>
  </si>
  <si>
    <t>+USD/-EUR 1.05772 13-02-24 (10) +68.2</t>
  </si>
  <si>
    <t>10000303</t>
  </si>
  <si>
    <t>+USD/-JPY 135.623 16-01-24 (10) -393.5</t>
  </si>
  <si>
    <t>10000298</t>
  </si>
  <si>
    <t>BXTRNIFT</t>
  </si>
  <si>
    <t>10003757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</si>
  <si>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</si>
  <si>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</si>
  <si>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</si>
  <si>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</si>
  <si>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</si>
  <si>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</si>
  <si>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</si>
  <si>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</si>
  <si>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</si>
  <si>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</si>
  <si>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</si>
  <si>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</si>
  <si>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</si>
  <si>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</si>
  <si>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</si>
  <si>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מעלות S&amp;P</t>
  </si>
  <si>
    <t>בנק הפועלים בע"מ</t>
  </si>
  <si>
    <t>בנק לאומי לישראל בע"מ</t>
  </si>
  <si>
    <t>בנק מזרחי טפחות בע"מ</t>
  </si>
  <si>
    <t>ilAAA</t>
  </si>
  <si>
    <t>JP MORGAN</t>
  </si>
  <si>
    <t>A-</t>
  </si>
  <si>
    <t>S&amp;P</t>
  </si>
  <si>
    <t>מניות הפחתת שווי ניירות חסומים</t>
  </si>
  <si>
    <t>112239100</t>
  </si>
  <si>
    <t>סה"כ תעודות חוב מסחריות</t>
  </si>
  <si>
    <t>סה"כ אגרות חוב קונצרניות</t>
  </si>
  <si>
    <t>סה"כ מוצרים מובנים</t>
  </si>
  <si>
    <t>סה"כ אג"ח קונצרני</t>
  </si>
  <si>
    <t>סה"כ הלוואות</t>
  </si>
  <si>
    <t>סה"כ  פקדונות מעל 3 חודשים</t>
  </si>
  <si>
    <t>סה"כ מקרקעין</t>
  </si>
  <si>
    <t>סה"כ השקעה בחברות מוחזקות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</si>
  <si>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</si>
  <si>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</si>
  <si>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</si>
  <si>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</si>
  <si>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Diversified Financials</t>
  </si>
  <si>
    <t>אפיק מובטח תשואה</t>
  </si>
  <si>
    <t>Technology Hardware &amp; Equipment</t>
  </si>
  <si>
    <t>Capital Goods</t>
  </si>
  <si>
    <t>Software &amp; Services</t>
  </si>
  <si>
    <t>Commercial &amp; Professional Services</t>
  </si>
  <si>
    <t>Retailing</t>
  </si>
  <si>
    <t>Health Care Equipment &amp; Services</t>
  </si>
  <si>
    <t>Automobiles &amp; Components</t>
  </si>
  <si>
    <t>Pharmaceuticals &amp; Biotechnology</t>
  </si>
  <si>
    <t>Transportation</t>
  </si>
  <si>
    <t>Real Estate</t>
  </si>
  <si>
    <t>Consumer Durables &amp; Apparel</t>
  </si>
  <si>
    <t>חייבים בגין עסקה עתידית SPAC-Byte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</si>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</sst>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;;;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rgb="FF000000"/>
      <name val="Arial"/>
      <family val="2"/>
      <charset val="177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</cellStyleXfs>
  <cellXfs count="14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3" borderId="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27" fillId="0" borderId="20" xfId="0" applyFont="1" applyBorder="1" applyAlignment="1">
      <alignment horizontal="right"/>
    </xf>
    <xf numFmtId="0" fontId="27" fillId="0" borderId="0" xfId="0" applyFont="1" applyAlignment="1">
      <alignment horizontal="right" indent="1"/>
    </xf>
    <xf numFmtId="0" fontId="27" fillId="0" borderId="0" xfId="0" applyFont="1" applyAlignment="1">
      <alignment horizontal="right" indent="2"/>
    </xf>
    <xf numFmtId="0" fontId="25" fillId="0" borderId="0" xfId="0" applyFont="1" applyAlignment="1">
      <alignment horizontal="right" indent="3"/>
    </xf>
    <xf numFmtId="0" fontId="25" fillId="0" borderId="0" xfId="0" applyFont="1" applyAlignment="1">
      <alignment horizontal="right" indent="2"/>
    </xf>
    <xf numFmtId="4" fontId="27" fillId="0" borderId="20" xfId="0" applyNumberFormat="1" applyFont="1" applyBorder="1" applyAlignment="1">
      <alignment horizontal="right"/>
    </xf>
    <xf numFmtId="10" fontId="27" fillId="0" borderId="20" xfId="0" applyNumberFormat="1" applyFont="1" applyBorder="1" applyAlignment="1">
      <alignment horizontal="right"/>
    </xf>
    <xf numFmtId="0" fontId="27" fillId="0" borderId="0" xfId="0" applyFont="1" applyAlignment="1">
      <alignment horizontal="right"/>
    </xf>
    <xf numFmtId="4" fontId="27" fillId="0" borderId="0" xfId="0" applyNumberFormat="1" applyFont="1" applyAlignment="1">
      <alignment horizontal="right"/>
    </xf>
    <xf numFmtId="2" fontId="27" fillId="0" borderId="0" xfId="0" applyNumberFormat="1" applyFont="1" applyAlignment="1">
      <alignment horizontal="right"/>
    </xf>
    <xf numFmtId="10" fontId="27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1"/>
    </xf>
    <xf numFmtId="166" fontId="27" fillId="0" borderId="20" xfId="0" applyNumberFormat="1" applyFont="1" applyBorder="1" applyAlignment="1">
      <alignment horizontal="right"/>
    </xf>
    <xf numFmtId="166" fontId="27" fillId="0" borderId="0" xfId="0" applyNumberFormat="1" applyFont="1" applyAlignment="1">
      <alignment horizontal="right"/>
    </xf>
    <xf numFmtId="14" fontId="25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0" fontId="29" fillId="0" borderId="0" xfId="0" applyFont="1" applyAlignment="1">
      <alignment horizontal="right" indent="3"/>
    </xf>
    <xf numFmtId="4" fontId="29" fillId="0" borderId="0" xfId="0" applyNumberFormat="1" applyFont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3" fontId="5" fillId="0" borderId="21" xfId="13" applyFont="1" applyFill="1" applyBorder="1" applyAlignment="1">
      <alignment horizontal="right"/>
    </xf>
    <xf numFmtId="10" fontId="5" fillId="0" borderId="21" xfId="14" applyNumberFormat="1" applyFont="1" applyFill="1" applyBorder="1" applyAlignment="1">
      <alignment horizontal="center"/>
    </xf>
    <xf numFmtId="2" fontId="5" fillId="0" borderId="21" xfId="7" applyNumberFormat="1" applyFont="1" applyBorder="1" applyAlignment="1">
      <alignment horizontal="right"/>
    </xf>
    <xf numFmtId="167" fontId="5" fillId="0" borderId="21" xfId="7" applyNumberFormat="1" applyFont="1" applyBorder="1" applyAlignment="1">
      <alignment horizontal="center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0" fontId="28" fillId="0" borderId="0" xfId="0" applyFont="1"/>
    <xf numFmtId="2" fontId="28" fillId="0" borderId="0" xfId="0" applyNumberFormat="1" applyFont="1"/>
    <xf numFmtId="10" fontId="28" fillId="0" borderId="0" xfId="14" applyNumberFormat="1" applyFont="1" applyFill="1"/>
    <xf numFmtId="0" fontId="26" fillId="0" borderId="0" xfId="0" applyFont="1" applyAlignment="1">
      <alignment horizontal="right" readingOrder="2"/>
    </xf>
    <xf numFmtId="166" fontId="29" fillId="0" borderId="0" xfId="0" applyNumberFormat="1" applyFont="1" applyAlignment="1">
      <alignment horizontal="right"/>
    </xf>
    <xf numFmtId="2" fontId="29" fillId="0" borderId="0" xfId="14" applyNumberFormat="1" applyFont="1" applyFill="1" applyBorder="1" applyAlignment="1">
      <alignment horizontal="right"/>
    </xf>
    <xf numFmtId="4" fontId="30" fillId="0" borderId="0" xfId="0" applyNumberFormat="1" applyFont="1" applyAlignment="1">
      <alignment horizontal="right"/>
    </xf>
    <xf numFmtId="10" fontId="25" fillId="0" borderId="0" xfId="14" applyNumberFormat="1" applyFont="1" applyFill="1" applyAlignment="1">
      <alignment horizontal="right"/>
    </xf>
    <xf numFmtId="10" fontId="30" fillId="0" borderId="0" xfId="14" applyNumberFormat="1" applyFont="1" applyFill="1" applyAlignment="1">
      <alignment horizontal="right"/>
    </xf>
    <xf numFmtId="0" fontId="29" fillId="0" borderId="0" xfId="15" applyFont="1" applyAlignment="1">
      <alignment horizontal="right" indent="1"/>
    </xf>
    <xf numFmtId="0" fontId="7" fillId="2" borderId="10" xfId="7" applyFont="1" applyFill="1" applyBorder="1" applyAlignment="1">
      <alignment horizontal="center" vertical="center" wrapText="1"/>
    </xf>
    <xf numFmtId="168" fontId="4" fillId="0" borderId="0" xfId="7" applyNumberFormat="1" applyFont="1" applyAlignment="1">
      <alignment horizontal="center"/>
    </xf>
    <xf numFmtId="168" fontId="7" fillId="2" borderId="11" xfId="7" applyNumberFormat="1" applyFont="1" applyFill="1" applyBorder="1" applyAlignment="1">
      <alignment horizontal="center" vertical="center" wrapText="1"/>
    </xf>
    <xf numFmtId="168" fontId="7" fillId="2" borderId="4" xfId="7" applyNumberFormat="1" applyFont="1" applyFill="1" applyBorder="1" applyAlignment="1">
      <alignment horizontal="center" vertical="center" wrapText="1"/>
    </xf>
    <xf numFmtId="168" fontId="6" fillId="0" borderId="0" xfId="7" applyNumberFormat="1" applyFont="1" applyAlignment="1">
      <alignment horizontal="center" vertical="center" wrapText="1"/>
    </xf>
    <xf numFmtId="168" fontId="14" fillId="2" borderId="1" xfId="7" applyNumberFormat="1" applyFont="1" applyFill="1" applyBorder="1" applyAlignment="1">
      <alignment horizontal="center" vertical="center" wrapText="1" readingOrder="2"/>
    </xf>
    <xf numFmtId="168" fontId="8" fillId="0" borderId="0" xfId="7" applyNumberFormat="1" applyFont="1" applyAlignment="1">
      <alignment horizontal="center" wrapText="1"/>
    </xf>
    <xf numFmtId="168" fontId="14" fillId="2" borderId="5" xfId="7" applyNumberFormat="1" applyFont="1" applyFill="1" applyBorder="1" applyAlignment="1">
      <alignment horizontal="center" vertical="center" wrapText="1" readingOrder="2"/>
    </xf>
    <xf numFmtId="168" fontId="2" fillId="0" borderId="0" xfId="11" applyNumberFormat="1" applyFill="1" applyBorder="1" applyAlignment="1" applyProtection="1">
      <alignment horizontal="center" readingOrder="2"/>
    </xf>
    <xf numFmtId="168" fontId="5" fillId="0" borderId="21" xfId="13" applyNumberFormat="1" applyFont="1" applyFill="1" applyBorder="1" applyAlignment="1">
      <alignment horizontal="right"/>
    </xf>
    <xf numFmtId="168" fontId="5" fillId="0" borderId="21" xfId="14" applyNumberFormat="1" applyFont="1" applyFill="1" applyBorder="1" applyAlignment="1">
      <alignment horizontal="center"/>
    </xf>
    <xf numFmtId="168" fontId="4" fillId="0" borderId="0" xfId="7" applyNumberFormat="1" applyFont="1" applyAlignment="1">
      <alignment horizontal="right"/>
    </xf>
    <xf numFmtId="168" fontId="15" fillId="0" borderId="0" xfId="7" applyNumberFormat="1" applyFont="1" applyAlignment="1">
      <alignment horizontal="justify" readingOrder="2"/>
    </xf>
    <xf numFmtId="168" fontId="9" fillId="2" borderId="1" xfId="0" applyNumberFormat="1" applyFont="1" applyFill="1" applyBorder="1" applyAlignment="1">
      <alignment horizontal="center" vertical="center" wrapText="1"/>
    </xf>
    <xf numFmtId="168" fontId="9" fillId="2" borderId="2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wrapText="1"/>
    </xf>
    <xf numFmtId="168" fontId="27" fillId="0" borderId="20" xfId="0" applyNumberFormat="1" applyFont="1" applyBorder="1" applyAlignment="1">
      <alignment horizontal="right"/>
    </xf>
    <xf numFmtId="168" fontId="27" fillId="0" borderId="0" xfId="0" applyNumberFormat="1" applyFont="1" applyAlignment="1">
      <alignment horizontal="right"/>
    </xf>
    <xf numFmtId="168" fontId="25" fillId="0" borderId="0" xfId="14" applyNumberFormat="1" applyFont="1" applyFill="1" applyBorder="1" applyAlignment="1">
      <alignment horizontal="right"/>
    </xf>
    <xf numFmtId="168" fontId="25" fillId="0" borderId="0" xfId="0" applyNumberFormat="1" applyFont="1" applyAlignment="1">
      <alignment horizontal="right" indent="2"/>
    </xf>
    <xf numFmtId="168" fontId="25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center"/>
    </xf>
    <xf numFmtId="3" fontId="5" fillId="3" borderId="9" xfId="0" applyNumberFormat="1" applyFont="1" applyFill="1" applyBorder="1" applyAlignment="1">
      <alignment horizontal="center" vertical="center" wrapText="1"/>
    </xf>
    <xf numFmtId="168" fontId="6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right" readingOrder="2"/>
    </xf>
    <xf numFmtId="49" fontId="14" fillId="2" borderId="22" xfId="7" applyNumberFormat="1" applyFont="1" applyFill="1" applyBorder="1" applyAlignment="1">
      <alignment horizontal="center" vertical="center" wrapText="1" readingOrder="2"/>
    </xf>
    <xf numFmtId="0" fontId="5" fillId="2" borderId="23" xfId="0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8" fontId="5" fillId="2" borderId="7" xfId="0" applyNumberFormat="1" applyFont="1" applyFill="1" applyBorder="1" applyAlignment="1">
      <alignment horizontal="center" wrapText="1"/>
    </xf>
    <xf numFmtId="49" fontId="5" fillId="2" borderId="9" xfId="0" applyNumberFormat="1" applyFont="1" applyFill="1" applyBorder="1" applyAlignment="1">
      <alignment horizontal="center" wrapText="1"/>
    </xf>
    <xf numFmtId="168" fontId="5" fillId="2" borderId="2" xfId="0" applyNumberFormat="1" applyFont="1" applyFill="1" applyBorder="1" applyAlignment="1">
      <alignment horizontal="center" vertical="center" wrapText="1"/>
    </xf>
    <xf numFmtId="168" fontId="25" fillId="0" borderId="0" xfId="0" applyNumberFormat="1" applyFont="1" applyAlignment="1">
      <alignment horizontal="right" indent="1"/>
    </xf>
    <xf numFmtId="168" fontId="27" fillId="0" borderId="0" xfId="0" applyNumberFormat="1" applyFont="1" applyAlignment="1">
      <alignment horizontal="right" indent="1"/>
    </xf>
    <xf numFmtId="3" fontId="5" fillId="3" borderId="11" xfId="0" applyNumberFormat="1" applyFont="1" applyFill="1" applyBorder="1" applyAlignment="1">
      <alignment horizontal="center" vertical="center" wrapText="1"/>
    </xf>
    <xf numFmtId="168" fontId="9" fillId="2" borderId="18" xfId="0" applyNumberFormat="1" applyFont="1" applyFill="1" applyBorder="1" applyAlignment="1">
      <alignment horizontal="center" vertical="center" wrapText="1"/>
    </xf>
    <xf numFmtId="168" fontId="9" fillId="2" borderId="3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8" fontId="0" fillId="0" borderId="0" xfId="0" applyNumberFormat="1" applyAlignment="1">
      <alignment horizontal="right"/>
    </xf>
    <xf numFmtId="0" fontId="20" fillId="2" borderId="15" xfId="0" applyFont="1" applyFill="1" applyBorder="1" applyAlignment="1">
      <alignment horizontal="center" vertical="center" wrapText="1" readingOrder="2"/>
    </xf>
    <xf numFmtId="0" fontId="16" fillId="0" borderId="16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20" fillId="2" borderId="17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25" xfId="0" applyFont="1" applyFill="1" applyBorder="1" applyAlignment="1">
      <alignment horizontal="center" vertical="center" wrapText="1" readingOrder="2"/>
    </xf>
    <xf numFmtId="0" fontId="7" fillId="2" borderId="26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Normal_גיליון2" xfId="15" xr:uid="{00000000-0005-0000-0000-00000A000000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6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167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1B7324-E8FC-49D9-B946-D25B5A49CD77}" name="RowTitleRegion1.b1.c4.1" displayName="RowTitleRegion1.b1.c4.1" ref="B1:C4" totalsRowShown="0" headerRowDxfId="617" dataDxfId="616" tableBorderDxfId="615" headerRowCellStyle="Normal_2007-16618" dataCellStyle="Normal_2007-16618">
  <autoFilter ref="B1:C4" xr:uid="{6D1B7324-E8FC-49D9-B946-D25B5A49CD77}">
    <filterColumn colId="0" hiddenButton="1"/>
    <filterColumn colId="1" hiddenButton="1"/>
  </autoFilter>
  <tableColumns count="2">
    <tableColumn id="1" xr3:uid="{5749C017-F369-4D80-94B4-B58439FEBE40}" name="תאריך הדיווח" dataDxfId="614" dataCellStyle="Normal_2007-16618"/>
    <tableColumn id="2" xr3:uid="{C25D1412-F241-4B88-8598-E4CAEB09B530}" name="31/12/2023" dataDxfId="613" dataCellStyle="Normal_2007-16618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1DD3D7-81D9-41C4-8D27-FD3AFFFB74CA}" name="TitleRegion1.a5.d63.2" displayName="TitleRegion1.a5.d63.2" ref="A5:D63" totalsRowShown="0">
  <autoFilter ref="A5:D63" xr:uid="{CA1DD3D7-81D9-41C4-8D27-FD3AFFFB74CA}">
    <filterColumn colId="0" hiddenButton="1"/>
    <filterColumn colId="1" hiddenButton="1"/>
    <filterColumn colId="2" hiddenButton="1"/>
    <filterColumn colId="3" hiddenButton="1"/>
  </autoFilter>
  <tableColumns count="4">
    <tableColumn id="1" xr3:uid="{D2A845CE-5D8B-455B-9501-67EC796037AF}" name="ריק במקור" dataDxfId="612" dataCellStyle="Normal_2007-16618"/>
    <tableColumn id="2" xr3:uid="{714CB261-BB49-4FAF-82BC-1708C7913D8F}" name="סכום נכסי ההשקעה:" dataDxfId="611" dataCellStyle="Normal_2007-16618"/>
    <tableColumn id="3" xr3:uid="{2B0257A6-4FAA-4A3E-8586-E0F71C3308F9}" name="ריק במקור2" dataDxfId="610" dataCellStyle="Normal_2007-16618"/>
    <tableColumn id="4" xr3:uid="{5576B7AF-E705-4E6A-920E-2D6507DEB919}" name="ריק במקור3" dataDxfId="609" dataCellStyle="Normal_2007-1661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AC4FCC-A390-425A-BDF7-F165426DCD1B}" name="RowTitleRegion1.a1.b4.1" displayName="RowTitleRegion1.a1.b4.1" ref="A1:B4" totalsRowShown="0" headerRowDxfId="608" dataDxfId="607" tableBorderDxfId="606" headerRowCellStyle="Normal_2007-16618" dataCellStyle="Normal_2007-16618">
  <autoFilter ref="A1:B4" xr:uid="{04AC4FCC-A390-425A-BDF7-F165426DCD1B}">
    <filterColumn colId="0" hiddenButton="1"/>
    <filterColumn colId="1" hiddenButton="1"/>
  </autoFilter>
  <tableColumns count="2">
    <tableColumn id="1" xr3:uid="{384505A6-A71C-44FA-A9EF-200EF4DE5060}" name="תאריך הדיווח" dataDxfId="605" dataCellStyle="Normal_2007-16618"/>
    <tableColumn id="2" xr3:uid="{A9940B43-8957-4254-BA9C-3273EE8C55EF}" name="31/12/2023" dataDxfId="604" dataCellStyle="Normal_2007-166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C06FB1C-7055-48F9-9D61-845FD074A03A}" name="TitleRegion1.a5.k49.1" displayName="TitleRegion1.a5.k49.1" ref="A5:K49" totalsRowShown="0" headerRowDxfId="603" dataDxfId="601" headerRowBorderDxfId="602">
  <autoFilter ref="A5:K49" xr:uid="{DC06FB1C-7055-48F9-9D61-845FD074A0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929B2777-A835-44EA-BF8D-970135E58352}" name="שם המנפיק/שם נייר ערך "/>
    <tableColumn id="2" xr3:uid="{7A552FC5-5157-4B77-B624-23796F8CD561}" name="מספר ני&quot;ע" dataDxfId="600"/>
    <tableColumn id="3" xr3:uid="{648B5EFC-BB69-409E-9079-1A0219F2F25D}" name="מספר מנפיק" dataDxfId="599"/>
    <tableColumn id="4" xr3:uid="{0478E2CE-1FC2-4172-87AF-A2E0182C3404}" name="דירוג" dataDxfId="598"/>
    <tableColumn id="5" xr3:uid="{C1D55E2F-66B9-4A9A-980F-E573F7952C7C}" name="שם מדרג" dataDxfId="597"/>
    <tableColumn id="6" xr3:uid="{BBFDC5BB-62D0-443C-AF83-E04C8B078D00}" name="סוג מטבע" dataDxfId="596"/>
    <tableColumn id="7" xr3:uid="{31241354-9B0F-416C-A39A-72F23EB9F6FF}" name="שיעור ריבית" dataDxfId="595"/>
    <tableColumn id="8" xr3:uid="{37E4987D-031D-4134-87DB-9A4732420F6E}" name="תשואה לפידיון" dataDxfId="594"/>
    <tableColumn id="9" xr3:uid="{290F79B3-9D7D-4AB7-890A-14EA5504771F}" name="שווי שוק" dataDxfId="593"/>
    <tableColumn id="10" xr3:uid="{06202AA6-31C6-44AB-9CC7-DC64FC30510D}" name="שעור מנכסי אפיק ההשקעה" dataDxfId="592"/>
    <tableColumn id="11" xr3:uid="{205DD2B0-55F7-404B-914B-0AF9F894B168}" name="שעור מסך נכסי השקעה" dataDxfId="591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6553334-2893-4AD8-9600-8A58777734B8}" name="RowTitleRegion1.a1.b4.1" displayName="RowTitleRegion1.a1.b4.1_" ref="A1:B4" totalsRowShown="0" headerRowDxfId="590" dataDxfId="589" tableBorderDxfId="588" headerRowCellStyle="Normal_2007-16618" dataCellStyle="Normal_2007-16618">
  <autoFilter ref="A1:B4" xr:uid="{46553334-2893-4AD8-9600-8A58777734B8}">
    <filterColumn colId="0" hiddenButton="1"/>
    <filterColumn colId="1" hiddenButton="1"/>
  </autoFilter>
  <tableColumns count="2">
    <tableColumn id="1" xr3:uid="{7946F39E-5998-4C3D-AB08-8C6492C6EBED}" name="תאריך הדיווח" dataDxfId="587" dataCellStyle="Normal_2007-16618"/>
    <tableColumn id="2" xr3:uid="{EBA7FACD-882E-472E-91A3-99228688CD03}" name="31/12/2023" dataDxfId="586" dataCellStyle="Normal_2007-16618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8F8D3BC-0E7B-40A3-B186-41BC44E310CE}" name="TitleRegion1.a6.q12.1" displayName="TitleRegion1.a6.q12.1" ref="A6:Q12" totalsRowShown="0" headerRowDxfId="585" dataDxfId="583" headerRowBorderDxfId="584" tableBorderDxfId="582">
  <autoFilter ref="A6:Q12" xr:uid="{B8F8D3BC-0E7B-40A3-B186-41BC44E310C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AC7F2B58-4EFC-446D-97E2-BAB7759B6C73}" name="שם המנפיק/שם נייר ערך " dataDxfId="581"/>
    <tableColumn id="2" xr3:uid="{3D1E7C06-D63A-45E8-B616-B0C6C9BF304F}" name="מספר ני&quot;ע"/>
    <tableColumn id="3" xr3:uid="{A9766220-68E0-4207-B88A-F2FB12D84FB6}" name="זירת מסחר"/>
    <tableColumn id="4" xr3:uid="{3FC48883-E034-4A69-9BA6-36B5DCC8FCB3}" name="דירוג" dataDxfId="580"/>
    <tableColumn id="5" xr3:uid="{6A716D4A-6F56-4445-B3BA-2B13BB6FACBE}" name="שם מדרג" dataDxfId="579"/>
    <tableColumn id="6" xr3:uid="{509C400E-2B1A-4A84-B91C-501EA53B1837}" name="תאריך רכישה" dataDxfId="578"/>
    <tableColumn id="7" xr3:uid="{4BCF141A-35DE-4EF6-9B2A-FE5597C8A76A}" name="מח&quot;מ" dataDxfId="577"/>
    <tableColumn id="8" xr3:uid="{E014B0DA-8E8E-4095-B6B2-7EBA6CB98033}" name="סוג מטבע" dataDxfId="576"/>
    <tableColumn id="9" xr3:uid="{694E139D-BF15-42FA-99FD-5555B4FFF2B4}" name="שיעור ריבית" dataDxfId="575"/>
    <tableColumn id="10" xr3:uid="{5346B71D-4E02-48FF-9AE9-D8C267527E81}" name="תשואה לפידיון" dataDxfId="574"/>
    <tableColumn id="11" xr3:uid="{77BBF508-DD24-4F41-BFC3-8DEBCFFB9FAC}" name="ערך נקוב****" dataDxfId="573"/>
    <tableColumn id="12" xr3:uid="{510E668C-B709-49D0-B6F1-8A8B3090E3E8}" name="שער***" dataDxfId="572"/>
    <tableColumn id="13" xr3:uid="{D70791C6-6353-4294-92E0-CB22B7B93F07}" name="פדיון/ ריבית/ דיבידנד לקבל*****  " dataDxfId="571"/>
    <tableColumn id="14" xr3:uid="{2910A71E-35B3-43A2-858F-908D45455211}" name="שווי שוק" dataDxfId="570"/>
    <tableColumn id="15" xr3:uid="{0814FF67-49E0-4489-A860-05632E601258}" name="שעור מערך נקוב**** מונפק" dataDxfId="569"/>
    <tableColumn id="16" xr3:uid="{5777A99E-C66C-4880-B3BE-595797205E09}" name="שעור מנכסי אפיק ההשקעה" dataDxfId="568"/>
    <tableColumn id="17" xr3:uid="{59EC9436-A220-4FDF-8E6E-4C129E52A0F9}" name="שעור מסך נכסי השקעה**" dataDxfId="567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236A426-4330-4232-A173-4474E5E59303}" name="RowTitleRegion1.a1.b4.1" displayName="_RowTitleRegion1.a1.b4.1" ref="A1:B4" totalsRowShown="0" headerRowDxfId="566" dataDxfId="565" tableBorderDxfId="564" headerRowCellStyle="Normal_2007-16618" dataCellStyle="Normal_2007-16618">
  <autoFilter ref="A1:B4" xr:uid="{8236A426-4330-4232-A173-4474E5E59303}">
    <filterColumn colId="0" hiddenButton="1"/>
    <filterColumn colId="1" hiddenButton="1"/>
  </autoFilter>
  <tableColumns count="2">
    <tableColumn id="1" xr3:uid="{F3BEF117-226F-4804-A829-BE215B7505F7}" name="תאריך הדיווח" dataDxfId="563" dataCellStyle="Normal_2007-16618"/>
    <tableColumn id="2" xr3:uid="{2A5112C7-591F-43B3-ABEB-BA54C795662A}" name="31/12/2023" dataDxfId="562" dataCellStyle="Normal_2007-16618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1A34D5A-E028-49F5-B413-56FD3F52FBA0}" name="TitleRegion1.a6.s13.1" displayName="TitleRegion1.a6.s13.1" ref="A6:S13" totalsRowShown="0" headerRowDxfId="561" dataDxfId="559" headerRowBorderDxfId="560" tableBorderDxfId="558">
  <autoFilter ref="A6:S13" xr:uid="{C1A34D5A-E028-49F5-B413-56FD3F52FBA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102C6884-40A6-4D83-B8A0-3732A28B6D05}" name="שם המנפיק/שם נייר ערך " dataDxfId="557"/>
    <tableColumn id="2" xr3:uid="{CFC16EEF-68BF-4673-B038-ABB898AF29BE}" name="מספר ני&quot;ע" dataDxfId="556"/>
    <tableColumn id="3" xr3:uid="{4B6CA875-4248-437C-A411-6361181BCB66}" name="זירת מסחר" dataDxfId="555"/>
    <tableColumn id="4" xr3:uid="{5D0C0363-2CA1-4C7A-88E0-F074DC072C57}" name="ספק מידע" dataDxfId="554"/>
    <tableColumn id="5" xr3:uid="{2222C7DB-F51A-4A4A-B4FB-71973E9E2D72}" name="מספר מנפיק" dataDxfId="553"/>
    <tableColumn id="6" xr3:uid="{669A783D-C7D7-4667-BF74-0F641B2218F4}" name="ענף מסחר" dataDxfId="552"/>
    <tableColumn id="7" xr3:uid="{61DF4AB9-6F97-49E9-9321-421031C2BE13}" name="דירוג" dataDxfId="551"/>
    <tableColumn id="8" xr3:uid="{7BD93477-09D8-48FE-84CA-8677CF8C4FBD}" name="שם מדרג" dataDxfId="550"/>
    <tableColumn id="9" xr3:uid="{B033374C-93A3-47F9-B80E-0B97832661B0}" name="תאריך רכישה" dataDxfId="549"/>
    <tableColumn id="10" xr3:uid="{DA2C4EB4-A4B3-4D7F-8914-B02288F8A789}" name="מח&quot;מ" dataDxfId="548"/>
    <tableColumn id="11" xr3:uid="{DC079FC9-7D29-44CA-9A90-4D7FCEC2FAA9}" name="סוג מטבע" dataDxfId="547"/>
    <tableColumn id="12" xr3:uid="{B9BD5011-93B9-49D4-B8EA-CC8E12093DD5}" name="שיעור ריבית" dataDxfId="546"/>
    <tableColumn id="13" xr3:uid="{D8A9B697-F9A1-40A8-963E-E3515ACB64F3}" name="תשואה לפידיון" dataDxfId="545"/>
    <tableColumn id="14" xr3:uid="{D0F881A9-0DB6-49E4-8A4F-145959A91D11}" name="ערך נקוב****" dataDxfId="544"/>
    <tableColumn id="15" xr3:uid="{639E0D4D-342A-4729-83BA-E0CAAD72FB8D}" name="שער***" dataDxfId="543"/>
    <tableColumn id="16" xr3:uid="{988547BA-D92E-4F6D-A6AC-43897E25BEF3}" name="שווי שוק" dataDxfId="542"/>
    <tableColumn id="17" xr3:uid="{CD2FFA27-781A-4563-BBDA-C221A0E9E78B}" name="שעור מערך נקוב מונפק" dataDxfId="541"/>
    <tableColumn id="18" xr3:uid="{2BA460C1-A4D5-4E0B-B9C2-7BD1ADBA81E9}" name="שעור מנכסי אפיק ההשקעה" dataDxfId="540"/>
    <tableColumn id="19" xr3:uid="{E490F8FF-206D-43A9-839C-19180CE8E725}" name="שעור מסך נכסי השקעה**" dataDxfId="539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0BE0567-F740-480B-8F63-F4B1C789B454}" name="RowTitleRegion1.a1.b4.1" displayName="_RowTitleRegion1.a1.b4.1_1" ref="A1:B4" totalsRowShown="0" headerRowDxfId="538" dataDxfId="537" tableBorderDxfId="536" headerRowCellStyle="Normal_2007-16618" dataCellStyle="Normal_2007-16618">
  <autoFilter ref="A1:B4" xr:uid="{70BE0567-F740-480B-8F63-F4B1C789B454}">
    <filterColumn colId="0" hiddenButton="1"/>
    <filterColumn colId="1" hiddenButton="1"/>
  </autoFilter>
  <tableColumns count="2">
    <tableColumn id="1" xr3:uid="{4878D627-5442-46AB-AC33-DFDA49E827C1}" name="תאריך הדיווח" dataDxfId="535" dataCellStyle="Normal_2007-16618"/>
    <tableColumn id="2" xr3:uid="{3FA70F17-D85D-4B2B-91A7-EE06F5B2C9C9}" name="31/12/2023" dataDxfId="534" dataCellStyle="Normal_2007-16618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F1A2EC4-EDD8-46F3-9955-ADD35DCD9D26}" name="TitleRegion1.a6.t14.1" displayName="TitleRegion1.a6.t14.1" ref="A6:T14" totalsRowShown="0" headerRowDxfId="533" dataDxfId="531" headerRowBorderDxfId="532" tableBorderDxfId="530">
  <autoFilter ref="A6:T14" xr:uid="{4F1A2EC4-EDD8-46F3-9955-ADD35DCD9D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59A28BAE-BE0E-4D75-97F9-3C6DA2CAABE6}" name="שם המנפיק/שם נייר ערך " dataDxfId="529"/>
    <tableColumn id="2" xr3:uid="{ABD489A9-289B-4495-9888-1640150D2E20}" name="מספר ני&quot;ע" dataDxfId="528"/>
    <tableColumn id="3" xr3:uid="{62A4A815-8AC2-4B06-900C-CC9D386399AF}" name="זירת מסחר" dataDxfId="527"/>
    <tableColumn id="4" xr3:uid="{9C4BF3CD-6446-4A0C-AF2B-267C57F014FF}" name="ספק מידע" dataDxfId="526"/>
    <tableColumn id="5" xr3:uid="{81883438-9BC7-405B-A6F0-6526D84B939F}" name="מספר מנפיק" dataDxfId="525"/>
    <tableColumn id="6" xr3:uid="{7E82D61F-47AD-4A59-A650-45B68DC81CD5}" name="ענף מסחר" dataDxfId="524"/>
    <tableColumn id="7" xr3:uid="{169A0183-716D-4806-9912-72E1CEA33271}" name="דירוג" dataDxfId="523"/>
    <tableColumn id="8" xr3:uid="{0453CC09-69B4-4F58-A9C3-E66C9A37CCBB}" name="שם מדרג" dataDxfId="522"/>
    <tableColumn id="9" xr3:uid="{8D262C59-4FF7-4BD4-BE97-84BF34A65776}" name="תאריך רכישה" dataDxfId="521"/>
    <tableColumn id="10" xr3:uid="{825C68FA-0664-4DDA-8B11-B03A9347538B}" name="מח&quot;מ" dataDxfId="520"/>
    <tableColumn id="11" xr3:uid="{75A64829-C7A1-43D9-9343-C5492B7AFE4C}" name="סוג מטבע" dataDxfId="519"/>
    <tableColumn id="12" xr3:uid="{6AAAB861-1FF7-44EB-87FF-3620C9AFD7BF}" name="שיעור ריבית" dataDxfId="518"/>
    <tableColumn id="13" xr3:uid="{BD4D10DE-D320-4C2A-8F6F-0CDC860087B3}" name="תשואה לפידיון" dataDxfId="517"/>
    <tableColumn id="14" xr3:uid="{EB29A6A9-7CF3-43E7-96DE-5B0849D4D7F3}" name="ערך נקוב****" dataDxfId="516"/>
    <tableColumn id="15" xr3:uid="{C972DF72-BEC0-49FA-A623-DE2B601E7105}" name="שער***" dataDxfId="515"/>
    <tableColumn id="16" xr3:uid="{750F2BBF-ADB5-4583-9C24-84B70A237A3F}" name="פדיון/ ריבית/ דיבידנד לקבל*****  " dataDxfId="514"/>
    <tableColumn id="17" xr3:uid="{B8CC8CFA-0EDF-43D5-BEDB-D62EEE654F98}" name="שווי שוק" dataDxfId="513"/>
    <tableColumn id="18" xr3:uid="{7B120D65-41F4-409F-803A-1B5955890A4D}" name="שעור מערך נקוב מונפק" dataDxfId="512"/>
    <tableColumn id="19" xr3:uid="{9E73B78D-BAD5-4002-9E17-778D775CF37F}" name="שעור מנכסי אפיק ההשקעה" dataDxfId="511"/>
    <tableColumn id="20" xr3:uid="{2A399D1C-D63D-4F97-B1DF-5DF3BFA25EA0}" name="שעור מסך נכסי השקעה**" dataDxfId="510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E36735E-A7EF-4CF4-A263-EC26AEEC75CB}" name="RowTitleRegion1.a1.b4.1" displayName="_RowTitleRegion1.a1.b4.1_2" ref="A1:B4" totalsRowShown="0" headerRowDxfId="509" dataDxfId="508" tableBorderDxfId="507" headerRowCellStyle="Normal_2007-16618" dataCellStyle="Normal_2007-16618">
  <autoFilter ref="A1:B4" xr:uid="{9E36735E-A7EF-4CF4-A263-EC26AEEC75CB}">
    <filterColumn colId="0" hiddenButton="1"/>
    <filterColumn colId="1" hiddenButton="1"/>
  </autoFilter>
  <tableColumns count="2">
    <tableColumn id="1" xr3:uid="{823A2F7B-F9F8-4489-9E91-27DB234C8257}" name="תאריך הדיווח" dataDxfId="506" dataCellStyle="Normal_2007-16618"/>
    <tableColumn id="2" xr3:uid="{6E7F1ED4-D6A5-4FAF-A981-2263C4ED90A6}" name="31/12/2023" dataDxfId="505" dataCellStyle="Normal_2007-16618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0EF0CEF-62E6-4BBF-905C-0D56482670E9}" name="TitleRegion1.a6.n265.1" displayName="TitleRegion1.a6.n265.1" ref="A6:N265" totalsRowShown="0" headerRowDxfId="504" dataDxfId="502" headerRowBorderDxfId="503" tableBorderDxfId="501">
  <autoFilter ref="A6:N265" xr:uid="{50EF0CEF-62E6-4BBF-905C-0D56482670E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868082B-B3CA-426E-86B7-8CFF6E934960}" name="שם המנפיק/שם נייר ערך " dataDxfId="500"/>
    <tableColumn id="2" xr3:uid="{E8A753FB-3F1D-4865-890C-99540F572982}" name="מספר ני&quot;ע" dataDxfId="499"/>
    <tableColumn id="3" xr3:uid="{FD52DC5A-C25A-4A0B-B911-FB8DA12F4B08}" name="זירת מסחר" dataDxfId="498"/>
    <tableColumn id="4" xr3:uid="{F3E6AE2C-A076-4752-8634-71E375AC720A}" name="ספק מידע" dataDxfId="497"/>
    <tableColumn id="5" xr3:uid="{F2D543C7-4535-4A45-B320-7C358378819B}" name="מספר מנפיק" dataDxfId="496"/>
    <tableColumn id="6" xr3:uid="{AD1835A9-2E49-46A0-A58D-8A3E81FF4F41}" name="ענף מסחר" dataDxfId="495"/>
    <tableColumn id="7" xr3:uid="{74083043-E5E2-414B-9DC9-C2F1B630F094}" name="סוג מטבע" dataDxfId="494"/>
    <tableColumn id="8" xr3:uid="{93FDF3D8-46AD-454E-BFA6-D599AD3C357B}" name="ערך נקוב****" dataDxfId="493"/>
    <tableColumn id="9" xr3:uid="{247FDE8B-8ED3-4063-89A7-88B47E4DFC2C}" name="שער***" dataDxfId="492"/>
    <tableColumn id="10" xr3:uid="{2D26A5A0-2284-4200-9B51-EB736B0FF91C}" name="פדיון/ ריבית/ דיבידנד לקבל*****  " dataDxfId="491"/>
    <tableColumn id="11" xr3:uid="{AE2A0D05-9D4B-4D56-898C-B16777F3AD9C}" name="שווי שוק" dataDxfId="490"/>
    <tableColumn id="12" xr3:uid="{D79B6420-9BC6-4BD3-8AB5-3D155DB824BC}" name="שעור מערך נקוב מונפק" dataDxfId="489"/>
    <tableColumn id="13" xr3:uid="{FA6709B8-CAF8-4FB2-9E89-414080C89224}" name="שעור מנכסי אפיק ההשקעה" dataDxfId="488"/>
    <tableColumn id="14" xr3:uid="{9820A75F-78D0-4EBB-9A81-DC77203E10DA}" name="שעור מסך נכסי השקעה**" dataDxfId="487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9C2E9B3-02C1-4C66-AA06-4FC76A39D8C2}" name="RowTitleRegion1.a1.b4.1" displayName="_RowTitleRegion1.a1.b4.1_3" ref="A1:B4" totalsRowShown="0" headerRowDxfId="486" dataDxfId="485" tableBorderDxfId="484" headerRowCellStyle="Normal_2007-16618" dataCellStyle="Normal_2007-16618">
  <autoFilter ref="A1:B4" xr:uid="{E9C2E9B3-02C1-4C66-AA06-4FC76A39D8C2}">
    <filterColumn colId="0" hiddenButton="1"/>
    <filterColumn colId="1" hiddenButton="1"/>
  </autoFilter>
  <tableColumns count="2">
    <tableColumn id="1" xr3:uid="{57F63F09-9D4D-4FA8-B40C-7DAEEA90C85E}" name="תאריך הדיווח" dataDxfId="483" dataCellStyle="Normal_2007-16618"/>
    <tableColumn id="2" xr3:uid="{F9FC125A-9699-4ED3-BB4A-BF34072848FE}" name="31/12/2023" dataDxfId="482" dataCellStyle="Normal_2007-16618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DEFD901-43BF-450A-85F9-3FF685E0F43C}" name="TitleRegion1.a6.m75.1" displayName="TitleRegion1.a6.m75.1" ref="A6:M75" totalsRowShown="0" headerRowDxfId="481" dataDxfId="479" headerRowBorderDxfId="480" tableBorderDxfId="478">
  <autoFilter ref="A6:M75" xr:uid="{7DEFD901-43BF-450A-85F9-3FF685E0F43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EF217F5-B0EC-4372-A951-452A1E907F20}" name="שם המנפיק/שם נייר ערך " dataDxfId="477"/>
    <tableColumn id="2" xr3:uid="{C014C302-E85F-4A43-B1DD-2755246C7469}" name="מספר ני&quot;ע" dataDxfId="476"/>
    <tableColumn id="3" xr3:uid="{53B2BD84-F2FA-491E-9AB3-18CB116193CF}" name="זירת מסחר" dataDxfId="475"/>
    <tableColumn id="4" xr3:uid="{2FC93937-3144-4F3B-9F2E-CB08D7B0E6FD}" name="מספר מנפיק" dataDxfId="474"/>
    <tableColumn id="5" xr3:uid="{FF728F26-73AA-4C19-9F71-FF1DF9F374AF}" name="ענף מסחר" dataDxfId="473"/>
    <tableColumn id="6" xr3:uid="{F9FEFFCA-DD3E-4A60-8148-00E0604D346C}" name="סוג מטבע" dataDxfId="472"/>
    <tableColumn id="7" xr3:uid="{B33DED51-B5C8-4F02-8AB6-47C1334885C3}" name="ערך נקוב****" dataDxfId="471"/>
    <tableColumn id="8" xr3:uid="{128FCBC7-4423-473C-8593-4D61AE9B6BB2}" name="שער***" dataDxfId="470"/>
    <tableColumn id="9" xr3:uid="{0F983440-8954-443C-8240-72F9686A053D}" name="פדיון/ ריבית/ דיבידנד לקבל*****  " dataDxfId="469"/>
    <tableColumn id="10" xr3:uid="{9EAD11A0-E704-4DE6-9E2B-17FF7CFE3692}" name="שווי שוק" dataDxfId="468"/>
    <tableColumn id="11" xr3:uid="{F828DBC5-10FF-4580-8698-0B6206188B9A}" name="שעור מערך נקוב מונפק" dataDxfId="467"/>
    <tableColumn id="12" xr3:uid="{FC5D564D-AB7F-47A3-8ED0-7E5E5CA3966A}" name="שעור מנכסי אפיק ההשקעה" dataDxfId="466"/>
    <tableColumn id="13" xr3:uid="{851BDF4A-8215-4149-A931-208CA298C40D}" name="שעור מסך נכסי השקעה**" dataDxfId="465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5ADADFA-0B13-4D9D-A857-B5F3E4B72324}" name="RowTitleRegion1.a1.b4.1" displayName="_RowTitleRegion1.a1.b4.1_4" ref="A1:B4" totalsRowShown="0" headerRowDxfId="464" dataDxfId="463" tableBorderDxfId="462" headerRowCellStyle="Normal_2007-16618" dataCellStyle="Normal_2007-16618">
  <autoFilter ref="A1:B4" xr:uid="{75ADADFA-0B13-4D9D-A857-B5F3E4B72324}">
    <filterColumn colId="0" hiddenButton="1"/>
    <filterColumn colId="1" hiddenButton="1"/>
  </autoFilter>
  <tableColumns count="2">
    <tableColumn id="1" xr3:uid="{13AFC031-736A-416E-9C27-FF042C4A1B22}" name="תאריך הדיווח" dataDxfId="461" dataCellStyle="Normal_2007-16618"/>
    <tableColumn id="2" xr3:uid="{AFB19734-EB16-47F7-9439-D7B2F33ED976}" name="31/12/2023" dataDxfId="460" dataCellStyle="Normal_2007-16618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73B67C2-7517-4EAC-BF4C-90D20E0F957F}" name="TitleRegion1.a6.n22.1" displayName="TitleRegion1.a6.n22.1" ref="A6:N22" totalsRowShown="0" headerRowDxfId="459" dataDxfId="457" headerRowBorderDxfId="458" tableBorderDxfId="456">
  <autoFilter ref="A6:N22" xr:uid="{173B67C2-7517-4EAC-BF4C-90D20E0F957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C2B8A2A-B17C-4F8E-8025-D70D49CFCA3D}" name="שם המנפיק/שם נייר ערך " dataDxfId="455"/>
    <tableColumn id="2" xr3:uid="{640E4939-75A7-4B38-B5F3-0084EFB95608}" name="מספר ני&quot;ע" dataDxfId="454"/>
    <tableColumn id="3" xr3:uid="{8381C4CC-DD5A-44CF-8AC8-C3EB4B7F369D}" name="זירת מסחר" dataDxfId="453"/>
    <tableColumn id="4" xr3:uid="{40984FC0-A954-4589-B10A-03743FA51E2B}" name="מספר מנפיק" dataDxfId="452"/>
    <tableColumn id="5" xr3:uid="{C483263A-824C-47AB-B450-C700ED8DD7D9}" name="ענף מסחר" dataDxfId="451"/>
    <tableColumn id="6" xr3:uid="{2CFCE87F-CAD1-4920-A3EB-51A202BB7401}" name="דירוג" dataDxfId="450"/>
    <tableColumn id="7" xr3:uid="{FF96AE34-B581-4E08-82CE-BD51EDC60EBC}" name="שם מדרג" dataDxfId="449"/>
    <tableColumn id="8" xr3:uid="{FD0DD10B-7A94-4FB0-BA47-CE9F9D43FDC8}" name="סוג מטבע" dataDxfId="448"/>
    <tableColumn id="9" xr3:uid="{83DD3BD3-2B53-47AF-834B-7EDAB51D0F33}" name="ערך נקוב****" dataDxfId="447"/>
    <tableColumn id="10" xr3:uid="{CC12A8E2-9906-4FF5-9956-8EEBC0346E67}" name="שער***" dataDxfId="446"/>
    <tableColumn id="11" xr3:uid="{16EC2478-BB22-469F-9606-807ABEA2839C}" name="שווי שוק" dataDxfId="445"/>
    <tableColumn id="12" xr3:uid="{F5CE7BED-6AA6-46A7-878A-01236A2ED476}" name="שעור מערך נקוב מונפק" dataDxfId="444"/>
    <tableColumn id="13" xr3:uid="{959B2A71-E35B-40EE-B503-E57A9084ED3C}" name="שעור מנכסי אפיק ההשקעה" dataDxfId="443"/>
    <tableColumn id="14" xr3:uid="{DCB2EF27-1E66-432A-B989-3A05C133953A}" name="שעור מסך נכסי השקעה**" dataDxfId="442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67F7607-5596-42C4-A67F-1242B1CF57F6}" name="RowTitleRegion1.a1.b4.1" displayName="_RowTitleRegion1.a1.b4.1_5" ref="A1:B4" totalsRowShown="0" headerRowDxfId="441" dataDxfId="440" tableBorderDxfId="439" headerRowCellStyle="Normal_2007-16618" dataCellStyle="Normal_2007-16618">
  <autoFilter ref="A1:B4" xr:uid="{E67F7607-5596-42C4-A67F-1242B1CF57F6}">
    <filterColumn colId="0" hiddenButton="1"/>
    <filterColumn colId="1" hiddenButton="1"/>
  </autoFilter>
  <tableColumns count="2">
    <tableColumn id="1" xr3:uid="{B858FC27-25CC-47F4-ACC2-B80F8A448DE7}" name="תאריך הדיווח" dataDxfId="438" dataCellStyle="Normal_2007-16618"/>
    <tableColumn id="2" xr3:uid="{D2E37EE7-70F9-4A86-B89F-70A3C9A08BFE}" name="31/12/2023" dataDxfId="437" dataCellStyle="Normal_2007-16618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A1C8A46-3A84-4C13-BC0A-443EEA807FD2}" name="TitleRegion1.a6.k27.1" displayName="TitleRegion1.a6.k27.1" ref="A6:K27" totalsRowShown="0" headerRowDxfId="436" dataDxfId="434" headerRowBorderDxfId="435" tableBorderDxfId="433">
  <autoFilter ref="A6:K27" xr:uid="{2A1C8A46-3A84-4C13-BC0A-443EEA807FD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91A48032-0930-40EB-8910-935AEB40A3D1}" name="שם המנפיק/שם נייר ערך" dataDxfId="432"/>
    <tableColumn id="2" xr3:uid="{5CF56E85-A97F-494A-BE6F-D03E0E9165FA}" name="מספר ני&quot;ע" dataDxfId="431"/>
    <tableColumn id="3" xr3:uid="{82D53EEA-A3D3-4E43-8C58-B7941870281C}" name="זירת מסחר" dataDxfId="430"/>
    <tableColumn id="4" xr3:uid="{DBA64A8B-945B-480F-A4D0-EA8CD3C982C9}" name="ענף מסחר" dataDxfId="429"/>
    <tableColumn id="5" xr3:uid="{E0F67422-452F-4994-825A-F1291482C261}" name="סוג מטבע" dataDxfId="428"/>
    <tableColumn id="6" xr3:uid="{4BE34073-932F-44F5-9F69-05431C10444F}" name="ערך נקוב****" dataDxfId="427"/>
    <tableColumn id="7" xr3:uid="{AD3A7C82-C286-4932-9193-C7208B418191}" name="שער***" dataDxfId="426"/>
    <tableColumn id="8" xr3:uid="{23B0DBF6-CDB8-40F2-8571-0E4DB684C688}" name="שווי שוק" dataDxfId="425"/>
    <tableColumn id="9" xr3:uid="{CED2986D-B51F-4455-801C-B37AD1C4150A}" name="שעור מערך נקוב מונפק" dataDxfId="424"/>
    <tableColumn id="10" xr3:uid="{4B3132B0-777D-4CEA-A1CF-22E4DB1671D2}" name="שעור מנכסי אפיק ההשקעה" dataDxfId="423"/>
    <tableColumn id="11" xr3:uid="{840884A4-DA01-4C36-AC82-EE4FF67924B5}" name="שעור מסך נכסי השקעה**" dataDxfId="422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AA77164-5662-4473-B51E-13A9BDEE32F0}" name="RowTitleRegion1.a1.b4.1" displayName="_RowTitleRegion1.a1.b4.1_6" ref="A1:B4" totalsRowShown="0" headerRowDxfId="421" dataDxfId="420" tableBorderDxfId="419" headerRowCellStyle="Normal_2007-16618" dataCellStyle="Normal_2007-16618">
  <autoFilter ref="A1:B4" xr:uid="{7AA77164-5662-4473-B51E-13A9BDEE32F0}">
    <filterColumn colId="0" hiddenButton="1"/>
    <filterColumn colId="1" hiddenButton="1"/>
  </autoFilter>
  <tableColumns count="2">
    <tableColumn id="1" xr3:uid="{37D4CB15-52E8-4365-B6B3-5E4FC2FEAD4F}" name="תאריך הדיווח" dataDxfId="418" dataCellStyle="Normal_2007-16618"/>
    <tableColumn id="2" xr3:uid="{0EDCA981-7F69-46E4-B42D-B4A92971F593}" name="31/12/2023" dataDxfId="417" dataCellStyle="Normal_2007-16618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4FEE5AA9-D3A9-4BA9-B2AC-C136B8443617}" name="TitleRegion1.a6.k25.1" displayName="TitleRegion1.a6.k25.1" ref="A6:K25" totalsRowShown="0" headerRowDxfId="416" dataDxfId="414" headerRowBorderDxfId="415" tableBorderDxfId="413">
  <autoFilter ref="A6:K25" xr:uid="{4FEE5AA9-D3A9-4BA9-B2AC-C136B844361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EFD2C6AA-7188-4098-A4F2-B4ADD81A5133}" name="שם המנפיק/שם נייר ערך" dataDxfId="412"/>
    <tableColumn id="2" xr3:uid="{607ACE40-D0C8-4691-A284-F9AE52489020}" name="מספר ני&quot;ע" dataDxfId="411"/>
    <tableColumn id="3" xr3:uid="{4F9FFE92-66DD-47AE-862C-0728109AF4E3}" name="זירת מסחר" dataDxfId="410"/>
    <tableColumn id="4" xr3:uid="{7381A9CF-EF76-4204-A15B-2607F36E8A2A}" name="ענף מסחר" dataDxfId="409"/>
    <tableColumn id="5" xr3:uid="{CA49CF9C-ED09-4893-A26D-4BF440C3A970}" name="סוג מטבע" dataDxfId="408"/>
    <tableColumn id="6" xr3:uid="{5D6E5A0F-C794-4076-A54D-6BA99F2EDE43}" name="ערך נקוב****" dataDxfId="407"/>
    <tableColumn id="7" xr3:uid="{9F03C27D-9B2B-4A15-9968-A3911E1C65E9}" name="שער***" dataDxfId="406"/>
    <tableColumn id="8" xr3:uid="{56EB4F2A-D2B7-4AEC-AAB3-863E24F168A9}" name="שווי שוק" dataDxfId="405"/>
    <tableColumn id="9" xr3:uid="{292EC2AF-B445-43F9-B97F-997E20D7B0C9}" name="שעור מערך נקוב מונפק" dataDxfId="404"/>
    <tableColumn id="10" xr3:uid="{51B870B0-17B3-44AB-9EA6-CB6813563CAE}" name="שעור מנכסי אפיק ההשקעה" dataDxfId="403"/>
    <tableColumn id="11" xr3:uid="{6B3C2968-9E00-40F5-8E81-E87E119A0BD4}" name="שעור מסך נכסי השקעה**" dataDxfId="402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8C4CBD7C-80DA-4C6C-825E-DE93A975660C}" name="RowTitleRegion1.a1.b4.1" displayName="_RowTitleRegion1.a1.b4.1_7" ref="A1:B4" totalsRowShown="0" headerRowDxfId="401" dataDxfId="400" tableBorderDxfId="399" headerRowCellStyle="Normal_2007-16618" dataCellStyle="Normal_2007-16618">
  <autoFilter ref="A1:B4" xr:uid="{8C4CBD7C-80DA-4C6C-825E-DE93A975660C}">
    <filterColumn colId="0" hiddenButton="1"/>
    <filterColumn colId="1" hiddenButton="1"/>
  </autoFilter>
  <tableColumns count="2">
    <tableColumn id="1" xr3:uid="{3EB3A180-76E1-4F8B-8C96-32ADB9E610DF}" name="תאריך הדיווח" dataDxfId="398" dataCellStyle="Normal_2007-16618"/>
    <tableColumn id="2" xr3:uid="{0D052CAC-7D41-4285-B593-256B15B02FFA}" name="31/12/2023" dataDxfId="397" dataCellStyle="Normal_2007-16618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E954D90-E8A7-448D-ABEB-514B695FDF2D}" name="TitleRegion1.a6.j22.1" displayName="TitleRegion1.a6.j22.1" ref="A6:J22" totalsRowShown="0" headerRowDxfId="396" dataDxfId="394" headerRowBorderDxfId="395" tableBorderDxfId="393">
  <autoFilter ref="A6:J22" xr:uid="{5E954D90-E8A7-448D-ABEB-514B695FDF2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66208CD3-5308-48D5-9E30-5697E32AB7BC}" name="שם המנפיק/שם נייר ערך" dataDxfId="392"/>
    <tableColumn id="2" xr3:uid="{BE08880B-62CF-48A6-BCEF-70183902D28A}" name="מספר ני&quot;ע" dataDxfId="391"/>
    <tableColumn id="3" xr3:uid="{BD2A2CB2-1363-4FED-8485-0911C54CE558}" name="זירת מסחר" dataDxfId="390"/>
    <tableColumn id="4" xr3:uid="{99A356C7-6337-42A4-8D30-E0A50769715B}" name="ענף מסחר" dataDxfId="389"/>
    <tableColumn id="5" xr3:uid="{2B2EC094-87CD-49B6-8BBC-1955F53E8895}" name="סוג מטבע" dataDxfId="388"/>
    <tableColumn id="6" xr3:uid="{964D7182-92E9-4EE6-A754-6CF20D107828}" name="ערך נקוב****" dataDxfId="387"/>
    <tableColumn id="7" xr3:uid="{C69F3104-CD43-405D-AF51-2392395962FD}" name="שער***" dataDxfId="386"/>
    <tableColumn id="8" xr3:uid="{F7285200-C1BF-4966-AB27-50D3E020C744}" name="שווי שוק" dataDxfId="385"/>
    <tableColumn id="9" xr3:uid="{B37488D5-374A-43F6-AFD7-72EEBB9586EB}" name="שעור מנכסי אפיק ההשקעה" dataDxfId="384"/>
    <tableColumn id="10" xr3:uid="{A522D40A-F909-458B-8C17-5292CE2E50BE}" name="שעור מסך נכסי השקעה**" dataDxfId="383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6F24C3F-6B28-46BF-A37B-786A66D6C6DA}" name="RowTitleRegion1.a1.b4.1" displayName="_RowTitleRegion1.a1.b4.1_8" ref="A1:B4" totalsRowShown="0" headerRowDxfId="382" dataDxfId="381" tableBorderDxfId="380" headerRowCellStyle="Normal_2007-16618" dataCellStyle="Normal_2007-16618">
  <autoFilter ref="A1:B4" xr:uid="{16F24C3F-6B28-46BF-A37B-786A66D6C6DA}">
    <filterColumn colId="0" hiddenButton="1"/>
    <filterColumn colId="1" hiddenButton="1"/>
  </autoFilter>
  <tableColumns count="2">
    <tableColumn id="1" xr3:uid="{25882129-651C-4954-A31D-3FF0F100BACB}" name="תאריך הדיווח" dataDxfId="379" dataCellStyle="Normal_2007-16618"/>
    <tableColumn id="2" xr3:uid="{80D9CDC4-2F0C-4F37-808F-FAACA8622ABF}" name="31/12/2023" dataDxfId="378" dataCellStyle="Normal_2007-1661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A43D509-3FF3-41E6-801F-C817053BB6A9}" name="TitleRegion1.a6.p13.1" displayName="TitleRegion1.a6.p13.1" ref="A6:P13" totalsRowShown="0" headerRowDxfId="377" dataDxfId="375" headerRowBorderDxfId="376" tableBorderDxfId="374">
  <autoFilter ref="A6:P13" xr:uid="{6A43D509-3FF3-41E6-801F-C817053BB6A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3F58FEB2-D4CC-4049-9AD5-A12660DB446E}" name="שם המנפיק/שם נייר ערך" dataDxfId="373"/>
    <tableColumn id="2" xr3:uid="{EBB9E4CD-C436-43A8-97A2-E140178E219F}" name="מספר ני&quot;ע" dataDxfId="372"/>
    <tableColumn id="3" xr3:uid="{6959068B-5035-4E18-97F0-2E75C5891AA8}" name="נכס הבסיס" dataDxfId="371"/>
    <tableColumn id="4" xr3:uid="{DA271512-513C-467B-9734-BCAE9A67CA97}" name="דירוג" dataDxfId="370"/>
    <tableColumn id="5" xr3:uid="{B748C096-1FE4-4D89-B191-029BCCBEC9B1}" name="שם מדרג" dataDxfId="369"/>
    <tableColumn id="6" xr3:uid="{674DFFE6-8B3D-400C-9857-7484A7D0AC8D}" name="תאריך רכישה" dataDxfId="368"/>
    <tableColumn id="7" xr3:uid="{5E7D5811-C5F6-4474-B94A-6D12F71A9C6E}" name="מח&quot;מ" dataDxfId="367"/>
    <tableColumn id="8" xr3:uid="{70A7EBCF-1EFC-4DC4-A9C9-AAFE784E27E5}" name="סוג מטבע" dataDxfId="366"/>
    <tableColumn id="9" xr3:uid="{9FD085B6-CEA2-43BB-8F37-30BA3F6BF682}" name="שיעור ריבית" dataDxfId="365"/>
    <tableColumn id="10" xr3:uid="{93850A6D-02A6-4C31-B161-A610BCADCA17}" name="תשואה לפידיון" dataDxfId="364"/>
    <tableColumn id="11" xr3:uid="{0314B5F7-0457-47B6-8F55-CC63AD781B95}" name="ערך נקוב****" dataDxfId="363"/>
    <tableColumn id="12" xr3:uid="{28D75981-43F4-43DD-955D-919B0589226A}" name="שער***" dataDxfId="362"/>
    <tableColumn id="13" xr3:uid="{DEADEDDE-6295-407D-AFB0-CDCAC1B2924E}" name="שווי שוק" dataDxfId="361"/>
    <tableColumn id="14" xr3:uid="{5FBFD910-2240-41D8-83B7-B1569E1C4565}" name="שעור מערך נקוב מונפק" dataDxfId="360"/>
    <tableColumn id="15" xr3:uid="{B79CBAB2-E945-45BC-843E-833CAC0CE5AB}" name="שעור מנכסי אפיק ההשקעה" dataDxfId="359"/>
    <tableColumn id="16" xr3:uid="{AD0EE137-986F-4955-B62A-6D5E870ED955}" name="שעור מסך נכסי השקעה**" dataDxfId="358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779A18E-907C-4DF3-B85F-DD06BD38B46C}" name="RowTitleRegion1.a1.b4.1" displayName="_RowTitleRegion1.a1.b4.1_9" ref="A1:B4" totalsRowShown="0" headerRowDxfId="357" dataDxfId="356" tableBorderDxfId="355" headerRowCellStyle="Normal_2007-16618" dataCellStyle="Normal_2007-16618">
  <autoFilter ref="A1:B4" xr:uid="{A779A18E-907C-4DF3-B85F-DD06BD38B46C}">
    <filterColumn colId="0" hiddenButton="1"/>
    <filterColumn colId="1" hiddenButton="1"/>
  </autoFilter>
  <tableColumns count="2">
    <tableColumn id="1" xr3:uid="{4BF95B46-EF17-4436-A32D-503AA1FFE835}" name="תאריך הדיווח" dataDxfId="354" dataCellStyle="Normal_2007-16618"/>
    <tableColumn id="2" xr3:uid="{3BEAB3DE-9ED2-4BB1-8370-9B00B435C5B0}" name="31/12/2023" dataDxfId="353" dataCellStyle="Normal_2007-16618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8889154-3A5A-44B8-9635-E3E41E6762C4}" name="TitleRegion1.a6.o163.1" displayName="TitleRegion1.a6.o163.1" ref="A6:O163" totalsRowShown="0" headerRowDxfId="352" dataDxfId="350" headerRowBorderDxfId="351" tableBorderDxfId="349">
  <autoFilter ref="A6:O163" xr:uid="{48889154-3A5A-44B8-9635-E3E41E6762C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8A191153-C0FB-4E16-836E-991A4FA21EEE}" name="שם המנפיק/שם נייר ערך" dataDxfId="348"/>
    <tableColumn id="2" xr3:uid="{17B6C71D-7758-4849-B1C0-44F2BC5588BE}" name="מספר ני&quot;ע" dataDxfId="347"/>
    <tableColumn id="3" xr3:uid="{8E3CE02E-654D-4490-91BA-AEF3EAC5423B}" name="דירוג" dataDxfId="346"/>
    <tableColumn id="4" xr3:uid="{6B6B72A8-D1A1-44DE-897D-A89594832980}" name="שם מדרג" dataDxfId="345"/>
    <tableColumn id="5" xr3:uid="{39A15BC2-90AB-4E1D-9BF3-F34796CD2C76}" name="תאריך רכישה" dataDxfId="344"/>
    <tableColumn id="6" xr3:uid="{837C866E-AAA9-4D79-9ACB-A159A2EADAFA}" name="מח&quot;מ" dataDxfId="343"/>
    <tableColumn id="7" xr3:uid="{82F24DBB-FB6D-4F27-B312-2589A08E8201}" name="סוג מטבע" dataDxfId="342"/>
    <tableColumn id="8" xr3:uid="{6EF9FD75-8D35-49E9-9697-AF6FC5274977}" name="שיעור ריבית" dataDxfId="341"/>
    <tableColumn id="9" xr3:uid="{7CA551AD-77DE-4CDA-8979-1C2DE5A7A9A7}" name="תשואה לפידיון" dataDxfId="340"/>
    <tableColumn id="10" xr3:uid="{1BA88049-2606-4189-93C1-C69B112E3FD6}" name="ערך נקוב****" dataDxfId="339"/>
    <tableColumn id="11" xr3:uid="{B2216620-AB9E-4C60-A299-20E0375FF150}" name="שער***" dataDxfId="338"/>
    <tableColumn id="12" xr3:uid="{BF6B576C-D3E3-46D0-9D7E-2858557CCB42}" name="שווי הוגן" dataDxfId="337"/>
    <tableColumn id="13" xr3:uid="{F11A6FCE-4692-4575-ADF2-C4D94808342C}" name="שעור מערך נקוב מונפק" dataDxfId="336"/>
    <tableColumn id="14" xr3:uid="{FFCD90BB-C6E1-4E05-8B1E-15F57F66EF0C}" name="שעור מנכסי אפיק ההשקעה" dataDxfId="335"/>
    <tableColumn id="15" xr3:uid="{530F5123-933A-442C-B9EB-06C96E5453A6}" name="שעור מסך נכסי השקעה**" dataDxfId="334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25A0A89-604E-45DB-A656-12F97BE9B215}" name="RowTitleRegion1.a1.b4.1" displayName="_RowTitleRegion1.a1.b4.1_10" ref="A1:B4" totalsRowShown="0" headerRowDxfId="333" dataDxfId="332" tableBorderDxfId="331" headerRowCellStyle="Normal_2007-16618" dataCellStyle="Normal_2007-16618">
  <autoFilter ref="A1:B4" xr:uid="{725A0A89-604E-45DB-A656-12F97BE9B215}">
    <filterColumn colId="0" hiddenButton="1"/>
    <filterColumn colId="1" hiddenButton="1"/>
  </autoFilter>
  <tableColumns count="2">
    <tableColumn id="1" xr3:uid="{CEC1A9DD-5250-4FE6-926C-D0233F2BDB35}" name="תאריך הדיווח" dataDxfId="330" dataCellStyle="Normal_2007-16618"/>
    <tableColumn id="2" xr3:uid="{0B3782D5-B0EC-40C3-B852-26EEF300D3DD}" name="31/12/2023" dataDxfId="329" dataCellStyle="Normal_2007-16618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1E4ACA0-5AB8-4A76-9D2F-4E83B78263AB}" name="TitleRegion1.a6.r13.1" displayName="TitleRegion1.a6.r13.1" ref="A6:R13" totalsRowShown="0" headerRowDxfId="328" dataDxfId="326" headerRowBorderDxfId="327" tableBorderDxfId="325">
  <autoFilter ref="A6:R13" xr:uid="{E1E4ACA0-5AB8-4A76-9D2F-4E83B78263A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4B648F14-A43B-4F63-B669-8EF714C2F796}" name="שם המנפיק/שם נייר ערך" dataDxfId="324"/>
    <tableColumn id="2" xr3:uid="{F66E9498-5425-4AE2-88AE-AC7768F84BD5}" name="מספר ני&quot;ע" dataDxfId="323"/>
    <tableColumn id="3" xr3:uid="{41D9C4D1-F43A-4674-8E80-19FD7624DBEB}" name="ספק המידע" dataDxfId="322"/>
    <tableColumn id="4" xr3:uid="{17893315-8CD9-477A-B4C7-5C10E85ED99F}" name="מספר מנפיק" dataDxfId="321"/>
    <tableColumn id="5" xr3:uid="{EE10F5E3-D053-460C-B510-198AEA21F741}" name="ענף מסחר" dataDxfId="320"/>
    <tableColumn id="6" xr3:uid="{C0A40DEC-4062-44EF-A45A-8B5223EBE940}" name="דירוג" dataDxfId="319"/>
    <tableColumn id="7" xr3:uid="{D30D065F-4D71-429F-B4A2-1E29524EF4FF}" name="שם מדרג" dataDxfId="318"/>
    <tableColumn id="8" xr3:uid="{9FF5222D-5B12-4F7D-BCBC-F8549ECB641B}" name="תאריך רכישה" dataDxfId="317"/>
    <tableColumn id="9" xr3:uid="{DF25E74B-3A70-463B-8D45-9B905C36CB8D}" name="מח&quot;מ" dataDxfId="316"/>
    <tableColumn id="10" xr3:uid="{DB75E409-139E-454F-8285-DB2F7C242E81}" name="סוג מטבע" dataDxfId="315"/>
    <tableColumn id="11" xr3:uid="{18FAEF5F-607B-4F7B-A88D-36FE1D110F73}" name="שיעור ריבית" dataDxfId="314"/>
    <tableColumn id="12" xr3:uid="{007555C6-859E-4D3D-9AC7-2E2791D7D6D8}" name="תשואה לפידיון" dataDxfId="313"/>
    <tableColumn id="13" xr3:uid="{E0A9DDE5-6654-417E-9AE9-F3A7EF808EA3}" name="ערך נקוב****" dataDxfId="312"/>
    <tableColumn id="14" xr3:uid="{20CEC606-3866-4EEA-8428-385A430EB350}" name="שער***" dataDxfId="311"/>
    <tableColumn id="15" xr3:uid="{A7333919-F077-4C66-9F7F-3D0E0195CC38}" name="שווי הוגן" dataDxfId="310"/>
    <tableColumn id="16" xr3:uid="{C7F60566-220F-46D5-9EC6-18B53F27A6F7}" name="שעור מערך נקוב מונפק" dataDxfId="309"/>
    <tableColumn id="17" xr3:uid="{ACF36079-177C-474E-BADB-7D37DF3E45D7}" name="שעור מנכסי אפיק ההשקעה" dataDxfId="308"/>
    <tableColumn id="18" xr3:uid="{0AB730BD-9163-412F-990E-A300ED4BB7E6}" name="שעור מסך נכסי השקעה**" dataDxfId="307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1A300947-4ECE-481C-9D65-9DE31E34F828}" name="RowTitleRegion1.a1.b4.1" displayName="_RowTitleRegion1.a1.b4.1_11" ref="A1:B4" totalsRowShown="0" headerRowDxfId="306" dataDxfId="305" tableBorderDxfId="304" headerRowCellStyle="Normal_2007-16618" dataCellStyle="Normal_2007-16618">
  <autoFilter ref="A1:B4" xr:uid="{1A300947-4ECE-481C-9D65-9DE31E34F828}">
    <filterColumn colId="0" hiddenButton="1"/>
    <filterColumn colId="1" hiddenButton="1"/>
  </autoFilter>
  <tableColumns count="2">
    <tableColumn id="1" xr3:uid="{3F50CF97-B6D0-4C54-9FCF-6DAEADF6B781}" name="תאריך הדיווח" dataDxfId="303" dataCellStyle="Normal_2007-16618"/>
    <tableColumn id="2" xr3:uid="{9865B559-63C5-4FCB-AABD-1C669F80D564}" name="31/12/2023" dataDxfId="302" dataCellStyle="Normal_2007-16618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3AB2DEAD-75D8-4DB3-BC97-7F96C1B03B0B}" name="TitleRegion1.a6.r13.1" displayName="TitleRegion1.a6.r13.1_" ref="A6:R13" totalsRowShown="0" headerRowDxfId="301" dataDxfId="299" headerRowBorderDxfId="300" tableBorderDxfId="298">
  <autoFilter ref="A6:R13" xr:uid="{3AB2DEAD-75D8-4DB3-BC97-7F96C1B03B0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242C282D-1C80-4267-80C8-1893A442B548}" name="שם המנפיק/שם נייר ערך" dataDxfId="297"/>
    <tableColumn id="2" xr3:uid="{F725CDF9-833D-44BE-A4B2-D2C0690F3E95}" name="מספר ני&quot;ע" dataDxfId="296"/>
    <tableColumn id="3" xr3:uid="{5D7C99D3-B05D-4FB3-85CC-7295FD151D7B}" name="ספק המידע" dataDxfId="295"/>
    <tableColumn id="4" xr3:uid="{46AFAF43-F8C1-4CED-878B-8F2E31ADAB1B}" name="מספר מנפיק" dataDxfId="294"/>
    <tableColumn id="5" xr3:uid="{4F8A92DF-ABA4-4369-A489-C68F26F22AA7}" name="ענף מסחר" dataDxfId="293"/>
    <tableColumn id="6" xr3:uid="{10B2A382-FED1-413F-A81F-0BCFBF651779}" name="דירוג" dataDxfId="292"/>
    <tableColumn id="7" xr3:uid="{2E05D242-701B-477F-A06F-3F2B379CE64F}" name="שם מדרג" dataDxfId="291"/>
    <tableColumn id="8" xr3:uid="{C3692A5D-C71E-4467-92CF-F8B86C00B3D6}" name="תאריך רכישה" dataDxfId="290"/>
    <tableColumn id="9" xr3:uid="{97452E69-8018-4FFC-89D2-7BBFA5CF96AB}" name="מח&quot;מ" dataDxfId="289"/>
    <tableColumn id="10" xr3:uid="{902BDBCB-AF59-4D0B-8BD8-0867F4E85F9A}" name="סוג מטבע" dataDxfId="288"/>
    <tableColumn id="11" xr3:uid="{BF76BC05-89EE-495A-A827-BE463EB246CB}" name="שיעור ריבית" dataDxfId="287"/>
    <tableColumn id="12" xr3:uid="{D8553CD3-05FF-494F-A405-2F38434A2AD8}" name="תשואה לפידיון" dataDxfId="286"/>
    <tableColumn id="13" xr3:uid="{AD05AD50-AADC-4DDA-AA61-AB8B3534C68B}" name="ערך נקוב****" dataDxfId="285"/>
    <tableColumn id="14" xr3:uid="{D9D20EDD-47A8-4AE3-9078-4BB045BAE79A}" name="שער***" dataDxfId="284"/>
    <tableColumn id="15" xr3:uid="{0AE2E66C-2B29-453D-AC1E-8F6025D1CFE8}" name="שווי הוגן" dataDxfId="283"/>
    <tableColumn id="16" xr3:uid="{57761841-2403-4FDA-848B-7189D238A594}" name="שעור מערך נקוב מונפק" dataDxfId="282"/>
    <tableColumn id="17" xr3:uid="{9E791E7B-8AA5-4C2A-8E87-76C3BAB9BAFF}" name="שעור מנכסי אפיק ההשקעה" dataDxfId="281"/>
    <tableColumn id="18" xr3:uid="{DA94F151-EC40-41C7-A7F2-23BA905A3ECC}" name="שעור מסך נכסי השקעה**" dataDxfId="280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720A3F4D-D2FE-465B-8D3A-9F8F52DB5CFA}" name="RowTitleRegion1.a1.b4.1" displayName="_RowTitleRegion1.a1.b4.1_12" ref="A1:B4" totalsRowShown="0" headerRowDxfId="279" dataDxfId="278" tableBorderDxfId="277" headerRowCellStyle="Normal_2007-16618" dataCellStyle="Normal_2007-16618">
  <autoFilter ref="A1:B4" xr:uid="{720A3F4D-D2FE-465B-8D3A-9F8F52DB5CFA}">
    <filterColumn colId="0" hiddenButton="1"/>
    <filterColumn colId="1" hiddenButton="1"/>
  </autoFilter>
  <tableColumns count="2">
    <tableColumn id="1" xr3:uid="{F6D360A5-70CA-4983-ACF5-F169EFA51C1C}" name="תאריך הדיווח" dataDxfId="276" dataCellStyle="Normal_2007-16618"/>
    <tableColumn id="2" xr3:uid="{EE4AE4A3-F893-4FD0-9154-D46C984F28CB}" name="31/12/2023" dataDxfId="275" dataCellStyle="Normal_2007-16618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4F3B142A-E92B-44ED-B253-BB2EDB6E9CC0}" name="TitleRegion1.a6.l13.1" displayName="TitleRegion1.a6.l13.1" ref="A6:L13" totalsRowShown="0" headerRowDxfId="274" dataDxfId="272" headerRowBorderDxfId="273" tableBorderDxfId="271">
  <autoFilter ref="A6:L13" xr:uid="{4F3B142A-E92B-44ED-B253-BB2EDB6E9C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71F28F19-83C3-4406-B606-95260069101A}" name="שם המנפיק/שם נייר ערך" dataDxfId="270"/>
    <tableColumn id="2" xr3:uid="{F9388123-439B-44E9-8FC6-486FCEE75958}" name="מספר ני&quot;ע" dataDxfId="269"/>
    <tableColumn id="3" xr3:uid="{C0477F33-492A-413E-B778-CC28895CA04E}" name="ספק המידע" dataDxfId="268"/>
    <tableColumn id="4" xr3:uid="{9E76E0E1-3CA0-49AF-802D-C2EFD5E6ED33}" name="מספר מנפיק" dataDxfId="267"/>
    <tableColumn id="5" xr3:uid="{7708D499-03F6-422D-A656-087284FC01AC}" name="ענף מסחר" dataDxfId="266"/>
    <tableColumn id="6" xr3:uid="{A26508E3-C42F-4309-BA6B-40ABADE2BB50}" name="סוג מטבע" dataDxfId="265"/>
    <tableColumn id="7" xr3:uid="{B48DB4A0-DCF7-4920-9F0F-582615A0B89A}" name="ערך נקוב****" dataDxfId="264"/>
    <tableColumn id="8" xr3:uid="{8AF1F21A-DC85-4CE4-91C9-AE897EEF55C2}" name="שער***" dataDxfId="263"/>
    <tableColumn id="9" xr3:uid="{4D77195C-5B22-4FF7-9031-6A18EC286A68}" name="שווי הוגן" dataDxfId="262"/>
    <tableColumn id="10" xr3:uid="{836BB125-B381-4749-8E02-56626866F0E1}" name="שעור מערך נקוב מונפק" dataDxfId="261"/>
    <tableColumn id="11" xr3:uid="{B43E7BCA-581D-40B1-BAD4-5B1252757AE7}" name="שעור מנכסי אפיק ההשקעה" dataDxfId="260"/>
    <tableColumn id="12" xr3:uid="{E9FC5839-EE75-4C37-A01D-197CB8EC058C}" name="שעור מסך נכסי השקעה**" dataDxfId="259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507C50C-8EBC-4D29-A3AC-34E455CC76BA}" name="RowTitleRegion1.a1.b4.1" displayName="_RowTitleRegion1.a1.b4.1_13" ref="A1:B4" totalsRowShown="0" headerRowDxfId="258" dataDxfId="257" tableBorderDxfId="256" headerRowCellStyle="Normal_2007-16618" dataCellStyle="Normal_2007-16618">
  <autoFilter ref="A1:B4" xr:uid="{0507C50C-8EBC-4D29-A3AC-34E455CC76BA}">
    <filterColumn colId="0" hiddenButton="1"/>
    <filterColumn colId="1" hiddenButton="1"/>
  </autoFilter>
  <tableColumns count="2">
    <tableColumn id="1" xr3:uid="{A68C9EA4-4B50-49C9-B6AB-2A6A1C379E9B}" name="תאריך הדיווח" dataDxfId="255" dataCellStyle="Normal_2007-16618"/>
    <tableColumn id="2" xr3:uid="{46225AC0-7E0A-48AD-8C47-363FA158E3E7}" name="31/12/2023" dataDxfId="254" dataCellStyle="Normal_2007-16618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6C774AA1-DF93-4585-88C1-7BAE3A376B88}" name="TitleRegion1.a6.j24.1" displayName="TitleRegion1.a6.j24.1" ref="A6:J24" totalsRowShown="0" headerRowDxfId="253" dataDxfId="251" headerRowBorderDxfId="252" tableBorderDxfId="250">
  <autoFilter ref="A6:J24" xr:uid="{6C774AA1-DF93-4585-88C1-7BAE3A376B8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0EDD34F-EBB0-4621-ACD9-15B62199BE84}" name="שם המנפיק/שם נייר ערך" dataDxfId="249"/>
    <tableColumn id="2" xr3:uid="{B34263AD-1965-4569-A03E-3FB10B9E2A7A}" name="מספר ני&quot;ע" dataDxfId="248"/>
    <tableColumn id="3" xr3:uid="{6C6E7418-1C5E-4345-B45A-D824F154B124}" name="סוג מטבע" dataDxfId="247"/>
    <tableColumn id="4" xr3:uid="{44670B54-98B6-4920-962C-AF751F5FA56F}" name="תאריך רכישה" dataDxfId="246"/>
    <tableColumn id="5" xr3:uid="{11C067FD-6568-437C-82F4-1A0AFC8DB448}" name="ערך נקוב****" dataDxfId="245"/>
    <tableColumn id="6" xr3:uid="{133620FF-22D0-4CFA-8A16-E357BA184CA6}" name="שער***" dataDxfId="244"/>
    <tableColumn id="7" xr3:uid="{4A14A16D-8160-45AD-926A-72F4D8943519}" name="שווי הוגן" dataDxfId="243"/>
    <tableColumn id="8" xr3:uid="{E70A0B57-5B0E-47E2-AF92-180EA53B59DA}" name="שעור מערך נקוב מונפק" dataDxfId="242"/>
    <tableColumn id="9" xr3:uid="{3B678A5E-A08B-4A6A-B15D-1B2821B1BABF}" name="שעור מנכסי אפיק ההשקעה" dataDxfId="241"/>
    <tableColumn id="10" xr3:uid="{F55B3487-41CD-48E5-8ACD-4E862174C456}" name="שעור מסך נכסי השקעה**" dataDxfId="240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3E54DC29-AB93-42D6-AA82-514E1D060F3D}" name="RowTitleRegion1.a1.b4.1" displayName="_RowTitleRegion1.a1.b4.1_14" ref="A1:B4" totalsRowShown="0" headerRowDxfId="239" dataDxfId="238" tableBorderDxfId="237" headerRowCellStyle="Normal_2007-16618" dataCellStyle="Normal_2007-16618">
  <autoFilter ref="A1:B4" xr:uid="{3E54DC29-AB93-42D6-AA82-514E1D060F3D}">
    <filterColumn colId="0" hiddenButton="1"/>
    <filterColumn colId="1" hiddenButton="1"/>
  </autoFilter>
  <tableColumns count="2">
    <tableColumn id="1" xr3:uid="{3A5F2BFA-5270-4B27-B1A8-7AE3354A756C}" name="תאריך הדיווח" dataDxfId="236" dataCellStyle="Normal_2007-16618"/>
    <tableColumn id="2" xr3:uid="{26E6A970-AF48-4BF5-AEDB-9AD18D506E2E}" name="31/12/2023" dataDxfId="235" dataCellStyle="Normal_2007-16618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7A249939-74AB-4FB5-ACEB-28B1F12C73DD}" name="TitleRegion1.a6.k12.1" displayName="TitleRegion1.a6.k12.1" ref="A6:K12" totalsRowShown="0" headerRowDxfId="234" headerRowBorderDxfId="233" tableBorderDxfId="232">
  <autoFilter ref="A6:K12" xr:uid="{7A249939-74AB-4FB5-ACEB-28B1F12C73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DEF5812-3D4B-4EFB-9266-E3E8D5204F93}" name="שם המנפיק/שם נייר ערך"/>
    <tableColumn id="2" xr3:uid="{6EA152B4-B603-4759-9C2A-72D0F1BE7C8E}" name="מספר ני&quot;ע" dataDxfId="231"/>
    <tableColumn id="3" xr3:uid="{792A3362-6DBE-42D3-9987-FCE22D8179A6}" name="ענף מסחר"/>
    <tableColumn id="4" xr3:uid="{CECA7439-1912-4B75-9CE8-2F08BD50E8AD}" name="סוג מטבע"/>
    <tableColumn id="5" xr3:uid="{72A5C37F-0AE2-49C2-81FE-707A7438E96A}" name="תאריך רכישה"/>
    <tableColumn id="6" xr3:uid="{A6FD1DFD-0434-4BEC-949C-797FB08C188B}" name="ערך נקוב****" dataDxfId="230"/>
    <tableColumn id="7" xr3:uid="{81ED7264-3AE7-427A-9563-3316DE882B74}" name="שער***" dataDxfId="229"/>
    <tableColumn id="8" xr3:uid="{5EAFBCF9-30D1-4D6C-8719-B2FF77C7E22B}" name="שווי הוגן" dataDxfId="228"/>
    <tableColumn id="9" xr3:uid="{D37E6B2B-CB2C-4853-AA7D-14F0013E6B98}" name="שעור מערך נקוב מונפק"/>
    <tableColumn id="10" xr3:uid="{8BDE5EA1-BF25-49F1-BBC6-7F0268E4937C}" name="שעור מנכסי אפיק ההשקעה" dataDxfId="227" dataCellStyle="Percent"/>
    <tableColumn id="11" xr3:uid="{DC75E537-AD10-4989-AC34-4BDAABC36A98}" name="שעור מסך נכסי השקעה**" dataDxfId="226" dataCellStyle="Percent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C41C6C1C-7FE2-4ACD-BCE4-78F90BC0CEE1}" name="RowTitleRegion1.a1.b4.1" displayName="_RowTitleRegion1.a1.b4.1_15" ref="A1:B4" totalsRowShown="0" headerRowDxfId="225" dataDxfId="224" tableBorderDxfId="223" headerRowCellStyle="Normal_2007-16618" dataCellStyle="Normal_2007-16618">
  <autoFilter ref="A1:B4" xr:uid="{C41C6C1C-7FE2-4ACD-BCE4-78F90BC0CEE1}">
    <filterColumn colId="0" hiddenButton="1"/>
    <filterColumn colId="1" hiddenButton="1"/>
  </autoFilter>
  <tableColumns count="2">
    <tableColumn id="1" xr3:uid="{BD551096-296B-4B58-8B5D-606347B0E9A4}" name="תאריך הדיווח" dataDxfId="222" dataCellStyle="Normal_2007-16618"/>
    <tableColumn id="2" xr3:uid="{940B96A1-80AF-4688-89EC-913BA9E3206E}" name="31/12/2023" dataDxfId="221" dataCellStyle="Normal_2007-16618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8A3C5164-280B-4C58-B8F0-54E5E5B488D7}" name="TitleRegion1.a6.k20.1" displayName="TitleRegion1.a6.k20.1" ref="A6:K20" totalsRowShown="0" headerRowDxfId="220" dataDxfId="218" headerRowBorderDxfId="219" tableBorderDxfId="217">
  <autoFilter ref="A6:K20" xr:uid="{8A3C5164-280B-4C58-B8F0-54E5E5B488D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CC2452E7-162D-40EB-8B89-607E9C65B6F5}" name="שם המנפיק/שם נייר ערך" dataDxfId="216"/>
    <tableColumn id="2" xr3:uid="{F2546E5C-A242-4B9F-9DE2-F9AD8ED7BA0F}" name="מספר ני&quot;ע" dataDxfId="215"/>
    <tableColumn id="3" xr3:uid="{C2E5D837-CA30-483C-B51C-146FA1BA1901}" name="ענף מסחר" dataDxfId="214"/>
    <tableColumn id="4" xr3:uid="{8B1149CE-4113-4919-A644-C879D71701AF}" name="סוג מטבע" dataDxfId="213"/>
    <tableColumn id="5" xr3:uid="{45071744-BD8B-4E0D-80C1-894395C688ED}" name="תאריך רכישה" dataDxfId="212"/>
    <tableColumn id="6" xr3:uid="{4DEB773C-6D2C-44F1-978D-437F9DA5A95A}" name="ערך נקוב****" dataDxfId="211"/>
    <tableColumn id="7" xr3:uid="{F7AFDD8F-815C-4351-B621-1F125327C1B2}" name="שער***" dataDxfId="210"/>
    <tableColumn id="8" xr3:uid="{6A6224E5-41BC-4C39-A4A0-8E12AF107A46}" name="שווי הוגן" dataDxfId="209"/>
    <tableColumn id="9" xr3:uid="{25604920-A831-45FE-900E-CE47B6E214F3}" name="שעור מערך נקוב מונפק" dataDxfId="208"/>
    <tableColumn id="10" xr3:uid="{7FE084D9-74FA-4AB6-9553-DC16F16763C7}" name="שעור מנכסי אפיק ההשקעה" dataDxfId="207"/>
    <tableColumn id="11" xr3:uid="{19E1BC1F-EA2F-496C-9BAC-7704D646C8F6}" name="שעור מסך נכסי השקעה**" dataDxfId="206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243D46BC-8BEF-4115-9E73-C764CD5D3E1A}" name="RowTitleRegion1.a1.b4.1" displayName="_RowTitleRegion1.a1.b4.1_16" ref="A1:B4" totalsRowShown="0" headerRowDxfId="205" dataDxfId="204" tableBorderDxfId="203" headerRowCellStyle="Normal_2007-16618" dataCellStyle="Normal_2007-16618">
  <autoFilter ref="A1:B4" xr:uid="{243D46BC-8BEF-4115-9E73-C764CD5D3E1A}">
    <filterColumn colId="0" hiddenButton="1"/>
    <filterColumn colId="1" hiddenButton="1"/>
  </autoFilter>
  <tableColumns count="2">
    <tableColumn id="1" xr3:uid="{E16C6F88-77B2-4059-8CE7-CF50B116F881}" name="תאריך הדיווח" dataDxfId="202" dataCellStyle="Normal_2007-16618"/>
    <tableColumn id="2" xr3:uid="{18F8D3F9-27DD-48EF-9FF9-10C21D0BE7B6}" name="31/12/2023" dataDxfId="201" dataCellStyle="Normal_2007-16618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3C39B03-5502-4905-A7C5-9B1284AC29A1}" name="TitleRegion1.a6.j265.1" displayName="TitleRegion1.a6.j265.1" ref="A6:J265" totalsRowShown="0" headerRowDxfId="200" dataDxfId="198" headerRowBorderDxfId="199" tableBorderDxfId="197">
  <autoFilter ref="A6:J265" xr:uid="{F3C39B03-5502-4905-A7C5-9B1284AC29A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CE91100-831B-4208-9230-21BC6E28275A}" name="שם המנפיק/שם נייר ערך" dataDxfId="196"/>
    <tableColumn id="2" xr3:uid="{F0B68ACD-6FEB-44A0-B385-9258EE2EE8BA}" name="מספר ני&quot;ע" dataDxfId="195"/>
    <tableColumn id="3" xr3:uid="{71421D1F-F760-414B-8B7A-6DA3A49CB166}" name="ענף מסחר" dataDxfId="194"/>
    <tableColumn id="4" xr3:uid="{F7D0441D-B919-4916-B60C-160028DEDC97}" name="סוג מטבע" dataDxfId="193"/>
    <tableColumn id="5" xr3:uid="{8093178B-0E24-4EF5-A63F-9DD917D4CC96}" name="תאריך רכישה" dataDxfId="192"/>
    <tableColumn id="6" xr3:uid="{C50FC182-EDD5-420F-A802-F0F5A8A7F0B5}" name="ערך נקוב****" dataDxfId="191"/>
    <tableColumn id="7" xr3:uid="{620A86D1-1090-4B0C-9D59-616D1C96783E}" name="שער***" dataDxfId="190"/>
    <tableColumn id="8" xr3:uid="{4379BE8C-E457-493F-896D-5610FFABEEC8}" name="שווי הוגן" dataDxfId="189"/>
    <tableColumn id="9" xr3:uid="{02E4483B-AC9F-48F9-8F78-89FEF179F306}" name="שעור מנכסי אפיק ההשקעה" dataDxfId="188"/>
    <tableColumn id="10" xr3:uid="{381A0999-4E6F-4620-8D29-C6E2A2B79DD2}" name="שעור מסך נכסי השקעה**" dataDxfId="187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2374D2AD-31CB-4AAE-BFC3-C65C4449D542}" name="RowTitleRegion1.a1.b4.1" displayName="_RowTitleRegion1.a1.b4.1_17" ref="A1:B4" totalsRowShown="0" headerRowDxfId="186" dataDxfId="185" tableBorderDxfId="184" headerRowCellStyle="Normal_2007-16618" dataCellStyle="Normal_2007-16618">
  <autoFilter ref="A1:B4" xr:uid="{2374D2AD-31CB-4AAE-BFC3-C65C4449D542}">
    <filterColumn colId="0" hiddenButton="1"/>
    <filterColumn colId="1" hiddenButton="1"/>
  </autoFilter>
  <tableColumns count="2">
    <tableColumn id="1" xr3:uid="{56B8C6AA-2150-44CE-A185-56D0D3DAAF54}" name="תאריך הדיווח" dataDxfId="183" dataCellStyle="Normal_2007-16618"/>
    <tableColumn id="2" xr3:uid="{2A184381-8E31-4886-9C84-8F8B59ED88E4}" name="31/12/2023" dataDxfId="182" dataCellStyle="Normal_2007-16618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6B4315C4-7C67-4E51-8A99-AFDDBC56A112}" name="TitleRegion1.a6.p13.1" displayName="TitleRegion1.a6.p13.1_" ref="A6:P13" totalsRowShown="0" headerRowDxfId="181" dataDxfId="179" headerRowBorderDxfId="180" tableBorderDxfId="178">
  <autoFilter ref="A6:P13" xr:uid="{6B4315C4-7C67-4E51-8A99-AFDDBC56A11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4D79020C-7536-456C-9CDE-EEF350D804ED}" name="שם המנפיק/שם נייר ערך" dataDxfId="177"/>
    <tableColumn id="2" xr3:uid="{EC88A076-6171-420D-8F3B-5C40AD5D96CA}" name="מספר ני&quot;ע" dataDxfId="176"/>
    <tableColumn id="3" xr3:uid="{D862639E-B80B-4520-A306-B6C576F7CB04}" name="נכס הבסיס" dataDxfId="175"/>
    <tableColumn id="4" xr3:uid="{24E7D94E-3164-4C71-8074-47FC9353A84C}" name="דירוג" dataDxfId="174"/>
    <tableColumn id="5" xr3:uid="{A8377FD0-4532-4672-AFFA-7E1576FCFB95}" name="שם מדרג" dataDxfId="173"/>
    <tableColumn id="6" xr3:uid="{F587BA64-51A8-420B-AD01-FE6F59858251}" name="תאריך רכישה" dataDxfId="172"/>
    <tableColumn id="7" xr3:uid="{CF312AC7-633B-41C1-B5B2-94BE3B48D64C}" name="מח&quot;מ" dataDxfId="171"/>
    <tableColumn id="8" xr3:uid="{17262268-5284-479A-8E64-18588C71CC81}" name="סוג מטבע" dataDxfId="170"/>
    <tableColumn id="9" xr3:uid="{DA21CD25-C103-4A60-B72C-045B9E9993E2}" name="שיעור ריבית" dataDxfId="169"/>
    <tableColumn id="10" xr3:uid="{53959973-64F5-405E-BBE7-711D9ADCB5D8}" name="תשואה לפידיון" dataDxfId="168"/>
    <tableColumn id="11" xr3:uid="{D886FD8D-2AD5-49B3-B54C-F1B5D140C22F}" name="ערך נקוב****" dataDxfId="167"/>
    <tableColumn id="12" xr3:uid="{203704A8-6725-41B6-B129-4CD1B8FEE4C5}" name="שער***" dataDxfId="166"/>
    <tableColumn id="13" xr3:uid="{3C7AC1DC-50E0-4663-B621-EF4ED0D5F28E}" name="שווי הוגן" dataDxfId="165"/>
    <tableColumn id="14" xr3:uid="{D111361B-216A-4AE4-90D4-4422EF5EE9F3}" name="שעור מערך נקוב מונפק" dataDxfId="164"/>
    <tableColumn id="15" xr3:uid="{85494CD7-9AAA-46CA-8CA0-10BBF4E5C936}" name="שעור מנכסי אפיק ההשקעה" dataDxfId="163"/>
    <tableColumn id="16" xr3:uid="{E9570708-46B5-4F26-8905-DF27F74FFFD2}" name="שעור מסך נכסי השקעה**" dataDxfId="162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91222FDF-40DF-4569-A4B6-844769C875DC}" name="RowTitleRegion1.a1.b4.1" displayName="_RowTitleRegion1.a1.b4.1_18" ref="A1:B4" totalsRowShown="0" headerRowDxfId="161" dataDxfId="160" tableBorderDxfId="159" headerRowCellStyle="Normal_2007-16618" dataCellStyle="Normal_2007-16618">
  <autoFilter ref="A1:B4" xr:uid="{91222FDF-40DF-4569-A4B6-844769C875DC}">
    <filterColumn colId="0" hiddenButton="1"/>
    <filterColumn colId="1" hiddenButton="1"/>
  </autoFilter>
  <tableColumns count="2">
    <tableColumn id="1" xr3:uid="{79E5D4CF-C1C1-414B-A422-D5A4BE09B36F}" name="תאריך הדיווח" dataDxfId="158" dataCellStyle="Normal_2007-16618"/>
    <tableColumn id="2" xr3:uid="{16FE5A49-7AF0-480C-A17E-506AC1D06FAA}" name="31/12/2023" dataDxfId="157" dataCellStyle="Normal_2007-16618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6B0DB4D-07DB-41DB-B973-F4AA404949FC}" name="TitleRegion1.a5.q12.1" displayName="TitleRegion1.a5.q12.1" ref="A5:Q12" totalsRowShown="0" headerRowDxfId="156" dataDxfId="154" headerRowBorderDxfId="155">
  <autoFilter ref="A5:Q12" xr:uid="{06B0DB4D-07DB-41DB-B973-F4AA404949F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1C8258CC-9B28-4B9A-89B3-68B309637F54}" name="שם המנפיק/שם נייר ערך" dataDxfId="153"/>
    <tableColumn id="2" xr3:uid="{5ED3E574-138B-4675-B3EE-8CDEFAAD1FD7}" name="קונסורציום כן/לא" dataDxfId="152"/>
    <tableColumn id="3" xr3:uid="{B5440B9B-AE9D-48E1-A1F4-29E17A6BDFDC}" name="מספר ני&quot;ע" dataDxfId="151"/>
    <tableColumn id="4" xr3:uid="{D01672A4-70C6-42D7-9106-1EA9EB2D6AAC}" name="מספר מנפיק" dataDxfId="150"/>
    <tableColumn id="5" xr3:uid="{E4BF10A4-F86D-4F02-8377-2217175E4D9B}" name="דירוג" dataDxfId="149"/>
    <tableColumn id="6" xr3:uid="{338A3352-85BE-4367-B66C-CF17ED77EF98}" name="תאריך רכישה" dataDxfId="148"/>
    <tableColumn id="7" xr3:uid="{A3B1390C-F3E4-47B4-9AE6-964344E183D4}" name="שם מדרג" dataDxfId="147"/>
    <tableColumn id="8" xr3:uid="{719AA3D6-7462-41F9-8E9A-7136C80301D6}" name="מח&quot;מ" dataDxfId="146"/>
    <tableColumn id="9" xr3:uid="{FDA44100-63FF-4602-8DDA-E49E3C00EB39}" name="ענף משק" dataDxfId="145"/>
    <tableColumn id="10" xr3:uid="{BC2CEE24-E532-44CE-879C-4F86FCF8214E}" name="סוג מטבע" dataDxfId="144"/>
    <tableColumn id="11" xr3:uid="{FFF395B9-BDE4-4C2F-965B-BE9BB3A9C149}" name="שיעור ריבית ממוצע" dataDxfId="143"/>
    <tableColumn id="12" xr3:uid="{F77D16A1-2C7A-4392-ACC8-F7A7382D897C}" name="תשואה לפידיון" dataDxfId="142"/>
    <tableColumn id="13" xr3:uid="{04D789E9-413F-44B5-8A57-C5B22CAC70C2}" name="ערך נקוב****" dataDxfId="141"/>
    <tableColumn id="14" xr3:uid="{CD33E07B-3B0B-4515-BD46-BB3A7EBFBACF}" name="שער***" dataDxfId="140"/>
    <tableColumn id="15" xr3:uid="{642787F0-6A70-4394-9E69-7B5B804B46FB}" name="שווי הוגן" dataDxfId="139"/>
    <tableColumn id="16" xr3:uid="{0D311BC2-2556-40FA-855B-DFAB05AD6467}" name="שעור מנכסי אפיק ההשקעה" dataDxfId="138"/>
    <tableColumn id="17" xr3:uid="{9381F963-F2C4-4322-875D-B73E87C21CB1}" name="שעור מסך נכסי השקעה**" dataDxfId="137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519D0B0-E51B-46B6-A320-517712ED666E}" name="RowTitleRegion1.a1.b4.1" displayName="_RowTitleRegion1.a1.b4.1_19" ref="A1:B4" totalsRowShown="0" headerRowDxfId="136" dataDxfId="135" tableBorderDxfId="134" headerRowCellStyle="Normal_2007-16618" dataCellStyle="Normal_2007-16618">
  <autoFilter ref="A1:B4" xr:uid="{0519D0B0-E51B-46B6-A320-517712ED666E}">
    <filterColumn colId="0" hiddenButton="1"/>
    <filterColumn colId="1" hiddenButton="1"/>
  </autoFilter>
  <tableColumns count="2">
    <tableColumn id="1" xr3:uid="{82F4646F-A03F-4977-8C5A-62869737045A}" name="תאריך הדיווח" dataDxfId="133" dataCellStyle="Normal_2007-16618"/>
    <tableColumn id="2" xr3:uid="{AE5F2350-E1BE-4806-8D0C-6B6B42B86677}" name="31/12/2023" dataDxfId="132" dataCellStyle="Normal_2007-16618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FE9CB8A6-EFEF-4BD7-BB85-715080D0477E}" name="TitleRegion1.a5.n12.1" displayName="TitleRegion1.a5.n12.1" ref="A5:N12" totalsRowShown="0" headerRowDxfId="131" dataDxfId="129" headerRowBorderDxfId="130">
  <autoFilter ref="A5:N12" xr:uid="{FE9CB8A6-EFEF-4BD7-BB85-715080D0477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1014D08A-2EF7-468C-A638-6B424CA668D3}" name="שם המנפיק/שם נייר ערך" dataDxfId="128"/>
    <tableColumn id="2" xr3:uid="{17D8755B-2B95-488F-A442-FBECD7073E72}" name="מספר ני&quot;ע" dataDxfId="127"/>
    <tableColumn id="3" xr3:uid="{246073E7-004A-48DA-8658-A76F0FC87645}" name="מספר מנפיק" dataDxfId="126"/>
    <tableColumn id="4" xr3:uid="{66201221-7A7B-4011-9CE3-EFEE5F1BB445}" name="דירוג" dataDxfId="125"/>
    <tableColumn id="5" xr3:uid="{516CED18-A148-4C30-A582-9D716CD43832}" name="שם מדרג" dataDxfId="124"/>
    <tableColumn id="6" xr3:uid="{45BB2803-0C7F-40F0-8A9C-AB6C2EBAA667}" name="מח&quot;מ" dataDxfId="123"/>
    <tableColumn id="7" xr3:uid="{A8D3819F-CCFF-472F-8FA9-60570DAC65B6}" name="סוג מטבע" dataDxfId="122"/>
    <tableColumn id="8" xr3:uid="{1EDC867B-26DE-4AFA-BD7E-93397EE29ACD}" name="תנאי ושיעור ריבית" dataDxfId="121"/>
    <tableColumn id="9" xr3:uid="{25BB1276-A3DB-461F-B489-82750BE1A92C}" name="תשואה לפידיון" dataDxfId="120"/>
    <tableColumn id="10" xr3:uid="{85F223AC-2313-4369-A74D-722E20EA2B24}" name="ערך נקוב****" dataDxfId="119"/>
    <tableColumn id="11" xr3:uid="{D9B65944-EE2E-458D-8FF8-94910DF24991}" name="שער***" dataDxfId="118"/>
    <tableColumn id="12" xr3:uid="{9955A659-257C-49D9-A827-A084681160EE}" name="שווי הוגן" dataDxfId="117"/>
    <tableColumn id="13" xr3:uid="{5E78B5F7-FF74-41F3-8368-B764AA763DB4}" name="שעור מנכסי אפיק ההשקעה" dataDxfId="116"/>
    <tableColumn id="14" xr3:uid="{52FB5CF9-08A4-4234-8403-E77CF30C6E99}" name="שעור מסך נכסי השקעה**" dataDxfId="115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FF83CA48-92D1-4617-A426-FB5FC2927CAE}" name="RowTitleRegion1.a1.b4.1" displayName="_RowTitleRegion1.a1.b4.1_20" ref="A1:B4" totalsRowShown="0" headerRowDxfId="114" dataDxfId="113" tableBorderDxfId="112" headerRowCellStyle="Normal_2007-16618" dataCellStyle="Normal_2007-16618">
  <autoFilter ref="A1:B4" xr:uid="{FF83CA48-92D1-4617-A426-FB5FC2927CAE}">
    <filterColumn colId="0" hiddenButton="1"/>
    <filterColumn colId="1" hiddenButton="1"/>
  </autoFilter>
  <tableColumns count="2">
    <tableColumn id="1" xr3:uid="{F0CB7F9A-94B0-4506-AC13-DEFCBEC80A69}" name="תאריך הדיווח" dataDxfId="111" dataCellStyle="Normal_2007-16618"/>
    <tableColumn id="2" xr3:uid="{2D054302-9143-4385-B66C-09441C9FAF7B}" name="31/12/2023" dataDxfId="110" dataCellStyle="Normal_2007-16618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90EE31F6-1F53-45E0-8CE0-E85F00354F6D}" name="TitleRegion1.a5.i8.1" displayName="TitleRegion1.a5.i8.1" ref="A5:I8" totalsRowShown="0" headerRowDxfId="109" headerRowBorderDxfId="108">
  <autoFilter ref="A5:I8" xr:uid="{90EE31F6-1F53-45E0-8CE0-E85F00354F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69021C21-EC3D-40EA-B55C-CAC970062580}" name="שם המנפיק/שם נייר ערך"/>
    <tableColumn id="2" xr3:uid="{A5AD27A1-48C5-4F55-A57F-CADEF280D722}" name="תאריך שערוך אחרון"/>
    <tableColumn id="3" xr3:uid="{B3AB02A1-B6D0-4131-8497-DE7FE79EC83E}" name="אופי הנכס"/>
    <tableColumn id="4" xr3:uid="{F0C7F8BB-2991-43D6-B80D-855A00F73790}" name="שעור תשואה במהלך התקופה"/>
    <tableColumn id="5" xr3:uid="{E4501339-221D-4EEC-B1A8-32C8118D3B40}" name="סוג מטבע"/>
    <tableColumn id="6" xr3:uid="{6ADEF63B-0704-49B5-B48F-24630A4D574E}" name="שווי משוערך"/>
    <tableColumn id="7" xr3:uid="{0312FE73-23F7-40F1-9AAA-AA0AD83B5B76}" name="שעור מנכסי אפיק ההשקעה"/>
    <tableColumn id="8" xr3:uid="{BAEFD69D-8364-4DCF-A953-4F835975AD51}" name="שעור מסך נכסי השקעה"/>
    <tableColumn id="9" xr3:uid="{4A6D6A7C-499B-4E4F-B713-2FA90A641D93}" name="כתובת הנכס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A8AB321-8AD9-4477-B520-A15EAFCDDD7F}" name="RowTitleRegion1.a1.b4.1" displayName="_RowTitleRegion1.a1.b4.1_21" ref="A1:B4" totalsRowShown="0" headerRowDxfId="107" dataDxfId="106" tableBorderDxfId="105" headerRowCellStyle="Normal_2007-16618" dataCellStyle="Normal_2007-16618">
  <autoFilter ref="A1:B4" xr:uid="{0A8AB321-8AD9-4477-B520-A15EAFCDDD7F}">
    <filterColumn colId="0" hiddenButton="1"/>
    <filterColumn colId="1" hiddenButton="1"/>
  </autoFilter>
  <tableColumns count="2">
    <tableColumn id="1" xr3:uid="{7C3DFC9D-5911-4F35-AAF9-7AAD7B46AFDB}" name="תאריך הדיווח" dataDxfId="104" dataCellStyle="Normal_2007-16618"/>
    <tableColumn id="2" xr3:uid="{717D2DEE-D5D1-4E58-83DC-DA2121BD0D32}" name="31/12/2023" dataDxfId="103" dataCellStyle="Normal_2007-16618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D278081-F56F-43BD-A0DC-2AA303CD1471}" name="TitleRegion1.a5.j8.1" displayName="TitleRegion1.a5.j8.1" ref="A5:J8" totalsRowShown="0" headerRowDxfId="102" headerRowBorderDxfId="101">
  <autoFilter ref="A5:J8" xr:uid="{0D278081-F56F-43BD-A0DC-2AA303CD147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63F1A9A-4937-43E5-AF9C-F465147BC2A1}" name="שם המנפיק/שם נייר ערך"/>
    <tableColumn id="2" xr3:uid="{65A12D86-0014-4B75-A136-E136C1C61769}" name="מספר מנפיק"/>
    <tableColumn id="3" xr3:uid="{809C4FF2-1270-4AB3-9150-BE7FFF56B4AB}" name="דירוג"/>
    <tableColumn id="4" xr3:uid="{5624C631-FF95-4D3F-B573-7492BA041790}" name="שם המדרג"/>
    <tableColumn id="5" xr3:uid="{C68269C3-D2AF-4C69-A265-F6C915F4CF6C}" name="שעור הריבית"/>
    <tableColumn id="6" xr3:uid="{89F08CD4-74D4-466D-B78B-6D30C0B871DF}" name="סוג מטבע"/>
    <tableColumn id="7" xr3:uid="{0ABB80BB-8CA0-492D-AC34-ECA3ADFE049A}" name="תשואה לפדיון"/>
    <tableColumn id="8" xr3:uid="{7E69D458-21E4-4E24-99AB-C053028860A4}" name="שווי הוגן"/>
    <tableColumn id="9" xr3:uid="{79973892-4ED7-4F78-9835-2484357F8C31}" name="שעור מנכסי אפיק ההשקעה"/>
    <tableColumn id="10" xr3:uid="{B69D8A10-3406-42B9-97C3-82EAE6B7CBE1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FFB66BC7-BF34-437D-B6B6-33BF7FFD6279}" name="RowTitleRegion1.a1.b4.1" displayName="_RowTitleRegion1.a1.b4.1_22" ref="A1:B4" totalsRowShown="0" headerRowDxfId="100" dataDxfId="99" tableBorderDxfId="98" headerRowCellStyle="Normal_2007-16618" dataCellStyle="Normal_2007-16618">
  <autoFilter ref="A1:B4" xr:uid="{FFB66BC7-BF34-437D-B6B6-33BF7FFD6279}">
    <filterColumn colId="0" hiddenButton="1"/>
    <filterColumn colId="1" hiddenButton="1"/>
  </autoFilter>
  <tableColumns count="2">
    <tableColumn id="1" xr3:uid="{EF5F4D69-EA44-456C-BB34-624CFE0C40DF}" name="תאריך הדיווח" dataDxfId="97" dataCellStyle="Normal_2007-16618"/>
    <tableColumn id="2" xr3:uid="{43FE0FFD-05EA-432E-BEBB-ED021FDC803D}" name="31/12/2023" dataDxfId="96" dataCellStyle="Normal_2007-16618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31A8EF70-A536-4397-AC5D-0C1A9217EAB6}" name="TitleRegion1.a5.j12.1" displayName="TitleRegion1.a5.j12.1" ref="A5:J12" totalsRowShown="0" headerRowDxfId="95" dataDxfId="93" headerRowBorderDxfId="94">
  <autoFilter ref="A5:J12" xr:uid="{31A8EF70-A536-4397-AC5D-0C1A9217EAB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CD3BAB3-EE29-4222-A80A-107510D7F7E8}" name="שם המנפיק/שם נייר ערך"/>
    <tableColumn id="2" xr3:uid="{EAD881BD-9DCA-4069-9B01-0E22B596E5FA}" name="מספר ני&quot;ע" dataDxfId="92"/>
    <tableColumn id="3" xr3:uid="{5565E040-FE5A-460A-AF71-9FA20920DFD8}" name="דירוג" dataDxfId="91"/>
    <tableColumn id="4" xr3:uid="{E779FE56-6F64-48C3-B86E-02A2CB9A957E}" name="שם המדרג" dataDxfId="90"/>
    <tableColumn id="5" xr3:uid="{140CC340-E602-429A-B959-ACD42367BBD9}" name="שעור הריבית"/>
    <tableColumn id="6" xr3:uid="{5835DF87-0A4B-46A7-B562-BDF8A5B4918F}" name="סוג מטבע"/>
    <tableColumn id="7" xr3:uid="{087AA65A-36AB-4B8F-827F-70D8DC6505FB}" name="תשואה לפדיון"/>
    <tableColumn id="8" xr3:uid="{3C91D369-7762-4BDD-8982-A694BB772C18}" name="שווי הוגן" dataDxfId="89"/>
    <tableColumn id="9" xr3:uid="{1581DD58-2074-40BC-B9DA-183D3E9E68A7}" name="שעור מנכסי אפיק ההשקעה" dataDxfId="88">
      <calculatedColumnFormula>IFERROR(H6/$H$8,0)</calculatedColumnFormula>
    </tableColumn>
    <tableColumn id="10" xr3:uid="{AECC7073-D1FF-432E-8AE6-5D5D097B7348}" name="שעור מסך נכסי השקעה" dataDxfId="87">
      <calculatedColumnFormula>H6/'סכום נכסי הקרן'!$C$41</calculatedColumnFormula>
    </tableColumn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87EAB142-DF48-4EA4-B72A-BD887E348C72}" name="RowTitleRegion1.a1.b4.1" displayName="_RowTitleRegion1.a1.b4.1_23" ref="A1:B4" totalsRowShown="0" headerRowDxfId="86" dataDxfId="85" tableBorderDxfId="84" headerRowCellStyle="Normal_2007-16618" dataCellStyle="Normal_2007-16618">
  <autoFilter ref="A1:B4" xr:uid="{87EAB142-DF48-4EA4-B72A-BD887E348C72}">
    <filterColumn colId="0" hiddenButton="1"/>
    <filterColumn colId="1" hiddenButton="1"/>
  </autoFilter>
  <tableColumns count="2">
    <tableColumn id="1" xr3:uid="{7A18EAAE-53E0-412B-BB8F-F15752E0BDD5}" name="תאריך הדיווח" dataDxfId="83" dataCellStyle="Normal_2007-16618"/>
    <tableColumn id="2" xr3:uid="{A2657440-E7EB-4809-9DA4-2B05891D2EAB}" name="31/12/2023" dataDxfId="82" dataCellStyle="Normal_2007-16618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6BC4FDBE-F8FC-43E5-8216-3D7B3650710E}" name="TitleRegion1.a5.c8.1" displayName="TitleRegion1.a5.c8.1" ref="A5:C8" totalsRowShown="0" headerRowBorderDxfId="81">
  <autoFilter ref="A5:C8" xr:uid="{6BC4FDBE-F8FC-43E5-8216-3D7B3650710E}">
    <filterColumn colId="0" hiddenButton="1"/>
    <filterColumn colId="1" hiddenButton="1"/>
    <filterColumn colId="2" hiddenButton="1"/>
  </autoFilter>
  <tableColumns count="3">
    <tableColumn id="1" xr3:uid="{ABB000FC-A93A-4430-AEC0-98FEFCAC28E8}" name="שם המנפיק/שם נייר ערך"/>
    <tableColumn id="2" xr3:uid="{74E777F1-C139-473F-99D0-BF0A2014CD5F}" name="סכום ההתחייבות"/>
    <tableColumn id="3" xr3:uid="{0B83087F-A549-4AE9-9252-D53CC62D85F4}" name="תאריך סיום ההתחייבות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3B13518B-7995-4743-938B-5E9C5C80C3FF}" name="RowTitleRegion1.a1.b4.1" displayName="_RowTitleRegion1.a1.b4.1_24" ref="A1:B4" totalsRowShown="0" headerRowDxfId="80" dataDxfId="79" tableBorderDxfId="78" headerRowCellStyle="Normal_2007-16618" dataCellStyle="Normal_2007-16618">
  <autoFilter ref="A1:B4" xr:uid="{3B13518B-7995-4743-938B-5E9C5C80C3FF}">
    <filterColumn colId="0" hiddenButton="1"/>
    <filterColumn colId="1" hiddenButton="1"/>
  </autoFilter>
  <tableColumns count="2">
    <tableColumn id="1" xr3:uid="{8630AEC0-7EA0-466F-B91C-D1A37BD89894}" name="תאריך הדיווח" dataDxfId="77" dataCellStyle="Normal_2007-16618"/>
    <tableColumn id="2" xr3:uid="{AFDA45DD-FFB4-48AB-9DC5-0798642BD9A8}" name="31/12/2023" dataDxfId="76" dataCellStyle="Normal_2007-16618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1004F369-5AC0-4479-A358-AE3C6095E1DF}" name="TitleRegion1.a5.o11.1" displayName="TitleRegion1.a5.o11.1" ref="A5:O11" totalsRowShown="0" headerRowDxfId="75" dataDxfId="73" headerRowBorderDxfId="74" tableBorderDxfId="72">
  <autoFilter ref="A5:O11" xr:uid="{1004F369-5AC0-4479-A358-AE3C6095E1D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9EB9BC07-A30A-4667-88E0-2B9F397D620A}" name="שם המנפיק/שם נייר ערך" dataDxfId="71"/>
    <tableColumn id="2" xr3:uid="{6608E5DE-48DB-4BF7-9B1C-05F7CA6FF110}" name="מספר ני&quot;ע" dataDxfId="70"/>
    <tableColumn id="3" xr3:uid="{84BEEAD6-C178-443A-A76D-E56E6DF5C7F7}" name="ענף מסחר" dataDxfId="69"/>
    <tableColumn id="4" xr3:uid="{80F58C5A-840A-443D-B9C1-36DE4E9993F4}" name="דירוג" dataDxfId="68"/>
    <tableColumn id="5" xr3:uid="{5CC18BEE-7063-49CF-B73D-050F5561DD05}" name="שם מדרג" dataDxfId="67"/>
    <tableColumn id="6" xr3:uid="{0444D75D-90E5-4D3F-8BAA-F4298479076C}" name="תאריך רכישה" dataDxfId="66"/>
    <tableColumn id="7" xr3:uid="{9D15C217-1AE4-4419-A1FB-87C19A2166BF}" name="מח&quot;מ" dataDxfId="65"/>
    <tableColumn id="8" xr3:uid="{67650CED-B6AC-48AC-BC64-020C7EB75615}" name="סוג מטבע" dataDxfId="64"/>
    <tableColumn id="9" xr3:uid="{C88A5B4D-01F4-4E2F-86E3-1B776C835D14}" name="שיעור ריבית" dataDxfId="63"/>
    <tableColumn id="10" xr3:uid="{63BE6871-EF20-4F5E-A98F-B86B4D2C58D6}" name="ריבית אפקטיבית" dataDxfId="62"/>
    <tableColumn id="11" xr3:uid="{A41C0D54-CAE9-44B6-9999-D222C7B729A3}" name="ערך נקוב ****" dataDxfId="61"/>
    <tableColumn id="12" xr3:uid="{BFAB6068-9D52-4557-9A16-676BDE461E88}" name="עלות מתואמת" dataDxfId="60"/>
    <tableColumn id="13" xr3:uid="{B4CEAAD1-9992-4D3B-A6CB-4737BC880A0D}" name="שעור מערך נקוב מונפק" dataDxfId="59"/>
    <tableColumn id="14" xr3:uid="{45560CB5-6A1A-41ED-A09F-1E780CA7B28A}" name="שעור מנכסי אפיק ההשקעה" dataDxfId="58"/>
    <tableColumn id="15" xr3:uid="{E08AEF46-8DF6-4BED-A21F-81F47526FF9F}" name="שעור מסך נכסי השקעה**" dataDxfId="57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964E60D5-08E4-4DE0-A66F-0B261ECBC0E3}" name="RowTitleRegion1.a1.b4.1" displayName="_RowTitleRegion1.a1.b4.1_25" ref="A1:B4" totalsRowShown="0" headerRowDxfId="56" dataDxfId="55" tableBorderDxfId="54" headerRowCellStyle="Normal_2007-16618" dataCellStyle="Normal_2007-16618">
  <autoFilter ref="A1:B4" xr:uid="{964E60D5-08E4-4DE0-A66F-0B261ECBC0E3}">
    <filterColumn colId="0" hiddenButton="1"/>
    <filterColumn colId="1" hiddenButton="1"/>
  </autoFilter>
  <tableColumns count="2">
    <tableColumn id="1" xr3:uid="{CF4C0C00-C173-45E9-B47E-73C500BD0197}" name="תאריך הדיווח" dataDxfId="53" dataCellStyle="Normal_2007-16618"/>
    <tableColumn id="2" xr3:uid="{64F9E55E-C1B1-4654-AD1B-A61AD71D8281}" name="31/12/2023" dataDxfId="52" dataCellStyle="Normal_2007-16618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1AABDD07-6C68-45F7-B77C-5EEA46954E1A}" name="TitleRegion1.a5.o11.1" displayName="TitleRegion1.a5.o11.1_" ref="A5:O11" totalsRowShown="0" headerRowDxfId="51" dataDxfId="49" headerRowBorderDxfId="50" tableBorderDxfId="48">
  <autoFilter ref="A5:O11" xr:uid="{1AABDD07-6C68-45F7-B77C-5EEA46954E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5578BA01-AACB-4664-8DD4-40D60CBCE6D7}" name="שם המנפיק/שם נייר ערך" dataDxfId="47"/>
    <tableColumn id="2" xr3:uid="{0D63861E-444D-4E71-BD4E-A88A6A6DCAE6}" name="מספר ני&quot;ע" dataDxfId="46"/>
    <tableColumn id="3" xr3:uid="{F01C2108-4EA2-4AAA-950A-BED502DFE3BD}" name="ענף מסחר" dataDxfId="45"/>
    <tableColumn id="4" xr3:uid="{73DAB048-986E-4696-BC59-701CF4997294}" name="דירוג" dataDxfId="44"/>
    <tableColumn id="5" xr3:uid="{9764C809-B740-44A3-AB57-4786A6DA711B}" name="שם מדרג" dataDxfId="43"/>
    <tableColumn id="6" xr3:uid="{CC923B59-DACB-4616-A66A-C86585769E16}" name="תאריך רכישה" dataDxfId="42"/>
    <tableColumn id="7" xr3:uid="{745C1FB7-EAAA-42ED-A833-E36835E67999}" name="מח&quot;מ" dataDxfId="41"/>
    <tableColumn id="8" xr3:uid="{8E7500D3-3964-400D-AC73-C462E159E59D}" name="סוג מטבע" dataDxfId="40"/>
    <tableColumn id="9" xr3:uid="{07D6AF2C-E60A-4C96-88DF-96F7CBCDB225}" name="שיעור ריבית" dataDxfId="39"/>
    <tableColumn id="10" xr3:uid="{7833CF30-19E3-4D9D-ADE1-F8AC494007A0}" name="ריבית אפקטיבית" dataDxfId="38"/>
    <tableColumn id="11" xr3:uid="{D3FCC69C-16E4-4360-94A7-316915DF772E}" name="ערך נקוב****" dataDxfId="37"/>
    <tableColumn id="12" xr3:uid="{DAC3D60C-C3DE-47C3-9661-9849220A1374}" name="עלות מתואמת" dataDxfId="36"/>
    <tableColumn id="13" xr3:uid="{6AC44908-3FB7-47B8-BC91-F48D6FA9E8F4}" name="שעור מערך נקוב מונפק" dataDxfId="35"/>
    <tableColumn id="14" xr3:uid="{C454EE4D-71A1-4124-846C-D73D349051C0}" name="שעור מנכסי אפיק ההשקעה" dataDxfId="34"/>
    <tableColumn id="15" xr3:uid="{70586D80-278D-47A7-8990-C1AFEB1A6AC6}" name="שעור מסך נכסי השקעה**" dataDxfId="33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CC0AA422-7E36-47D6-A004-826D5C9D3AB4}" name="RowTitleRegion1.a1.b4.1" displayName="_RowTitleRegion1.a1.b4.1_26" ref="A1:B4" totalsRowShown="0" headerRowDxfId="32" dataDxfId="31" tableBorderDxfId="30" headerRowCellStyle="Normal_2007-16618" dataCellStyle="Normal_2007-16618">
  <autoFilter ref="A1:B4" xr:uid="{CC0AA422-7E36-47D6-A004-826D5C9D3AB4}">
    <filterColumn colId="0" hiddenButton="1"/>
    <filterColumn colId="1" hiddenButton="1"/>
  </autoFilter>
  <tableColumns count="2">
    <tableColumn id="1" xr3:uid="{35B10543-0FE9-454D-B40E-898A71E7EECB}" name="תאריך הדיווח" dataDxfId="29" dataCellStyle="Normal_2007-16618"/>
    <tableColumn id="2" xr3:uid="{5207AACE-9E75-4754-AAA8-600E7A3CD4FB}" name="31/12/2023" dataDxfId="28" dataCellStyle="Normal_2007-16618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69B8827-8581-4CD2-819F-8959A9FD279B}" name="TitleRegion1.a5.o11.1" displayName="_TitleRegion1.a5.o11.1" ref="A5:O11" totalsRowShown="0" headerRowDxfId="27" dataDxfId="25" headerRowBorderDxfId="26" tableBorderDxfId="24">
  <autoFilter ref="A5:O11" xr:uid="{669B8827-8581-4CD2-819F-8959A9FD279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7FE194B9-0809-4691-8275-2FA7F384144B}" name="שם המנפיק/שם נייר ערך" dataDxfId="23"/>
    <tableColumn id="2" xr3:uid="{C5CEE080-31B4-42AF-B0EB-EFB8D32A25EE}" name="מספר ני&quot;ע" dataDxfId="22"/>
    <tableColumn id="3" xr3:uid="{0A1D258E-F97C-49F5-9576-655CCCFB8D7B}" name="ענף מסחר" dataDxfId="21"/>
    <tableColumn id="4" xr3:uid="{306C4656-9890-4C09-B3D8-ACF5DA641217}" name="דירוג" dataDxfId="20"/>
    <tableColumn id="5" xr3:uid="{EE3C5D2D-52E3-4932-A7E2-2C8C5D7EE01A}" name="שם מדרג" dataDxfId="19"/>
    <tableColumn id="6" xr3:uid="{A1172460-9B1F-4764-AE4C-5845CDA603D8}" name="תאריך רכישה" dataDxfId="18"/>
    <tableColumn id="7" xr3:uid="{CD444711-97B0-4FBD-9905-836E36739ED5}" name="מח&quot;מ" dataDxfId="17"/>
    <tableColumn id="8" xr3:uid="{C5B98E40-6A55-403F-9E9B-6387A64EF109}" name="סוג מטבע" dataDxfId="16"/>
    <tableColumn id="9" xr3:uid="{FCFAA6C3-80A4-4EC3-8712-BA4EB13A8842}" name="שיעור ריבית" dataDxfId="15"/>
    <tableColumn id="10" xr3:uid="{8698381B-37B8-4976-AF69-9A02E58AC5C9}" name="ריבית אפקטיבית" dataDxfId="14"/>
    <tableColumn id="11" xr3:uid="{4459A3CF-FB5F-4FCF-8ECB-A8528D5EBF0F}" name="ערך נקוב****" dataDxfId="13"/>
    <tableColumn id="12" xr3:uid="{93568F7A-0A4B-49BC-AEDC-B34EAE5D1794}" name="עלות מתואמת" dataDxfId="12"/>
    <tableColumn id="13" xr3:uid="{DDCA4FCA-F07D-4D6C-9164-F09C19D6ACC4}" name="שעור מערך נקוב מונפק" dataDxfId="11"/>
    <tableColumn id="14" xr3:uid="{29DB48E3-44C9-438A-A70D-BA0ADEF5E754}" name="שעור מנכסי אפיק ההשקעה" dataDxfId="10"/>
    <tableColumn id="15" xr3:uid="{16057841-1375-43B3-8DB7-8272A1526D0E}" name="שעור מסך נכסי השקעה**" dataDxfId="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Z10000"/>
  <sheetViews>
    <sheetView rightToLeft="1" tabSelected="1" workbookViewId="0"/>
  </sheetViews>
  <sheetFormatPr defaultColWidth="0" defaultRowHeight="18" zeroHeight="1"/>
  <cols>
    <col min="1" max="1" width="11.7109375" style="8" customWidth="1"/>
    <col min="2" max="2" width="47.28515625" style="7" customWidth="1"/>
    <col min="3" max="3" width="63.140625" style="8" bestFit="1" customWidth="1"/>
    <col min="4" max="4" width="20.140625" style="8" customWidth="1"/>
    <col min="5" max="52" width="0" style="8" hidden="1" customWidth="1"/>
    <col min="53" max="16384" width="9.140625" style="8" hidden="1"/>
  </cols>
  <sheetData>
    <row r="1" spans="1:4">
      <c r="B1" s="36" t="s">
        <v>124</v>
      </c>
      <c r="C1" s="36" t="s" vm="1">
        <v>189</v>
      </c>
    </row>
    <row r="2" spans="1:4">
      <c r="B2" s="36" t="s">
        <v>123</v>
      </c>
      <c r="C2" s="36" t="s">
        <v>190</v>
      </c>
    </row>
    <row r="3" spans="1:4">
      <c r="B3" s="36" t="s">
        <v>125</v>
      </c>
      <c r="C3" s="36" t="s">
        <v>191</v>
      </c>
    </row>
    <row r="4" spans="1:4">
      <c r="B4" s="36" t="s">
        <v>126</v>
      </c>
      <c r="C4" s="36">
        <v>12147</v>
      </c>
    </row>
    <row r="5" spans="1:4" ht="18.75">
      <c r="A5" s="96" t="s">
        <v>1828</v>
      </c>
      <c r="B5" s="95" t="s">
        <v>137</v>
      </c>
      <c r="C5" s="97" t="s">
        <v>1829</v>
      </c>
      <c r="D5" s="98" t="s">
        <v>1830</v>
      </c>
    </row>
    <row r="6" spans="1:4" s="9" customFormat="1">
      <c r="A6" s="99" t="s">
        <v>1828</v>
      </c>
      <c r="B6" s="100" t="s">
        <v>1828</v>
      </c>
      <c r="C6" s="18" t="s">
        <v>91</v>
      </c>
      <c r="D6" s="19" t="s">
        <v>89</v>
      </c>
    </row>
    <row r="7" spans="1:4" s="9" customFormat="1">
      <c r="A7" s="99" t="s">
        <v>1828</v>
      </c>
      <c r="B7" s="100" t="s">
        <v>1828</v>
      </c>
      <c r="C7" s="20" t="s">
        <v>170</v>
      </c>
      <c r="D7" s="21" t="s">
        <v>19</v>
      </c>
    </row>
    <row r="8" spans="1:4" s="10" customFormat="1" ht="20.25">
      <c r="A8" s="101" t="s">
        <v>1828</v>
      </c>
      <c r="B8" s="102" t="s">
        <v>1828</v>
      </c>
      <c r="C8" s="14" t="s">
        <v>0</v>
      </c>
      <c r="D8" s="22" t="s">
        <v>1</v>
      </c>
    </row>
    <row r="9" spans="1:4" s="10" customFormat="1" ht="20.25">
      <c r="A9" s="101" t="s">
        <v>1828</v>
      </c>
      <c r="B9" s="44" t="s">
        <v>136</v>
      </c>
      <c r="C9" s="79">
        <f>C10+C11+C22+C32+C33+C34+C35+C36</f>
        <v>49582.969374364009</v>
      </c>
      <c r="D9" s="80">
        <f>C9/$C$41</f>
        <v>1</v>
      </c>
    </row>
    <row r="10" spans="1:4">
      <c r="A10" s="32" t="s">
        <v>105</v>
      </c>
      <c r="B10" s="23" t="s">
        <v>138</v>
      </c>
      <c r="C10" s="79">
        <f>מזומנים!I8</f>
        <v>6258.4399432789996</v>
      </c>
      <c r="D10" s="80">
        <f t="shared" ref="D10:D41" si="0">C10/$C$41</f>
        <v>0.12622156402183557</v>
      </c>
    </row>
    <row r="11" spans="1:4">
      <c r="A11" s="96" t="s">
        <v>1828</v>
      </c>
      <c r="B11" s="23" t="s">
        <v>139</v>
      </c>
      <c r="C11" s="79">
        <f>SUM(C12:C21)</f>
        <v>13408.861060204001</v>
      </c>
      <c r="D11" s="80">
        <f t="shared" si="0"/>
        <v>0.27043279636932782</v>
      </c>
    </row>
    <row r="12" spans="1:4">
      <c r="A12" s="34" t="s">
        <v>105</v>
      </c>
      <c r="B12" s="24" t="s">
        <v>52</v>
      </c>
      <c r="C12" s="79">
        <v>0</v>
      </c>
      <c r="D12" s="80">
        <f t="shared" si="0"/>
        <v>0</v>
      </c>
    </row>
    <row r="13" spans="1:4">
      <c r="A13" s="34" t="s">
        <v>105</v>
      </c>
      <c r="B13" s="24" t="s">
        <v>53</v>
      </c>
      <c r="C13" s="79">
        <v>0</v>
      </c>
      <c r="D13" s="80">
        <f t="shared" si="0"/>
        <v>0</v>
      </c>
    </row>
    <row r="14" spans="1:4">
      <c r="A14" s="34" t="s">
        <v>105</v>
      </c>
      <c r="B14" s="24" t="s">
        <v>54</v>
      </c>
      <c r="C14" s="79">
        <v>0</v>
      </c>
      <c r="D14" s="80">
        <f t="shared" si="0"/>
        <v>0</v>
      </c>
    </row>
    <row r="15" spans="1:4">
      <c r="A15" s="34" t="s">
        <v>105</v>
      </c>
      <c r="B15" s="24" t="s">
        <v>55</v>
      </c>
      <c r="C15" s="79" vm="2">
        <v>7120.5056247440007</v>
      </c>
      <c r="D15" s="80">
        <f t="shared" si="0"/>
        <v>0.14360789026131887</v>
      </c>
    </row>
    <row r="16" spans="1:4">
      <c r="A16" s="34" t="s">
        <v>105</v>
      </c>
      <c r="B16" s="24" t="s">
        <v>183</v>
      </c>
      <c r="C16" s="79" vm="3">
        <v>5897.3668865869995</v>
      </c>
      <c r="D16" s="80">
        <f t="shared" si="0"/>
        <v>0.11893936488676952</v>
      </c>
    </row>
    <row r="17" spans="1:4">
      <c r="A17" s="34" t="s">
        <v>105</v>
      </c>
      <c r="B17" s="24" t="s">
        <v>56</v>
      </c>
      <c r="C17" s="79" vm="4">
        <v>244.50886275899998</v>
      </c>
      <c r="D17" s="80">
        <f t="shared" si="0"/>
        <v>4.9313073792111159E-3</v>
      </c>
    </row>
    <row r="18" spans="1:4">
      <c r="A18" s="34" t="s">
        <v>105</v>
      </c>
      <c r="B18" s="24" t="s">
        <v>57</v>
      </c>
      <c r="C18" s="79" vm="5">
        <v>0.76003748500000001</v>
      </c>
      <c r="D18" s="80">
        <f t="shared" si="0"/>
        <v>1.5328599609707195E-5</v>
      </c>
    </row>
    <row r="19" spans="1:4">
      <c r="A19" s="34" t="s">
        <v>105</v>
      </c>
      <c r="B19" s="24" t="s">
        <v>58</v>
      </c>
      <c r="C19" s="79" vm="6">
        <v>19.224901689999999</v>
      </c>
      <c r="D19" s="80">
        <f t="shared" si="0"/>
        <v>3.8773195580214467E-4</v>
      </c>
    </row>
    <row r="20" spans="1:4">
      <c r="A20" s="34" t="s">
        <v>105</v>
      </c>
      <c r="B20" s="24" t="s">
        <v>59</v>
      </c>
      <c r="C20" s="79" vm="7">
        <v>126.49474693900001</v>
      </c>
      <c r="D20" s="80">
        <f t="shared" si="0"/>
        <v>2.55117328661647E-3</v>
      </c>
    </row>
    <row r="21" spans="1:4">
      <c r="A21" s="34" t="s">
        <v>105</v>
      </c>
      <c r="B21" s="24" t="s">
        <v>60</v>
      </c>
      <c r="C21" s="79">
        <v>0</v>
      </c>
      <c r="D21" s="80">
        <f t="shared" si="0"/>
        <v>0</v>
      </c>
    </row>
    <row r="22" spans="1:4">
      <c r="A22" s="96" t="s">
        <v>1828</v>
      </c>
      <c r="B22" s="23" t="s">
        <v>140</v>
      </c>
      <c r="C22" s="79">
        <f>SUM(C23:C31)</f>
        <v>29916.210711430005</v>
      </c>
      <c r="D22" s="80">
        <f t="shared" si="0"/>
        <v>0.60335657764977768</v>
      </c>
    </row>
    <row r="23" spans="1:4">
      <c r="A23" s="34" t="s">
        <v>105</v>
      </c>
      <c r="B23" s="24" t="s">
        <v>61</v>
      </c>
      <c r="C23" s="79" vm="8">
        <v>29589.056547484004</v>
      </c>
      <c r="D23" s="80">
        <f t="shared" si="0"/>
        <v>0.59675846204528649</v>
      </c>
    </row>
    <row r="24" spans="1:4">
      <c r="A24" s="34" t="s">
        <v>105</v>
      </c>
      <c r="B24" s="24" t="s">
        <v>62</v>
      </c>
      <c r="C24" s="79">
        <v>0</v>
      </c>
      <c r="D24" s="80">
        <f t="shared" si="0"/>
        <v>0</v>
      </c>
    </row>
    <row r="25" spans="1:4">
      <c r="A25" s="34" t="s">
        <v>105</v>
      </c>
      <c r="B25" s="24" t="s">
        <v>54</v>
      </c>
      <c r="C25" s="79">
        <v>0</v>
      </c>
      <c r="D25" s="80">
        <f t="shared" si="0"/>
        <v>0</v>
      </c>
    </row>
    <row r="26" spans="1:4">
      <c r="A26" s="34" t="s">
        <v>105</v>
      </c>
      <c r="B26" s="24" t="s">
        <v>63</v>
      </c>
      <c r="C26" s="79">
        <v>0</v>
      </c>
      <c r="D26" s="80">
        <f t="shared" si="0"/>
        <v>0</v>
      </c>
    </row>
    <row r="27" spans="1:4">
      <c r="A27" s="34" t="s">
        <v>105</v>
      </c>
      <c r="B27" s="24" t="s">
        <v>64</v>
      </c>
      <c r="C27" s="79" vm="9">
        <v>19.972999131000002</v>
      </c>
      <c r="D27" s="80">
        <f t="shared" si="0"/>
        <v>4.0281974603414305E-4</v>
      </c>
    </row>
    <row r="28" spans="1:4">
      <c r="A28" s="34" t="s">
        <v>105</v>
      </c>
      <c r="B28" s="24" t="s">
        <v>65</v>
      </c>
      <c r="C28" s="79">
        <v>0</v>
      </c>
      <c r="D28" s="80">
        <f t="shared" si="0"/>
        <v>0</v>
      </c>
    </row>
    <row r="29" spans="1:4">
      <c r="A29" s="34" t="s">
        <v>105</v>
      </c>
      <c r="B29" s="24" t="s">
        <v>152</v>
      </c>
      <c r="C29" s="79" vm="10">
        <v>0.20578565400000001</v>
      </c>
      <c r="D29" s="80">
        <f t="shared" si="0"/>
        <v>4.1503293690675534E-6</v>
      </c>
    </row>
    <row r="30" spans="1:4">
      <c r="A30" s="34" t="s">
        <v>105</v>
      </c>
      <c r="B30" s="24" t="s">
        <v>86</v>
      </c>
      <c r="C30" s="79" vm="11">
        <v>306.97537916100003</v>
      </c>
      <c r="D30" s="80">
        <f t="shared" si="0"/>
        <v>6.1911455290879812E-3</v>
      </c>
    </row>
    <row r="31" spans="1:4">
      <c r="A31" s="34" t="s">
        <v>105</v>
      </c>
      <c r="B31" s="24" t="s">
        <v>66</v>
      </c>
      <c r="C31" s="79">
        <v>0</v>
      </c>
      <c r="D31" s="80">
        <f t="shared" si="0"/>
        <v>0</v>
      </c>
    </row>
    <row r="32" spans="1:4">
      <c r="A32" s="34" t="s">
        <v>105</v>
      </c>
      <c r="B32" s="23" t="s">
        <v>141</v>
      </c>
      <c r="C32" s="79">
        <v>0</v>
      </c>
      <c r="D32" s="80">
        <f t="shared" si="0"/>
        <v>0</v>
      </c>
    </row>
    <row r="33" spans="1:4">
      <c r="A33" s="34" t="s">
        <v>105</v>
      </c>
      <c r="B33" s="23" t="s">
        <v>142</v>
      </c>
      <c r="C33" s="79">
        <v>0</v>
      </c>
      <c r="D33" s="80">
        <f t="shared" si="0"/>
        <v>0</v>
      </c>
    </row>
    <row r="34" spans="1:4">
      <c r="A34" s="34" t="s">
        <v>105</v>
      </c>
      <c r="B34" s="23" t="s">
        <v>143</v>
      </c>
      <c r="C34" s="79">
        <v>0</v>
      </c>
      <c r="D34" s="80">
        <f t="shared" si="0"/>
        <v>0</v>
      </c>
    </row>
    <row r="35" spans="1:4">
      <c r="A35" s="34" t="s">
        <v>105</v>
      </c>
      <c r="B35" s="35" t="s">
        <v>144</v>
      </c>
      <c r="C35" s="79">
        <v>0</v>
      </c>
      <c r="D35" s="80">
        <f t="shared" si="0"/>
        <v>0</v>
      </c>
    </row>
    <row r="36" spans="1:4">
      <c r="A36" s="34" t="s">
        <v>105</v>
      </c>
      <c r="B36" s="23" t="s">
        <v>145</v>
      </c>
      <c r="C36" s="79">
        <f>'השקעות אחרות '!H8</f>
        <v>-0.54234054900000017</v>
      </c>
      <c r="D36" s="80">
        <f t="shared" si="0"/>
        <v>-1.0938040941138303E-5</v>
      </c>
    </row>
    <row r="37" spans="1:4">
      <c r="A37" s="103" t="s">
        <v>1828</v>
      </c>
      <c r="B37" s="45" t="s">
        <v>147</v>
      </c>
      <c r="C37" s="79">
        <v>0</v>
      </c>
      <c r="D37" s="80">
        <f t="shared" si="0"/>
        <v>0</v>
      </c>
    </row>
    <row r="38" spans="1:4">
      <c r="A38" s="34" t="s">
        <v>105</v>
      </c>
      <c r="B38" s="46" t="s">
        <v>148</v>
      </c>
      <c r="C38" s="79">
        <v>0</v>
      </c>
      <c r="D38" s="80">
        <f t="shared" si="0"/>
        <v>0</v>
      </c>
    </row>
    <row r="39" spans="1:4">
      <c r="A39" s="34" t="s">
        <v>105</v>
      </c>
      <c r="B39" s="46" t="s">
        <v>168</v>
      </c>
      <c r="C39" s="79">
        <v>0</v>
      </c>
      <c r="D39" s="80">
        <f t="shared" si="0"/>
        <v>0</v>
      </c>
    </row>
    <row r="40" spans="1:4">
      <c r="A40" s="34" t="s">
        <v>105</v>
      </c>
      <c r="B40" s="46" t="s">
        <v>149</v>
      </c>
      <c r="C40" s="79">
        <v>0</v>
      </c>
      <c r="D40" s="80">
        <f t="shared" si="0"/>
        <v>0</v>
      </c>
    </row>
    <row r="41" spans="1:4">
      <c r="A41" s="96" t="s">
        <v>1828</v>
      </c>
      <c r="B41" s="46" t="s">
        <v>67</v>
      </c>
      <c r="C41" s="79">
        <f>C37+C9</f>
        <v>49582.969374364009</v>
      </c>
      <c r="D41" s="80">
        <f t="shared" si="0"/>
        <v>1</v>
      </c>
    </row>
    <row r="42" spans="1:4">
      <c r="A42" s="34" t="s">
        <v>105</v>
      </c>
      <c r="B42" s="46" t="s">
        <v>146</v>
      </c>
      <c r="C42" s="104" t="s">
        <v>1828</v>
      </c>
      <c r="D42" s="105" t="s">
        <v>1828</v>
      </c>
    </row>
    <row r="43" spans="1:4">
      <c r="A43" s="96" t="s">
        <v>1828</v>
      </c>
      <c r="B43" s="5" t="s">
        <v>90</v>
      </c>
      <c r="C43" s="96" t="s">
        <v>1828</v>
      </c>
      <c r="D43" s="96" t="s">
        <v>1828</v>
      </c>
    </row>
    <row r="44" spans="1:4">
      <c r="A44" s="96" t="s">
        <v>1828</v>
      </c>
      <c r="B44" s="106" t="s">
        <v>1828</v>
      </c>
      <c r="C44" s="49" t="s">
        <v>131</v>
      </c>
      <c r="D44" s="29" t="s">
        <v>85</v>
      </c>
    </row>
    <row r="45" spans="1:4">
      <c r="A45" s="96" t="s">
        <v>1828</v>
      </c>
      <c r="B45" s="106" t="s">
        <v>1828</v>
      </c>
      <c r="C45" s="50" t="s">
        <v>0</v>
      </c>
      <c r="D45" s="19" t="s">
        <v>1</v>
      </c>
    </row>
    <row r="46" spans="1:4">
      <c r="A46" s="96" t="s">
        <v>1828</v>
      </c>
      <c r="B46" s="106" t="s">
        <v>1828</v>
      </c>
      <c r="C46" s="81" t="s">
        <v>114</v>
      </c>
      <c r="D46" s="82" vm="12">
        <v>2.4752999999999998</v>
      </c>
    </row>
    <row r="47" spans="1:4">
      <c r="A47" s="96" t="s">
        <v>1828</v>
      </c>
      <c r="B47" s="106" t="s">
        <v>1828</v>
      </c>
      <c r="C47" s="81" t="s">
        <v>121</v>
      </c>
      <c r="D47" s="82">
        <v>0.74744976816074182</v>
      </c>
    </row>
    <row r="48" spans="1:4">
      <c r="A48" s="96" t="s">
        <v>1828</v>
      </c>
      <c r="B48" s="106" t="s">
        <v>1828</v>
      </c>
      <c r="C48" s="81" t="s">
        <v>118</v>
      </c>
      <c r="D48" s="82" vm="13">
        <v>2.7391000000000001</v>
      </c>
    </row>
    <row r="49" spans="1:4">
      <c r="A49" s="96" t="s">
        <v>1828</v>
      </c>
      <c r="B49" s="107" t="s">
        <v>1828</v>
      </c>
      <c r="C49" s="81" t="s">
        <v>1786</v>
      </c>
      <c r="D49" s="82" vm="14">
        <v>4.3135000000000003</v>
      </c>
    </row>
    <row r="50" spans="1:4">
      <c r="A50" s="96" t="s">
        <v>1828</v>
      </c>
      <c r="B50" s="106" t="s">
        <v>1828</v>
      </c>
      <c r="C50" s="81" t="s">
        <v>112</v>
      </c>
      <c r="D50" s="82" vm="15">
        <v>4.0115999999999996</v>
      </c>
    </row>
    <row r="51" spans="1:4">
      <c r="A51" s="96" t="s">
        <v>1828</v>
      </c>
      <c r="B51" s="106" t="s">
        <v>1828</v>
      </c>
      <c r="C51" s="81" t="s">
        <v>113</v>
      </c>
      <c r="D51" s="82" vm="16">
        <v>4.6208999999999998</v>
      </c>
    </row>
    <row r="52" spans="1:4">
      <c r="A52" s="96" t="s">
        <v>1828</v>
      </c>
      <c r="B52" s="106" t="s">
        <v>1828</v>
      </c>
      <c r="C52" s="81" t="s">
        <v>115</v>
      </c>
      <c r="D52" s="82">
        <v>0.46448192400783739</v>
      </c>
    </row>
    <row r="53" spans="1:4">
      <c r="A53" s="96" t="s">
        <v>1828</v>
      </c>
      <c r="B53" s="106" t="s">
        <v>1828</v>
      </c>
      <c r="C53" s="81" t="s">
        <v>119</v>
      </c>
      <c r="D53" s="82">
        <v>2.5637E-2</v>
      </c>
    </row>
    <row r="54" spans="1:4">
      <c r="A54" s="96" t="s">
        <v>1828</v>
      </c>
      <c r="B54" s="106" t="s">
        <v>1828</v>
      </c>
      <c r="C54" s="81" t="s">
        <v>120</v>
      </c>
      <c r="D54" s="82">
        <v>0.2137704222363675</v>
      </c>
    </row>
    <row r="55" spans="1:4">
      <c r="A55" s="96" t="s">
        <v>1828</v>
      </c>
      <c r="B55" s="106" t="s">
        <v>1828</v>
      </c>
      <c r="C55" s="81" t="s">
        <v>117</v>
      </c>
      <c r="D55" s="82" vm="17">
        <v>0.53820000000000001</v>
      </c>
    </row>
    <row r="56" spans="1:4">
      <c r="A56" s="96" t="s">
        <v>1828</v>
      </c>
      <c r="B56" s="106" t="s">
        <v>1828</v>
      </c>
      <c r="C56" s="81" t="s">
        <v>1787</v>
      </c>
      <c r="D56" s="82">
        <v>2.2929893999999997</v>
      </c>
    </row>
    <row r="57" spans="1:4">
      <c r="A57" s="96" t="s">
        <v>1828</v>
      </c>
      <c r="B57" s="106" t="s">
        <v>1828</v>
      </c>
      <c r="C57" s="81" t="s">
        <v>116</v>
      </c>
      <c r="D57" s="82" vm="18">
        <v>0.36270000000000002</v>
      </c>
    </row>
    <row r="58" spans="1:4">
      <c r="A58" s="96" t="s">
        <v>1828</v>
      </c>
      <c r="B58" s="106" t="s">
        <v>1828</v>
      </c>
      <c r="C58" s="81" t="s">
        <v>110</v>
      </c>
      <c r="D58" s="82" vm="19">
        <v>3.6269999999999998</v>
      </c>
    </row>
    <row r="59" spans="1:4">
      <c r="A59" s="96" t="s">
        <v>1828</v>
      </c>
      <c r="B59" s="106" t="s">
        <v>1828</v>
      </c>
      <c r="C59" s="81" t="s">
        <v>122</v>
      </c>
      <c r="D59" s="82" vm="20">
        <v>0.19539999999999999</v>
      </c>
    </row>
    <row r="60" spans="1:4">
      <c r="A60" s="96" t="s">
        <v>1828</v>
      </c>
      <c r="B60" s="106" t="s">
        <v>1828</v>
      </c>
      <c r="C60" s="81" t="s">
        <v>1788</v>
      </c>
      <c r="D60" s="82" vm="21">
        <v>0.35589999999999999</v>
      </c>
    </row>
    <row r="61" spans="1:4">
      <c r="A61" s="96" t="s">
        <v>1828</v>
      </c>
      <c r="B61" s="106" t="s">
        <v>1828</v>
      </c>
      <c r="C61" s="81" t="s">
        <v>1789</v>
      </c>
      <c r="D61" s="82">
        <v>4.0537957812358541E-2</v>
      </c>
    </row>
    <row r="62" spans="1:4">
      <c r="A62" s="96" t="s">
        <v>1828</v>
      </c>
      <c r="B62" s="106" t="s">
        <v>1828</v>
      </c>
      <c r="C62" s="81" t="s">
        <v>1790</v>
      </c>
      <c r="D62" s="82">
        <v>0.51084507042253524</v>
      </c>
    </row>
    <row r="63" spans="1:4">
      <c r="A63" s="96" t="s">
        <v>1828</v>
      </c>
      <c r="B63" s="106" t="s">
        <v>1828</v>
      </c>
      <c r="C63" s="81" t="s">
        <v>111</v>
      </c>
      <c r="D63" s="82">
        <v>1</v>
      </c>
    </row>
    <row r="64" spans="1:4" hidden="1">
      <c r="C64"/>
      <c r="D64"/>
    </row>
    <row r="65" spans="3:4" hidden="1">
      <c r="C65"/>
      <c r="D65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44:D45" xr:uid="{00000000-0002-0000-0000-000000000000}"/>
  </dataValidations>
  <hyperlinks>
    <hyperlink ref="A10" location="מזומנים!A1" display="◄" xr:uid="{00000000-0004-0000-0000-000000000000}"/>
    <hyperlink ref="A12" location="'תעודות התחייבות ממשלתיות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- תעודות התחייבות ממשלתי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קרנ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 מסחריות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'זכויות מקרקעין'!A1" display="◄" xr:uid="{00000000-0004-0000-0000-00001A000000}"/>
    <hyperlink ref="A36" location="'השקעות אחרות '!A1" display="◄" xr:uid="{00000000-0004-0000-0000-00001B000000}"/>
    <hyperlink ref="A42" location="'יתרת התחייבות להשקעה'!A1" display="◄" xr:uid="{00000000-0004-0000-0000-00001C000000}"/>
    <hyperlink ref="A35" location="'השקעה בחברות מוחזקות'!A1" display="◄" xr:uid="{00000000-0004-0000-0000-00001D000000}"/>
    <hyperlink ref="A38" location="'עלות מתואמת אג&quot;ח קונצרני סחיר'!A1" display="◄" xr:uid="{00000000-0004-0000-0000-00001E000000}"/>
    <hyperlink ref="A39" location="'עלות מתואמת אג&quot;ח קונצרני ל.סחיר'!A1" display="◄" xr:uid="{00000000-0004-0000-0000-00001F000000}"/>
    <hyperlink ref="A40" location="'עלות מתואמת מסגרות אשראי ללווים'!A1" display="◄" xr:uid="{00000000-0004-0000-0000-000020000000}"/>
  </hyperlink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42578125" style="2" bestFit="1" customWidth="1"/>
    <col min="2" max="2" width="39.140625" style="2" customWidth="1"/>
    <col min="3" max="3" width="13.85546875" style="2" customWidth="1"/>
    <col min="4" max="4" width="7.5703125" style="1" customWidth="1"/>
    <col min="5" max="5" width="11.140625" style="1" bestFit="1" customWidth="1"/>
    <col min="6" max="6" width="12.28515625" style="1" bestFit="1" customWidth="1"/>
    <col min="7" max="7" width="13.85546875" style="1" customWidth="1"/>
    <col min="8" max="8" width="15.5703125" style="1" customWidth="1"/>
    <col min="9" max="9" width="10.5703125" style="1" customWidth="1"/>
    <col min="10" max="10" width="26.85546875" style="1" customWidth="1"/>
    <col min="11" max="11" width="23.710937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124</v>
      </c>
      <c r="B1" s="36" t="s" vm="1">
        <v>189</v>
      </c>
    </row>
    <row r="2" spans="1:11">
      <c r="A2" s="36" t="s">
        <v>123</v>
      </c>
      <c r="B2" s="36" t="s">
        <v>190</v>
      </c>
    </row>
    <row r="3" spans="1:11">
      <c r="A3" s="36" t="s">
        <v>125</v>
      </c>
      <c r="B3" s="36" t="s">
        <v>191</v>
      </c>
    </row>
    <row r="4" spans="1:11">
      <c r="A4" s="36" t="s">
        <v>126</v>
      </c>
      <c r="B4" s="36">
        <v>12147</v>
      </c>
    </row>
    <row r="5" spans="1:11" s="3" customFormat="1">
      <c r="A5" s="53" t="s">
        <v>95</v>
      </c>
      <c r="B5" s="39" t="s">
        <v>34</v>
      </c>
      <c r="C5" s="39" t="s">
        <v>97</v>
      </c>
      <c r="D5" s="39" t="s">
        <v>14</v>
      </c>
      <c r="E5" s="39" t="s">
        <v>50</v>
      </c>
      <c r="F5" s="39" t="s">
        <v>83</v>
      </c>
      <c r="G5" s="39" t="s">
        <v>16</v>
      </c>
      <c r="H5" s="39" t="s">
        <v>18</v>
      </c>
      <c r="I5" s="39" t="s">
        <v>46</v>
      </c>
      <c r="J5" s="39" t="s">
        <v>127</v>
      </c>
      <c r="K5" s="41" t="s">
        <v>128</v>
      </c>
    </row>
    <row r="6" spans="1:11" s="3" customFormat="1">
      <c r="A6" s="108" t="s">
        <v>1828</v>
      </c>
      <c r="B6" s="109" t="s">
        <v>1828</v>
      </c>
      <c r="C6" s="109" t="s">
        <v>1828</v>
      </c>
      <c r="D6" s="109" t="s">
        <v>1828</v>
      </c>
      <c r="E6" s="109" t="s">
        <v>1828</v>
      </c>
      <c r="F6" s="109" t="s">
        <v>1828</v>
      </c>
      <c r="G6" s="12" t="s">
        <v>19</v>
      </c>
      <c r="H6" s="12" t="s">
        <v>19</v>
      </c>
      <c r="I6" s="12" t="s">
        <v>170</v>
      </c>
      <c r="J6" s="12" t="s">
        <v>19</v>
      </c>
      <c r="K6" s="13" t="s">
        <v>19</v>
      </c>
    </row>
    <row r="7" spans="1:11" s="4" customFormat="1" ht="20.25">
      <c r="A7" s="110" t="s">
        <v>1828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5" t="s">
        <v>9</v>
      </c>
    </row>
    <row r="8" spans="1:11" s="4" customFormat="1" ht="20.25">
      <c r="A8" s="55" t="s">
        <v>33</v>
      </c>
      <c r="B8" s="111" t="s">
        <v>1828</v>
      </c>
      <c r="C8" s="111" t="s">
        <v>1828</v>
      </c>
      <c r="D8" s="111" t="s">
        <v>1828</v>
      </c>
      <c r="E8" s="111" t="s">
        <v>1828</v>
      </c>
      <c r="F8" s="111" t="s">
        <v>1828</v>
      </c>
      <c r="G8" s="111" t="s">
        <v>1828</v>
      </c>
      <c r="H8" s="111" t="s">
        <v>1828</v>
      </c>
      <c r="I8" s="60">
        <f>I9+I42</f>
        <v>6258.4399432789996</v>
      </c>
      <c r="J8" s="61">
        <f>IFERROR(I8/$I$8,0)</f>
        <v>1</v>
      </c>
      <c r="K8" s="61">
        <f>I8/'סכום נכסי הקרן'!$C$41</f>
        <v>0.12622156402183557</v>
      </c>
    </row>
    <row r="9" spans="1:11">
      <c r="A9" s="56" t="s">
        <v>161</v>
      </c>
      <c r="B9" s="112" t="s">
        <v>1828</v>
      </c>
      <c r="C9" s="112" t="s">
        <v>1828</v>
      </c>
      <c r="D9" s="112" t="s">
        <v>1828</v>
      </c>
      <c r="E9" s="112" t="s">
        <v>1828</v>
      </c>
      <c r="F9" s="112" t="s">
        <v>1828</v>
      </c>
      <c r="G9" s="112" t="s">
        <v>1828</v>
      </c>
      <c r="H9" s="112" t="s">
        <v>1828</v>
      </c>
      <c r="I9" s="63">
        <f>I10+I17</f>
        <v>5968.1319054659998</v>
      </c>
      <c r="J9" s="65">
        <f t="shared" ref="J9:J42" si="0">IFERROR(I9/$I$8,0)</f>
        <v>0.95361335405562775</v>
      </c>
      <c r="K9" s="65">
        <f>I9/'סכום נכסי הקרן'!$C$41</f>
        <v>0.12036656902100978</v>
      </c>
    </row>
    <row r="10" spans="1:11">
      <c r="A10" s="57" t="s">
        <v>31</v>
      </c>
      <c r="B10" s="112" t="s">
        <v>1828</v>
      </c>
      <c r="C10" s="112" t="s">
        <v>1828</v>
      </c>
      <c r="D10" s="112" t="s">
        <v>1828</v>
      </c>
      <c r="E10" s="112" t="s">
        <v>1828</v>
      </c>
      <c r="F10" s="112" t="s">
        <v>1828</v>
      </c>
      <c r="G10" s="112" t="s">
        <v>1828</v>
      </c>
      <c r="H10" s="112" t="s">
        <v>1828</v>
      </c>
      <c r="I10" s="63">
        <f>SUM(I11:I15)</f>
        <v>4164.781041237</v>
      </c>
      <c r="J10" s="65">
        <f t="shared" si="0"/>
        <v>0.6654663269094081</v>
      </c>
      <c r="K10" s="65">
        <f>I10/'סכום נכסי הקרן'!$C$41</f>
        <v>8.3996200586371611E-2</v>
      </c>
    </row>
    <row r="11" spans="1:11">
      <c r="A11" s="58" t="s">
        <v>1791</v>
      </c>
      <c r="B11" s="54">
        <v>30011000</v>
      </c>
      <c r="C11" s="54">
        <v>11</v>
      </c>
      <c r="D11" s="54" t="s">
        <v>1796</v>
      </c>
      <c r="E11" s="54" t="s">
        <v>1792</v>
      </c>
      <c r="F11" s="66" t="s">
        <v>111</v>
      </c>
      <c r="G11" s="113" t="s">
        <v>1828</v>
      </c>
      <c r="H11" s="113" t="s">
        <v>1828</v>
      </c>
      <c r="I11" s="67">
        <v>333.88792447500003</v>
      </c>
      <c r="J11" s="69">
        <f t="shared" si="0"/>
        <v>5.3350024527049358E-2</v>
      </c>
      <c r="K11" s="69">
        <f>I11/'סכום נכסי הקרן'!$C$41</f>
        <v>6.7339235364074594E-3</v>
      </c>
    </row>
    <row r="12" spans="1:11">
      <c r="A12" s="58" t="s">
        <v>1793</v>
      </c>
      <c r="B12" s="54">
        <v>30012000</v>
      </c>
      <c r="C12" s="54">
        <v>12</v>
      </c>
      <c r="D12" s="54" t="s">
        <v>1796</v>
      </c>
      <c r="E12" s="54" t="s">
        <v>1792</v>
      </c>
      <c r="F12" s="66" t="s">
        <v>111</v>
      </c>
      <c r="G12" s="113" t="s">
        <v>1828</v>
      </c>
      <c r="H12" s="113" t="s">
        <v>1828</v>
      </c>
      <c r="I12" s="67">
        <v>279.697569219</v>
      </c>
      <c r="J12" s="69">
        <f t="shared" si="0"/>
        <v>4.4691260402581631E-2</v>
      </c>
      <c r="K12" s="69">
        <f>I12/'סכום נכסי הקרן'!$C$41</f>
        <v>5.6410007861209827E-3</v>
      </c>
    </row>
    <row r="13" spans="1:11">
      <c r="A13" s="58" t="s">
        <v>1794</v>
      </c>
      <c r="B13" s="54">
        <v>34810000</v>
      </c>
      <c r="C13" s="54">
        <v>10</v>
      </c>
      <c r="D13" s="54" t="s">
        <v>1796</v>
      </c>
      <c r="E13" s="54" t="s">
        <v>1792</v>
      </c>
      <c r="F13" s="66" t="s">
        <v>111</v>
      </c>
      <c r="G13" s="113" t="s">
        <v>1828</v>
      </c>
      <c r="H13" s="113" t="s">
        <v>1828</v>
      </c>
      <c r="I13" s="67">
        <v>0.44841030699999995</v>
      </c>
      <c r="J13" s="69">
        <f t="shared" si="0"/>
        <v>7.1648895102293381E-5</v>
      </c>
      <c r="K13" s="69">
        <f>I13/'סכום נכסי הקרן'!$C$41</f>
        <v>9.0436356002479059E-6</v>
      </c>
    </row>
    <row r="14" spans="1:11">
      <c r="A14" s="58" t="s">
        <v>1794</v>
      </c>
      <c r="B14" s="54">
        <v>34110000</v>
      </c>
      <c r="C14" s="54">
        <v>10</v>
      </c>
      <c r="D14" s="54" t="s">
        <v>1796</v>
      </c>
      <c r="E14" s="54" t="s">
        <v>1792</v>
      </c>
      <c r="F14" s="66" t="s">
        <v>111</v>
      </c>
      <c r="G14" s="113" t="s">
        <v>1828</v>
      </c>
      <c r="H14" s="113" t="s">
        <v>1828</v>
      </c>
      <c r="I14" s="67">
        <v>3483.1981354709997</v>
      </c>
      <c r="J14" s="69">
        <f t="shared" si="0"/>
        <v>0.55656012792958742</v>
      </c>
      <c r="K14" s="69">
        <f>I14/'סכום נכסי הקרן'!$C$41</f>
        <v>7.0249889819465408E-2</v>
      </c>
    </row>
    <row r="15" spans="1:11">
      <c r="A15" s="58" t="s">
        <v>1795</v>
      </c>
      <c r="B15" s="54">
        <v>30120000</v>
      </c>
      <c r="C15" s="54">
        <v>20</v>
      </c>
      <c r="D15" s="54" t="s">
        <v>1796</v>
      </c>
      <c r="E15" s="54" t="s">
        <v>1792</v>
      </c>
      <c r="F15" s="66" t="s">
        <v>111</v>
      </c>
      <c r="G15" s="113" t="s">
        <v>1828</v>
      </c>
      <c r="H15" s="113" t="s">
        <v>1828</v>
      </c>
      <c r="I15" s="67">
        <v>67.549001765</v>
      </c>
      <c r="J15" s="69">
        <f t="shared" si="0"/>
        <v>1.0793265155087337E-2</v>
      </c>
      <c r="K15" s="69">
        <f>I15/'סכום נכסי הקרן'!$C$41</f>
        <v>1.3623428087775034E-3</v>
      </c>
    </row>
    <row r="16" spans="1:11">
      <c r="A16" s="114" t="s">
        <v>1828</v>
      </c>
      <c r="B16" s="115" t="s">
        <v>1828</v>
      </c>
      <c r="C16" s="115" t="s">
        <v>1828</v>
      </c>
      <c r="D16" s="115" t="s">
        <v>1828</v>
      </c>
      <c r="E16" s="115" t="s">
        <v>1828</v>
      </c>
      <c r="F16" s="115" t="s">
        <v>1828</v>
      </c>
      <c r="G16" s="115" t="s">
        <v>1828</v>
      </c>
      <c r="H16" s="115" t="s">
        <v>1828</v>
      </c>
      <c r="I16" s="115" t="s">
        <v>1828</v>
      </c>
      <c r="J16" s="115" t="s">
        <v>1828</v>
      </c>
      <c r="K16" s="115" t="s">
        <v>1828</v>
      </c>
    </row>
    <row r="17" spans="1:11">
      <c r="A17" s="57" t="s">
        <v>32</v>
      </c>
      <c r="B17" s="112" t="s">
        <v>1828</v>
      </c>
      <c r="C17" s="112" t="s">
        <v>1828</v>
      </c>
      <c r="D17" s="112" t="s">
        <v>1828</v>
      </c>
      <c r="E17" s="112" t="s">
        <v>1828</v>
      </c>
      <c r="F17" s="112" t="s">
        <v>1828</v>
      </c>
      <c r="G17" s="112" t="s">
        <v>1828</v>
      </c>
      <c r="H17" s="112" t="s">
        <v>1828</v>
      </c>
      <c r="I17" s="63">
        <f>SUM(I18:I40)</f>
        <v>1803.3508642290001</v>
      </c>
      <c r="J17" s="65">
        <f t="shared" si="0"/>
        <v>0.28814702714621976</v>
      </c>
      <c r="K17" s="65">
        <f>I17/'סכום נכסי הקרן'!$C$41</f>
        <v>3.6370368434638173E-2</v>
      </c>
    </row>
    <row r="18" spans="1:11">
      <c r="A18" s="58" t="s">
        <v>1791</v>
      </c>
      <c r="B18" s="54">
        <v>32011000</v>
      </c>
      <c r="C18" s="54">
        <v>11</v>
      </c>
      <c r="D18" s="54" t="s">
        <v>1796</v>
      </c>
      <c r="E18" s="54" t="s">
        <v>1792</v>
      </c>
      <c r="F18" s="66" t="s">
        <v>112</v>
      </c>
      <c r="G18" s="113" t="s">
        <v>1828</v>
      </c>
      <c r="H18" s="113" t="s">
        <v>1828</v>
      </c>
      <c r="I18" s="67">
        <v>14.071177024000001</v>
      </c>
      <c r="J18" s="69">
        <f t="shared" si="0"/>
        <v>2.2483521694749466E-3</v>
      </c>
      <c r="K18" s="69">
        <f>I18/'סכום נכסי הקרן'!$C$41</f>
        <v>2.8379052730301491E-4</v>
      </c>
    </row>
    <row r="19" spans="1:11">
      <c r="A19" s="58" t="s">
        <v>1791</v>
      </c>
      <c r="B19" s="54">
        <v>31211000</v>
      </c>
      <c r="C19" s="54">
        <v>11</v>
      </c>
      <c r="D19" s="54" t="s">
        <v>1796</v>
      </c>
      <c r="E19" s="54" t="s">
        <v>1792</v>
      </c>
      <c r="F19" s="66" t="s">
        <v>114</v>
      </c>
      <c r="G19" s="113" t="s">
        <v>1828</v>
      </c>
      <c r="H19" s="113" t="s">
        <v>1828</v>
      </c>
      <c r="I19" s="67">
        <v>0.27358885000000005</v>
      </c>
      <c r="J19" s="69">
        <f t="shared" si="0"/>
        <v>4.3715183413050051E-5</v>
      </c>
      <c r="K19" s="69">
        <f>I19/'סכום נכסי הקרן'!$C$41</f>
        <v>5.5177988218965825E-6</v>
      </c>
    </row>
    <row r="20" spans="1:11">
      <c r="A20" s="58" t="s">
        <v>1791</v>
      </c>
      <c r="B20" s="54">
        <v>30211000</v>
      </c>
      <c r="C20" s="54">
        <v>11</v>
      </c>
      <c r="D20" s="54" t="s">
        <v>1796</v>
      </c>
      <c r="E20" s="54" t="s">
        <v>1792</v>
      </c>
      <c r="F20" s="66" t="s">
        <v>113</v>
      </c>
      <c r="G20" s="113" t="s">
        <v>1828</v>
      </c>
      <c r="H20" s="113" t="s">
        <v>1828</v>
      </c>
      <c r="I20" s="67">
        <v>7.3915803999999988E-2</v>
      </c>
      <c r="J20" s="69">
        <f t="shared" si="0"/>
        <v>1.1810579740303956E-5</v>
      </c>
      <c r="K20" s="69">
        <f>I20/'סכום נכסי הקרן'!$C$41</f>
        <v>1.4907498468257698E-6</v>
      </c>
    </row>
    <row r="21" spans="1:11">
      <c r="A21" s="58" t="s">
        <v>1791</v>
      </c>
      <c r="B21" s="54">
        <v>30311000</v>
      </c>
      <c r="C21" s="54">
        <v>11</v>
      </c>
      <c r="D21" s="54" t="s">
        <v>1796</v>
      </c>
      <c r="E21" s="54" t="s">
        <v>1792</v>
      </c>
      <c r="F21" s="66" t="s">
        <v>110</v>
      </c>
      <c r="G21" s="113" t="s">
        <v>1828</v>
      </c>
      <c r="H21" s="113" t="s">
        <v>1828</v>
      </c>
      <c r="I21" s="67">
        <v>220.36113133000001</v>
      </c>
      <c r="J21" s="69">
        <f t="shared" si="0"/>
        <v>3.5210233433117466E-2</v>
      </c>
      <c r="K21" s="69">
        <f>I21/'סכום נכסי הקרן'!$C$41</f>
        <v>4.4442907335020118E-3</v>
      </c>
    </row>
    <row r="22" spans="1:11">
      <c r="A22" s="58" t="s">
        <v>1793</v>
      </c>
      <c r="B22" s="54">
        <v>32012000</v>
      </c>
      <c r="C22" s="54">
        <v>12</v>
      </c>
      <c r="D22" s="54" t="s">
        <v>1796</v>
      </c>
      <c r="E22" s="54" t="s">
        <v>1792</v>
      </c>
      <c r="F22" s="66" t="s">
        <v>112</v>
      </c>
      <c r="G22" s="113" t="s">
        <v>1828</v>
      </c>
      <c r="H22" s="113" t="s">
        <v>1828</v>
      </c>
      <c r="I22" s="67">
        <v>7.0959999999999998E-5</v>
      </c>
      <c r="J22" s="69">
        <f t="shared" si="0"/>
        <v>1.1338288877598744E-8</v>
      </c>
      <c r="K22" s="69">
        <f>I22/'סכום נכסי הקרן'!$C$41</f>
        <v>1.4311365554618961E-9</v>
      </c>
    </row>
    <row r="23" spans="1:11">
      <c r="A23" s="58" t="s">
        <v>1793</v>
      </c>
      <c r="B23" s="54">
        <v>30312000</v>
      </c>
      <c r="C23" s="54">
        <v>12</v>
      </c>
      <c r="D23" s="54" t="s">
        <v>1796</v>
      </c>
      <c r="E23" s="54" t="s">
        <v>1792</v>
      </c>
      <c r="F23" s="66" t="s">
        <v>110</v>
      </c>
      <c r="G23" s="113" t="s">
        <v>1828</v>
      </c>
      <c r="H23" s="113" t="s">
        <v>1828</v>
      </c>
      <c r="I23" s="67">
        <v>240.209578308</v>
      </c>
      <c r="J23" s="69">
        <f t="shared" si="0"/>
        <v>3.8381702226920535E-2</v>
      </c>
      <c r="K23" s="69">
        <f>I23/'סכום נכסי הקרן'!$C$41</f>
        <v>4.8445984849022792E-3</v>
      </c>
    </row>
    <row r="24" spans="1:11">
      <c r="A24" s="58" t="s">
        <v>1793</v>
      </c>
      <c r="B24" s="54">
        <v>30212000</v>
      </c>
      <c r="C24" s="54">
        <v>12</v>
      </c>
      <c r="D24" s="54" t="s">
        <v>1796</v>
      </c>
      <c r="E24" s="54" t="s">
        <v>1792</v>
      </c>
      <c r="F24" s="66" t="s">
        <v>113</v>
      </c>
      <c r="G24" s="113" t="s">
        <v>1828</v>
      </c>
      <c r="H24" s="113" t="s">
        <v>1828</v>
      </c>
      <c r="I24" s="67">
        <v>3.1503000000000007E-5</v>
      </c>
      <c r="J24" s="69">
        <f t="shared" si="0"/>
        <v>5.0336825607524425E-9</v>
      </c>
      <c r="K24" s="69">
        <f>I24/'סכום נכסי הקרן'!$C$41</f>
        <v>6.3535928560761171E-10</v>
      </c>
    </row>
    <row r="25" spans="1:11">
      <c r="A25" s="58" t="s">
        <v>1793</v>
      </c>
      <c r="B25" s="54">
        <v>31712000</v>
      </c>
      <c r="C25" s="54">
        <v>12</v>
      </c>
      <c r="D25" s="54" t="s">
        <v>1796</v>
      </c>
      <c r="E25" s="54" t="s">
        <v>1792</v>
      </c>
      <c r="F25" s="66" t="s">
        <v>119</v>
      </c>
      <c r="G25" s="113" t="s">
        <v>1828</v>
      </c>
      <c r="H25" s="113" t="s">
        <v>1828</v>
      </c>
      <c r="I25" s="67">
        <v>4.4521785000000001E-2</v>
      </c>
      <c r="J25" s="69">
        <f t="shared" si="0"/>
        <v>7.1138790822483457E-6</v>
      </c>
      <c r="K25" s="69">
        <f>I25/'סכום נכסי הקרן'!$C$41</f>
        <v>8.9792494402360657E-7</v>
      </c>
    </row>
    <row r="26" spans="1:11">
      <c r="A26" s="58" t="s">
        <v>1793</v>
      </c>
      <c r="B26" s="54">
        <v>31112000</v>
      </c>
      <c r="C26" s="54">
        <v>12</v>
      </c>
      <c r="D26" s="54" t="s">
        <v>1796</v>
      </c>
      <c r="E26" s="54" t="s">
        <v>1792</v>
      </c>
      <c r="F26" s="66" t="s">
        <v>118</v>
      </c>
      <c r="G26" s="113" t="s">
        <v>1828</v>
      </c>
      <c r="H26" s="113" t="s">
        <v>1828</v>
      </c>
      <c r="I26" s="67">
        <v>1.0031248E-2</v>
      </c>
      <c r="J26" s="69">
        <f t="shared" si="0"/>
        <v>1.6028352258573091E-6</v>
      </c>
      <c r="K26" s="69">
        <f>I26/'סכום נכסי הקרן'!$C$41</f>
        <v>2.0231236907700163E-7</v>
      </c>
    </row>
    <row r="27" spans="1:11">
      <c r="A27" s="58" t="s">
        <v>1794</v>
      </c>
      <c r="B27" s="54">
        <v>32610000</v>
      </c>
      <c r="C27" s="54">
        <v>10</v>
      </c>
      <c r="D27" s="54" t="s">
        <v>1796</v>
      </c>
      <c r="E27" s="54" t="s">
        <v>1792</v>
      </c>
      <c r="F27" s="66" t="s">
        <v>115</v>
      </c>
      <c r="G27" s="113" t="s">
        <v>1828</v>
      </c>
      <c r="H27" s="113" t="s">
        <v>1828</v>
      </c>
      <c r="I27" s="67">
        <v>1.280081E-3</v>
      </c>
      <c r="J27" s="69">
        <f t="shared" si="0"/>
        <v>2.0453675542172321E-7</v>
      </c>
      <c r="K27" s="69">
        <f>I27/'סכום נכסי הקרן'!$C$41</f>
        <v>2.5816949169281562E-8</v>
      </c>
    </row>
    <row r="28" spans="1:11">
      <c r="A28" s="58" t="s">
        <v>1794</v>
      </c>
      <c r="B28" s="54">
        <v>34510000</v>
      </c>
      <c r="C28" s="54">
        <v>10</v>
      </c>
      <c r="D28" s="54" t="s">
        <v>1796</v>
      </c>
      <c r="E28" s="54" t="s">
        <v>1792</v>
      </c>
      <c r="F28" s="66" t="s">
        <v>112</v>
      </c>
      <c r="G28" s="113" t="s">
        <v>1828</v>
      </c>
      <c r="H28" s="113" t="s">
        <v>1828</v>
      </c>
      <c r="I28" s="67">
        <v>57.600580448999999</v>
      </c>
      <c r="J28" s="69">
        <f t="shared" si="0"/>
        <v>9.203664327059307E-3</v>
      </c>
      <c r="K28" s="69">
        <f>I28/'סכום נכסי הקרן'!$C$41</f>
        <v>1.1617009060934005E-3</v>
      </c>
    </row>
    <row r="29" spans="1:11">
      <c r="A29" s="58" t="s">
        <v>1794</v>
      </c>
      <c r="B29" s="54">
        <v>33810000</v>
      </c>
      <c r="C29" s="54">
        <v>10</v>
      </c>
      <c r="D29" s="54" t="s">
        <v>1796</v>
      </c>
      <c r="E29" s="54" t="s">
        <v>1792</v>
      </c>
      <c r="F29" s="66" t="s">
        <v>113</v>
      </c>
      <c r="G29" s="113" t="s">
        <v>1828</v>
      </c>
      <c r="H29" s="113" t="s">
        <v>1828</v>
      </c>
      <c r="I29" s="67">
        <v>2.4821157E-2</v>
      </c>
      <c r="J29" s="69">
        <f t="shared" si="0"/>
        <v>3.9660294298510739E-6</v>
      </c>
      <c r="K29" s="69">
        <f>I29/'סכום נכסי הקרן'!$C$41</f>
        <v>5.0059843759243143E-7</v>
      </c>
    </row>
    <row r="30" spans="1:11">
      <c r="A30" s="58" t="s">
        <v>1794</v>
      </c>
      <c r="B30" s="54">
        <v>34610000</v>
      </c>
      <c r="C30" s="54">
        <v>10</v>
      </c>
      <c r="D30" s="54" t="s">
        <v>1796</v>
      </c>
      <c r="E30" s="54" t="s">
        <v>1792</v>
      </c>
      <c r="F30" s="66" t="s">
        <v>114</v>
      </c>
      <c r="G30" s="113" t="s">
        <v>1828</v>
      </c>
      <c r="H30" s="113" t="s">
        <v>1828</v>
      </c>
      <c r="I30" s="67">
        <v>1.9711098929999999</v>
      </c>
      <c r="J30" s="69">
        <f t="shared" si="0"/>
        <v>3.149522741872428E-4</v>
      </c>
      <c r="K30" s="69">
        <f>I30/'סכום נכסי הקרן'!$C$41</f>
        <v>3.9753768640147784E-5</v>
      </c>
    </row>
    <row r="31" spans="1:11">
      <c r="A31" s="58" t="s">
        <v>1794</v>
      </c>
      <c r="B31" s="54">
        <v>31710000</v>
      </c>
      <c r="C31" s="54">
        <v>10</v>
      </c>
      <c r="D31" s="54" t="s">
        <v>1796</v>
      </c>
      <c r="E31" s="54" t="s">
        <v>1792</v>
      </c>
      <c r="F31" s="66" t="s">
        <v>119</v>
      </c>
      <c r="G31" s="113" t="s">
        <v>1828</v>
      </c>
      <c r="H31" s="113" t="s">
        <v>1828</v>
      </c>
      <c r="I31" s="67">
        <v>24.650584322000004</v>
      </c>
      <c r="J31" s="69">
        <f t="shared" si="0"/>
        <v>3.9387746060378049E-3</v>
      </c>
      <c r="K31" s="69">
        <f>I31/'סכום נכסי הקרן'!$C$41</f>
        <v>4.9715829110358106E-4</v>
      </c>
    </row>
    <row r="32" spans="1:11">
      <c r="A32" s="58" t="s">
        <v>1794</v>
      </c>
      <c r="B32" s="54">
        <v>30710000</v>
      </c>
      <c r="C32" s="54">
        <v>10</v>
      </c>
      <c r="D32" s="54" t="s">
        <v>1796</v>
      </c>
      <c r="E32" s="54" t="s">
        <v>1792</v>
      </c>
      <c r="F32" s="66" t="s">
        <v>1786</v>
      </c>
      <c r="G32" s="113" t="s">
        <v>1828</v>
      </c>
      <c r="H32" s="113" t="s">
        <v>1828</v>
      </c>
      <c r="I32" s="67">
        <v>4.6819030000000003E-3</v>
      </c>
      <c r="J32" s="69">
        <f t="shared" si="0"/>
        <v>7.4809426030011554E-7</v>
      </c>
      <c r="K32" s="69">
        <f>I32/'סכום נכסי הקרן'!$C$41</f>
        <v>9.4425627570838768E-8</v>
      </c>
    </row>
    <row r="33" spans="1:11">
      <c r="A33" s="58" t="s">
        <v>1794</v>
      </c>
      <c r="B33" s="54">
        <v>34710000</v>
      </c>
      <c r="C33" s="54">
        <v>10</v>
      </c>
      <c r="D33" s="54" t="s">
        <v>1796</v>
      </c>
      <c r="E33" s="54" t="s">
        <v>1792</v>
      </c>
      <c r="F33" s="66" t="s">
        <v>118</v>
      </c>
      <c r="G33" s="113" t="s">
        <v>1828</v>
      </c>
      <c r="H33" s="113" t="s">
        <v>1828</v>
      </c>
      <c r="I33" s="67">
        <v>2.2612014999999999E-2</v>
      </c>
      <c r="J33" s="69">
        <f t="shared" si="0"/>
        <v>3.6130433790106534E-6</v>
      </c>
      <c r="K33" s="69">
        <f>I33/'סכום נכסי הקרן'!$C$41</f>
        <v>4.5604398617746236E-7</v>
      </c>
    </row>
    <row r="34" spans="1:11">
      <c r="A34" s="58" t="s">
        <v>1794</v>
      </c>
      <c r="B34" s="54">
        <v>34010000</v>
      </c>
      <c r="C34" s="54">
        <v>10</v>
      </c>
      <c r="D34" s="54" t="s">
        <v>1796</v>
      </c>
      <c r="E34" s="54" t="s">
        <v>1792</v>
      </c>
      <c r="F34" s="66" t="s">
        <v>110</v>
      </c>
      <c r="G34" s="113" t="s">
        <v>1828</v>
      </c>
      <c r="H34" s="113" t="s">
        <v>1828</v>
      </c>
      <c r="I34" s="67">
        <v>768.36118841199993</v>
      </c>
      <c r="J34" s="69">
        <f t="shared" si="0"/>
        <v>0.12277199995138574</v>
      </c>
      <c r="K34" s="69">
        <f>I34/'סכום נכסי הקרן'!$C$41</f>
        <v>1.549647385195263E-2</v>
      </c>
    </row>
    <row r="35" spans="1:11">
      <c r="A35" s="58" t="s">
        <v>1795</v>
      </c>
      <c r="B35" s="54">
        <v>31720000</v>
      </c>
      <c r="C35" s="54">
        <v>20</v>
      </c>
      <c r="D35" s="54" t="s">
        <v>1796</v>
      </c>
      <c r="E35" s="54" t="s">
        <v>1792</v>
      </c>
      <c r="F35" s="66" t="s">
        <v>119</v>
      </c>
      <c r="G35" s="113" t="s">
        <v>1828</v>
      </c>
      <c r="H35" s="113" t="s">
        <v>1828</v>
      </c>
      <c r="I35" s="67">
        <v>0.8946853119999999</v>
      </c>
      <c r="J35" s="69">
        <f t="shared" si="0"/>
        <v>1.4295660262120296E-4</v>
      </c>
      <c r="K35" s="69">
        <f>I35/'סכום נכסי הקרן'!$C$41</f>
        <v>1.8044205970096277E-5</v>
      </c>
    </row>
    <row r="36" spans="1:11">
      <c r="A36" s="58" t="s">
        <v>1795</v>
      </c>
      <c r="B36" s="54">
        <v>34020000</v>
      </c>
      <c r="C36" s="54">
        <v>20</v>
      </c>
      <c r="D36" s="54" t="s">
        <v>1796</v>
      </c>
      <c r="E36" s="54" t="s">
        <v>1792</v>
      </c>
      <c r="F36" s="66" t="s">
        <v>110</v>
      </c>
      <c r="G36" s="113" t="s">
        <v>1828</v>
      </c>
      <c r="H36" s="113" t="s">
        <v>1828</v>
      </c>
      <c r="I36" s="67">
        <v>474.44010116199996</v>
      </c>
      <c r="J36" s="69">
        <f t="shared" si="0"/>
        <v>7.580804568900687E-2</v>
      </c>
      <c r="K36" s="69">
        <f>I36/'סכום נכסי הקרן'!$C$41</f>
        <v>9.5686100923052173E-3</v>
      </c>
    </row>
    <row r="37" spans="1:11">
      <c r="A37" s="58" t="s">
        <v>1795</v>
      </c>
      <c r="B37" s="54">
        <v>30820000</v>
      </c>
      <c r="C37" s="54">
        <v>20</v>
      </c>
      <c r="D37" s="54" t="s">
        <v>1796</v>
      </c>
      <c r="E37" s="54" t="s">
        <v>1792</v>
      </c>
      <c r="F37" s="66" t="s">
        <v>116</v>
      </c>
      <c r="G37" s="113" t="s">
        <v>1828</v>
      </c>
      <c r="H37" s="113" t="s">
        <v>1828</v>
      </c>
      <c r="I37" s="67">
        <v>1.72E-7</v>
      </c>
      <c r="J37" s="69">
        <f t="shared" si="0"/>
        <v>2.7482887358328413E-11</v>
      </c>
      <c r="K37" s="69">
        <f>I37/'סכום נכסי הקרן'!$C$41</f>
        <v>3.4689330262041455E-12</v>
      </c>
    </row>
    <row r="38" spans="1:11">
      <c r="A38" s="58" t="s">
        <v>1795</v>
      </c>
      <c r="B38" s="54">
        <v>34520000</v>
      </c>
      <c r="C38" s="54">
        <v>20</v>
      </c>
      <c r="D38" s="54" t="s">
        <v>1796</v>
      </c>
      <c r="E38" s="54" t="s">
        <v>1792</v>
      </c>
      <c r="F38" s="66" t="s">
        <v>112</v>
      </c>
      <c r="G38" s="113" t="s">
        <v>1828</v>
      </c>
      <c r="H38" s="113" t="s">
        <v>1828</v>
      </c>
      <c r="I38" s="67">
        <v>0.18651932199999999</v>
      </c>
      <c r="J38" s="69">
        <f t="shared" si="0"/>
        <v>2.980284602719643E-5</v>
      </c>
      <c r="K38" s="69">
        <f>I38/'סכום נכסי הקרן'!$C$41</f>
        <v>3.7617618378546826E-6</v>
      </c>
    </row>
    <row r="39" spans="1:11">
      <c r="A39" s="58" t="s">
        <v>1795</v>
      </c>
      <c r="B39" s="54">
        <v>31120000</v>
      </c>
      <c r="C39" s="54">
        <v>20</v>
      </c>
      <c r="D39" s="54" t="s">
        <v>1796</v>
      </c>
      <c r="E39" s="54" t="s">
        <v>1792</v>
      </c>
      <c r="F39" s="66" t="s">
        <v>118</v>
      </c>
      <c r="G39" s="113" t="s">
        <v>1828</v>
      </c>
      <c r="H39" s="113" t="s">
        <v>1828</v>
      </c>
      <c r="I39" s="67">
        <v>0.14645543</v>
      </c>
      <c r="J39" s="69">
        <f t="shared" si="0"/>
        <v>2.3401267940148555E-5</v>
      </c>
      <c r="K39" s="69">
        <f>I39/'סכום נכסי הקרן'!$C$41</f>
        <v>2.9537446394995894E-6</v>
      </c>
    </row>
    <row r="40" spans="1:11">
      <c r="A40" s="58" t="s">
        <v>1795</v>
      </c>
      <c r="B40" s="54">
        <v>31220000</v>
      </c>
      <c r="C40" s="54">
        <v>20</v>
      </c>
      <c r="D40" s="54" t="s">
        <v>1796</v>
      </c>
      <c r="E40" s="54" t="s">
        <v>1792</v>
      </c>
      <c r="F40" s="66" t="s">
        <v>114</v>
      </c>
      <c r="G40" s="113" t="s">
        <v>1828</v>
      </c>
      <c r="H40" s="113" t="s">
        <v>1828</v>
      </c>
      <c r="I40" s="67">
        <v>2.1977870000000001E-3</v>
      </c>
      <c r="J40" s="69">
        <f t="shared" si="0"/>
        <v>3.5117170092208447E-7</v>
      </c>
      <c r="K40" s="69">
        <f>I40/'סכום נכסי הקרן'!$C$41</f>
        <v>4.4325441330593783E-8</v>
      </c>
    </row>
    <row r="41" spans="1:11">
      <c r="A41" s="114" t="s">
        <v>1828</v>
      </c>
      <c r="B41" s="115" t="s">
        <v>1828</v>
      </c>
      <c r="C41" s="115" t="s">
        <v>1828</v>
      </c>
      <c r="D41" s="115" t="s">
        <v>1828</v>
      </c>
      <c r="E41" s="115" t="s">
        <v>1828</v>
      </c>
      <c r="F41" s="115" t="s">
        <v>1828</v>
      </c>
      <c r="G41" s="115" t="s">
        <v>1828</v>
      </c>
      <c r="H41" s="115" t="s">
        <v>1828</v>
      </c>
      <c r="I41" s="115" t="s">
        <v>1828</v>
      </c>
      <c r="J41" s="115" t="s">
        <v>1828</v>
      </c>
      <c r="K41" s="115" t="s">
        <v>1828</v>
      </c>
    </row>
    <row r="42" spans="1:11">
      <c r="A42" s="56" t="s">
        <v>160</v>
      </c>
      <c r="B42" s="112" t="s">
        <v>1828</v>
      </c>
      <c r="C42" s="112" t="s">
        <v>1828</v>
      </c>
      <c r="D42" s="112" t="s">
        <v>1828</v>
      </c>
      <c r="E42" s="112" t="s">
        <v>1828</v>
      </c>
      <c r="F42" s="112" t="s">
        <v>1828</v>
      </c>
      <c r="G42" s="112" t="s">
        <v>1828</v>
      </c>
      <c r="H42" s="112" t="s">
        <v>1828</v>
      </c>
      <c r="I42" s="63">
        <f>I43</f>
        <v>290.30803781299994</v>
      </c>
      <c r="J42" s="65">
        <f t="shared" si="0"/>
        <v>4.6386645944372223E-2</v>
      </c>
      <c r="K42" s="65">
        <f>I42/'סכום נכסי הקרן'!$C$41</f>
        <v>5.8549950008257986E-3</v>
      </c>
    </row>
    <row r="43" spans="1:11">
      <c r="A43" s="57" t="s">
        <v>32</v>
      </c>
      <c r="B43" s="116" t="s">
        <v>1828</v>
      </c>
      <c r="C43" s="117" t="s">
        <v>1828</v>
      </c>
      <c r="D43" s="117" t="s">
        <v>1828</v>
      </c>
      <c r="E43" s="117" t="s">
        <v>1828</v>
      </c>
      <c r="F43" s="117" t="s">
        <v>1828</v>
      </c>
      <c r="G43" s="117" t="s">
        <v>1828</v>
      </c>
      <c r="H43" s="117" t="s">
        <v>1828</v>
      </c>
      <c r="I43" s="63">
        <f>SUM(I44:I46)</f>
        <v>290.30803781299994</v>
      </c>
      <c r="J43" s="65">
        <f t="shared" ref="J43" si="1">IFERROR(I43/$I$8,0)</f>
        <v>4.6386645944372223E-2</v>
      </c>
      <c r="K43" s="65">
        <f>I43/'סכום נכסי הקרן'!$C$41</f>
        <v>5.8549950008257986E-3</v>
      </c>
    </row>
    <row r="44" spans="1:11">
      <c r="A44" s="58" t="s">
        <v>1797</v>
      </c>
      <c r="B44" s="54">
        <v>31785000</v>
      </c>
      <c r="C44" s="54">
        <v>85</v>
      </c>
      <c r="D44" s="54" t="s">
        <v>1798</v>
      </c>
      <c r="E44" s="54" t="s">
        <v>1799</v>
      </c>
      <c r="F44" s="66" t="s">
        <v>119</v>
      </c>
      <c r="G44" s="113" t="s">
        <v>1828</v>
      </c>
      <c r="H44" s="113" t="s">
        <v>1828</v>
      </c>
      <c r="I44" s="67">
        <v>6.5496371890000002</v>
      </c>
      <c r="J44" s="69">
        <f>IFERROR(I44/$I$8,0)</f>
        <v>1.0465287273442195E-3</v>
      </c>
      <c r="K44" s="69">
        <f>I44/'סכום נכסי הקרן'!$C$41</f>
        <v>1.3209449275916851E-4</v>
      </c>
    </row>
    <row r="45" spans="1:11">
      <c r="A45" s="58" t="s">
        <v>1797</v>
      </c>
      <c r="B45" s="54">
        <v>32085000</v>
      </c>
      <c r="C45" s="54">
        <v>85</v>
      </c>
      <c r="D45" s="54" t="s">
        <v>1798</v>
      </c>
      <c r="E45" s="54" t="s">
        <v>1799</v>
      </c>
      <c r="F45" s="66" t="s">
        <v>112</v>
      </c>
      <c r="G45" s="113" t="s">
        <v>1828</v>
      </c>
      <c r="H45" s="113" t="s">
        <v>1828</v>
      </c>
      <c r="I45" s="67">
        <v>15.341575069999999</v>
      </c>
      <c r="J45" s="69">
        <f>IFERROR(I45/$I$8,0)</f>
        <v>2.4513417415590075E-3</v>
      </c>
      <c r="K45" s="69">
        <f>I45/'סכום נכסי הקרן'!$C$41</f>
        <v>3.0941218857158821E-4</v>
      </c>
    </row>
    <row r="46" spans="1:11">
      <c r="A46" s="58" t="s">
        <v>1797</v>
      </c>
      <c r="B46" s="54">
        <v>30385000</v>
      </c>
      <c r="C46" s="54">
        <v>85</v>
      </c>
      <c r="D46" s="54" t="s">
        <v>1798</v>
      </c>
      <c r="E46" s="54" t="s">
        <v>1799</v>
      </c>
      <c r="F46" s="66" t="s">
        <v>110</v>
      </c>
      <c r="G46" s="113" t="s">
        <v>1828</v>
      </c>
      <c r="H46" s="113" t="s">
        <v>1828</v>
      </c>
      <c r="I46" s="67">
        <v>268.41682555399996</v>
      </c>
      <c r="J46" s="69">
        <f>IFERROR(I46/$I$8,0)</f>
        <v>4.2888775475469001E-2</v>
      </c>
      <c r="K46" s="69">
        <f>I46/'סכום נכסי הקרן'!$C$41</f>
        <v>5.4134883194950417E-3</v>
      </c>
    </row>
    <row r="47" spans="1:11">
      <c r="A47" s="116" t="s">
        <v>1828</v>
      </c>
      <c r="B47" s="116" t="s">
        <v>1828</v>
      </c>
      <c r="C47" s="117" t="s">
        <v>1828</v>
      </c>
      <c r="D47" s="117" t="s">
        <v>1828</v>
      </c>
      <c r="E47" s="117" t="s">
        <v>1828</v>
      </c>
      <c r="F47" s="117" t="s">
        <v>1828</v>
      </c>
      <c r="G47" s="117" t="s">
        <v>1828</v>
      </c>
      <c r="H47" s="117" t="s">
        <v>1828</v>
      </c>
      <c r="I47" s="117" t="s">
        <v>1828</v>
      </c>
      <c r="J47" s="117" t="s">
        <v>1828</v>
      </c>
      <c r="K47" s="117" t="s">
        <v>1828</v>
      </c>
    </row>
    <row r="48" spans="1:11">
      <c r="A48" s="116" t="s">
        <v>1828</v>
      </c>
      <c r="B48" s="116" t="s">
        <v>1828</v>
      </c>
      <c r="C48" s="117" t="s">
        <v>1828</v>
      </c>
      <c r="D48" s="117" t="s">
        <v>1828</v>
      </c>
      <c r="E48" s="117" t="s">
        <v>1828</v>
      </c>
      <c r="F48" s="117" t="s">
        <v>1828</v>
      </c>
      <c r="G48" s="117" t="s">
        <v>1828</v>
      </c>
      <c r="H48" s="117" t="s">
        <v>1828</v>
      </c>
      <c r="I48" s="117" t="s">
        <v>1828</v>
      </c>
      <c r="J48" s="117" t="s">
        <v>1828</v>
      </c>
      <c r="K48" s="117" t="s">
        <v>1828</v>
      </c>
    </row>
    <row r="49" spans="1:11">
      <c r="A49" s="83" t="s">
        <v>182</v>
      </c>
      <c r="B49" s="116" t="s">
        <v>1828</v>
      </c>
      <c r="C49" s="117" t="s">
        <v>1828</v>
      </c>
      <c r="D49" s="117" t="s">
        <v>1828</v>
      </c>
      <c r="E49" s="117" t="s">
        <v>1828</v>
      </c>
      <c r="F49" s="117" t="s">
        <v>1828</v>
      </c>
      <c r="G49" s="117" t="s">
        <v>1828</v>
      </c>
      <c r="H49" s="117" t="s">
        <v>1828</v>
      </c>
      <c r="I49" s="117" t="s">
        <v>1828</v>
      </c>
      <c r="J49" s="117" t="s">
        <v>1828</v>
      </c>
      <c r="K49" s="117" t="s">
        <v>1828</v>
      </c>
    </row>
    <row r="50" spans="1:11" hidden="1">
      <c r="A50" s="84"/>
      <c r="C50" s="1"/>
    </row>
    <row r="51" spans="1:11" hidden="1">
      <c r="C51" s="1"/>
    </row>
    <row r="52" spans="1:11" hidden="1">
      <c r="C52" s="1"/>
    </row>
    <row r="53" spans="1:11" hidden="1">
      <c r="C53" s="1"/>
    </row>
    <row r="54" spans="1:11" hidden="1">
      <c r="C54" s="1"/>
    </row>
    <row r="55" spans="1:11" hidden="1">
      <c r="C55" s="1"/>
    </row>
    <row r="56" spans="1:11" hidden="1">
      <c r="C56" s="1"/>
    </row>
    <row r="57" spans="1:11" hidden="1">
      <c r="C57" s="1"/>
    </row>
    <row r="58" spans="1:11" hidden="1">
      <c r="C58" s="1"/>
    </row>
    <row r="59" spans="1:11" hidden="1">
      <c r="C59" s="1"/>
    </row>
    <row r="60" spans="1:11" hidden="1">
      <c r="C60" s="1"/>
    </row>
    <row r="61" spans="1:11" hidden="1">
      <c r="C61" s="1"/>
    </row>
    <row r="62" spans="1:11" hidden="1">
      <c r="C62" s="1"/>
    </row>
    <row r="63" spans="1:11" hidden="1">
      <c r="C63" s="1"/>
    </row>
    <row r="64" spans="1:11" hidden="1">
      <c r="C64" s="1"/>
    </row>
    <row r="65" spans="3:3" hidden="1">
      <c r="C65" s="1"/>
    </row>
    <row r="66" spans="3:3" hidden="1">
      <c r="C66" s="1"/>
    </row>
    <row r="67" spans="3:3" hidden="1">
      <c r="C67" s="1"/>
    </row>
    <row r="68" spans="3:3" hidden="1">
      <c r="C68" s="1"/>
    </row>
    <row r="69" spans="3:3" hidden="1">
      <c r="C69" s="1"/>
    </row>
    <row r="70" spans="3:3" hidden="1">
      <c r="C70" s="1"/>
    </row>
    <row r="71" spans="3:3" hidden="1">
      <c r="C71" s="1"/>
    </row>
    <row r="72" spans="3:3" hidden="1">
      <c r="C72" s="1"/>
    </row>
    <row r="73" spans="3:3" hidden="1">
      <c r="C73" s="1"/>
    </row>
    <row r="74" spans="3:3" hidden="1">
      <c r="C74" s="1"/>
    </row>
    <row r="75" spans="3:3" hidden="1">
      <c r="C75" s="1"/>
    </row>
    <row r="76" spans="3:3" hidden="1">
      <c r="C76" s="1"/>
    </row>
    <row r="77" spans="3:3" hidden="1">
      <c r="C77" s="1"/>
    </row>
    <row r="78" spans="3:3" hidden="1">
      <c r="C78" s="1"/>
    </row>
    <row r="79" spans="3:3" hidden="1">
      <c r="C79" s="1"/>
    </row>
    <row r="80" spans="3:3" hidden="1">
      <c r="C80" s="1"/>
    </row>
    <row r="81" spans="3:3" hidden="1">
      <c r="C81" s="1"/>
    </row>
    <row r="82" spans="3:3" hidden="1">
      <c r="C82" s="1"/>
    </row>
    <row r="83" spans="3:3" hidden="1">
      <c r="C83" s="1"/>
    </row>
    <row r="84" spans="3:3" hidden="1">
      <c r="C84" s="1"/>
    </row>
    <row r="85" spans="3:3" hidden="1">
      <c r="C85" s="1"/>
    </row>
    <row r="86" spans="3:3" hidden="1">
      <c r="C86" s="1"/>
    </row>
    <row r="87" spans="3:3" hidden="1">
      <c r="C87" s="1"/>
    </row>
    <row r="88" spans="3:3" hidden="1">
      <c r="C88" s="1"/>
    </row>
    <row r="89" spans="3:3" hidden="1">
      <c r="C89" s="1"/>
    </row>
    <row r="90" spans="3:3" hidden="1">
      <c r="C90" s="1"/>
    </row>
    <row r="91" spans="3:3" hidden="1">
      <c r="C91" s="1"/>
    </row>
    <row r="92" spans="3:3" hidden="1">
      <c r="C92" s="1"/>
    </row>
    <row r="93" spans="3:3" hidden="1">
      <c r="C93" s="1"/>
    </row>
    <row r="94" spans="3:3" hidden="1">
      <c r="C94" s="1"/>
    </row>
    <row r="95" spans="3:3" hidden="1">
      <c r="C95" s="1"/>
    </row>
    <row r="96" spans="3:3" hidden="1">
      <c r="C96" s="1"/>
    </row>
    <row r="97" spans="3:3" hidden="1">
      <c r="C97" s="1"/>
    </row>
    <row r="98" spans="3:3" hidden="1">
      <c r="C98" s="1"/>
    </row>
    <row r="99" spans="3:3" hidden="1">
      <c r="C99" s="1"/>
    </row>
    <row r="100" spans="3:3" hidden="1">
      <c r="C100" s="1"/>
    </row>
    <row r="101" spans="3:3" hidden="1">
      <c r="C101" s="1"/>
    </row>
    <row r="102" spans="3:3" hidden="1">
      <c r="C102" s="1"/>
    </row>
    <row r="103" spans="3:3" hidden="1">
      <c r="C103" s="1"/>
    </row>
    <row r="104" spans="3:3" hidden="1">
      <c r="C104" s="1"/>
    </row>
    <row r="105" spans="3:3" hidden="1">
      <c r="C105" s="1"/>
    </row>
    <row r="106" spans="3:3" hidden="1">
      <c r="C106" s="1"/>
    </row>
    <row r="107" spans="3:3" hidden="1">
      <c r="C107" s="1"/>
    </row>
    <row r="108" spans="3:3" hidden="1">
      <c r="C108" s="1"/>
    </row>
    <row r="109" spans="3:3" hidden="1">
      <c r="C109" s="1"/>
    </row>
    <row r="110" spans="3:3" hidden="1">
      <c r="C110" s="1"/>
    </row>
    <row r="111" spans="3:3" hidden="1">
      <c r="C111" s="1"/>
    </row>
    <row r="112" spans="3:3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4" hidden="1">
      <c r="C497" s="1"/>
    </row>
    <row r="498" spans="3:4" hidden="1">
      <c r="C498" s="1"/>
    </row>
    <row r="499" spans="3:4" hidden="1">
      <c r="C499" s="1"/>
    </row>
    <row r="500" spans="3:4" hidden="1">
      <c r="C500" s="1"/>
    </row>
    <row r="501" spans="3:4" hidden="1">
      <c r="C501" s="1"/>
    </row>
    <row r="502" spans="3:4" hidden="1">
      <c r="C502" s="1"/>
    </row>
    <row r="503" spans="3:4" hidden="1">
      <c r="D503" s="2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D8" xr:uid="{00000000-0002-0000-01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3.140625" style="2" bestFit="1" customWidth="1"/>
    <col min="3" max="3" width="12.71093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32.28515625" style="1" customWidth="1"/>
    <col min="14" max="14" width="10.5703125" style="1" customWidth="1"/>
    <col min="15" max="15" width="26.1406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124</v>
      </c>
      <c r="B1" s="36" t="s" vm="1">
        <v>189</v>
      </c>
    </row>
    <row r="2" spans="1:17">
      <c r="A2" s="36" t="s">
        <v>123</v>
      </c>
      <c r="B2" s="36" t="s">
        <v>190</v>
      </c>
    </row>
    <row r="3" spans="1:17">
      <c r="A3" s="36" t="s">
        <v>125</v>
      </c>
      <c r="B3" s="36" t="s">
        <v>191</v>
      </c>
    </row>
    <row r="4" spans="1:17">
      <c r="A4" s="36" t="s">
        <v>126</v>
      </c>
      <c r="B4" s="36">
        <v>12147</v>
      </c>
    </row>
    <row r="5" spans="1:17">
      <c r="A5" s="134" t="s">
        <v>69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6"/>
    </row>
    <row r="6" spans="1:17" s="3" customFormat="1">
      <c r="A6" s="37" t="s">
        <v>95</v>
      </c>
      <c r="B6" s="38" t="s">
        <v>34</v>
      </c>
      <c r="C6" s="38" t="s">
        <v>99</v>
      </c>
      <c r="D6" s="38" t="s">
        <v>14</v>
      </c>
      <c r="E6" s="38" t="s">
        <v>50</v>
      </c>
      <c r="F6" s="38" t="s">
        <v>84</v>
      </c>
      <c r="G6" s="38" t="s">
        <v>17</v>
      </c>
      <c r="H6" s="38" t="s">
        <v>83</v>
      </c>
      <c r="I6" s="38" t="s">
        <v>16</v>
      </c>
      <c r="J6" s="38" t="s">
        <v>18</v>
      </c>
      <c r="K6" s="38" t="s">
        <v>167</v>
      </c>
      <c r="L6" s="38" t="s">
        <v>166</v>
      </c>
      <c r="M6" s="38" t="s">
        <v>181</v>
      </c>
      <c r="N6" s="38" t="s">
        <v>46</v>
      </c>
      <c r="O6" s="38" t="s">
        <v>169</v>
      </c>
      <c r="P6" s="38" t="s">
        <v>127</v>
      </c>
      <c r="Q6" s="118" t="s">
        <v>129</v>
      </c>
    </row>
    <row r="7" spans="1:17" s="3" customFormat="1">
      <c r="A7" s="108" t="s">
        <v>1828</v>
      </c>
      <c r="B7" s="109" t="s">
        <v>1828</v>
      </c>
      <c r="C7" s="109" t="s">
        <v>1828</v>
      </c>
      <c r="D7" s="109" t="s">
        <v>1828</v>
      </c>
      <c r="E7" s="109" t="s">
        <v>1828</v>
      </c>
      <c r="F7" s="26" t="s">
        <v>21</v>
      </c>
      <c r="G7" s="26" t="s">
        <v>20</v>
      </c>
      <c r="H7" s="109" t="s">
        <v>1828</v>
      </c>
      <c r="I7" s="26" t="s">
        <v>19</v>
      </c>
      <c r="J7" s="26" t="s">
        <v>19</v>
      </c>
      <c r="K7" s="26" t="s">
        <v>174</v>
      </c>
      <c r="L7" s="109" t="s">
        <v>1828</v>
      </c>
      <c r="M7" s="12" t="s">
        <v>170</v>
      </c>
      <c r="N7" s="26" t="s">
        <v>175</v>
      </c>
      <c r="O7" s="26" t="s">
        <v>19</v>
      </c>
      <c r="P7" s="26" t="s">
        <v>19</v>
      </c>
      <c r="Q7" s="27" t="s">
        <v>19</v>
      </c>
    </row>
    <row r="8" spans="1:17" s="4" customFormat="1" ht="20.25">
      <c r="A8" s="110" t="s">
        <v>1828</v>
      </c>
      <c r="B8" s="28" t="s">
        <v>0</v>
      </c>
      <c r="C8" s="28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93</v>
      </c>
      <c r="Q8" s="15" t="s">
        <v>94</v>
      </c>
    </row>
    <row r="9" spans="1:17" s="4" customFormat="1" ht="20.25">
      <c r="A9" s="85" t="s">
        <v>23</v>
      </c>
      <c r="B9" s="115" t="s">
        <v>1828</v>
      </c>
      <c r="C9" s="115" t="s">
        <v>1828</v>
      </c>
      <c r="D9" s="115" t="s">
        <v>1828</v>
      </c>
      <c r="E9" s="115" t="s">
        <v>1828</v>
      </c>
      <c r="F9" s="115" t="s">
        <v>1828</v>
      </c>
      <c r="G9" s="115" t="s">
        <v>1828</v>
      </c>
      <c r="H9" s="115" t="s">
        <v>1828</v>
      </c>
      <c r="I9" s="115" t="s">
        <v>1828</v>
      </c>
      <c r="J9" s="115" t="s">
        <v>1828</v>
      </c>
      <c r="K9" s="115" t="s">
        <v>1828</v>
      </c>
      <c r="L9" s="115" t="s">
        <v>1828</v>
      </c>
      <c r="M9" s="115" t="s">
        <v>1828</v>
      </c>
      <c r="N9" s="86">
        <v>0</v>
      </c>
      <c r="O9" s="115" t="s">
        <v>1828</v>
      </c>
      <c r="P9" s="87">
        <v>0</v>
      </c>
      <c r="Q9" s="87">
        <v>0</v>
      </c>
    </row>
    <row r="10" spans="1:17">
      <c r="A10" s="83" t="s">
        <v>92</v>
      </c>
      <c r="B10" s="119" t="s">
        <v>1828</v>
      </c>
      <c r="C10" s="119" t="s">
        <v>1828</v>
      </c>
      <c r="D10" s="115" t="s">
        <v>1828</v>
      </c>
      <c r="E10" s="115" t="s">
        <v>1828</v>
      </c>
      <c r="F10" s="115" t="s">
        <v>1828</v>
      </c>
      <c r="G10" s="115" t="s">
        <v>1828</v>
      </c>
      <c r="H10" s="115" t="s">
        <v>1828</v>
      </c>
      <c r="I10" s="115" t="s">
        <v>1828</v>
      </c>
      <c r="J10" s="115" t="s">
        <v>1828</v>
      </c>
      <c r="K10" s="115" t="s">
        <v>1828</v>
      </c>
      <c r="L10" s="115" t="s">
        <v>1828</v>
      </c>
      <c r="M10" s="115" t="s">
        <v>1828</v>
      </c>
      <c r="N10" s="115" t="s">
        <v>1828</v>
      </c>
      <c r="O10" s="115" t="s">
        <v>1828</v>
      </c>
      <c r="P10" s="115" t="s">
        <v>1828</v>
      </c>
      <c r="Q10" s="115" t="s">
        <v>1828</v>
      </c>
    </row>
    <row r="11" spans="1:17">
      <c r="A11" s="83" t="s">
        <v>165</v>
      </c>
      <c r="B11" s="119" t="s">
        <v>1828</v>
      </c>
      <c r="C11" s="119" t="s">
        <v>1828</v>
      </c>
      <c r="D11" s="115" t="s">
        <v>1828</v>
      </c>
      <c r="E11" s="115" t="s">
        <v>1828</v>
      </c>
      <c r="F11" s="115" t="s">
        <v>1828</v>
      </c>
      <c r="G11" s="115" t="s">
        <v>1828</v>
      </c>
      <c r="H11" s="115" t="s">
        <v>1828</v>
      </c>
      <c r="I11" s="115" t="s">
        <v>1828</v>
      </c>
      <c r="J11" s="115" t="s">
        <v>1828</v>
      </c>
      <c r="K11" s="115" t="s">
        <v>1828</v>
      </c>
      <c r="L11" s="115" t="s">
        <v>1828</v>
      </c>
      <c r="M11" s="115" t="s">
        <v>1828</v>
      </c>
      <c r="N11" s="115" t="s">
        <v>1828</v>
      </c>
      <c r="O11" s="115" t="s">
        <v>1828</v>
      </c>
      <c r="P11" s="115" t="s">
        <v>1828</v>
      </c>
      <c r="Q11" s="115" t="s">
        <v>1828</v>
      </c>
    </row>
    <row r="12" spans="1:17">
      <c r="A12" s="83" t="s">
        <v>173</v>
      </c>
      <c r="B12" s="120" t="s">
        <v>1828</v>
      </c>
      <c r="C12" s="120" t="s">
        <v>1828</v>
      </c>
      <c r="D12" s="115" t="s">
        <v>1828</v>
      </c>
      <c r="E12" s="115" t="s">
        <v>1828</v>
      </c>
      <c r="F12" s="115" t="s">
        <v>1828</v>
      </c>
      <c r="G12" s="115" t="s">
        <v>1828</v>
      </c>
      <c r="H12" s="115" t="s">
        <v>1828</v>
      </c>
      <c r="I12" s="115" t="s">
        <v>1828</v>
      </c>
      <c r="J12" s="115" t="s">
        <v>1828</v>
      </c>
      <c r="K12" s="115" t="s">
        <v>1828</v>
      </c>
      <c r="L12" s="115" t="s">
        <v>1828</v>
      </c>
      <c r="M12" s="115" t="s">
        <v>1828</v>
      </c>
      <c r="N12" s="115" t="s">
        <v>1828</v>
      </c>
      <c r="O12" s="115" t="s">
        <v>1828</v>
      </c>
      <c r="P12" s="115" t="s">
        <v>1828</v>
      </c>
      <c r="Q12" s="115" t="s">
        <v>1828</v>
      </c>
    </row>
    <row r="13" spans="1:17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spans="1:17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7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7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1:17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17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1:17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1:17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7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  <row r="74" spans="1:17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1:17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</row>
    <row r="78" spans="1:17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1:17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1:17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1:17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1:17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1:17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</row>
    <row r="84" spans="1:17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</row>
    <row r="86" spans="1:17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</row>
    <row r="87" spans="1:17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</row>
    <row r="88" spans="1:17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17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</row>
    <row r="90" spans="1:17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</row>
    <row r="91" spans="1:17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</row>
    <row r="92" spans="1:17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</row>
    <row r="93" spans="1:17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1:17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</row>
    <row r="95" spans="1:17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</row>
    <row r="96" spans="1:17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</row>
    <row r="97" spans="1:17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</row>
    <row r="98" spans="1:17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</row>
    <row r="99" spans="1:17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</row>
    <row r="100" spans="1:17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</row>
    <row r="102" spans="1:17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</row>
    <row r="104" spans="1:17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  <row r="105" spans="1:17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</row>
    <row r="106" spans="1:17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</row>
    <row r="107" spans="1:17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</row>
    <row r="108" spans="1:17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</row>
    <row r="109" spans="1:17" hidden="1">
      <c r="B109" s="1"/>
      <c r="C109" s="1"/>
    </row>
    <row r="110" spans="1:17" hidden="1">
      <c r="B110" s="1"/>
      <c r="C110" s="1"/>
    </row>
    <row r="111" spans="1:17" hidden="1">
      <c r="B111" s="1"/>
      <c r="C111" s="1"/>
    </row>
    <row r="112" spans="1:17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573" spans="2:3" hidden="1">
      <c r="B573" s="1"/>
      <c r="C573" s="1"/>
    </row>
    <row r="574" spans="2:3" hidden="1">
      <c r="B574" s="1"/>
      <c r="C574" s="1"/>
    </row>
    <row r="575" spans="2:3" hidden="1">
      <c r="B575" s="1"/>
      <c r="C575" s="1"/>
    </row>
    <row r="576" spans="2:3" hidden="1">
      <c r="B576" s="1"/>
      <c r="C576" s="1"/>
    </row>
    <row r="577" spans="2:3" hidden="1">
      <c r="B577" s="1"/>
      <c r="C577" s="1"/>
    </row>
    <row r="578" spans="2:3" hidden="1">
      <c r="B578" s="1"/>
      <c r="C578" s="1"/>
    </row>
    <row r="579" spans="2:3" hidden="1">
      <c r="B579" s="1"/>
      <c r="C579" s="1"/>
    </row>
    <row r="580" spans="2:3" hidden="1">
      <c r="B580" s="1"/>
      <c r="C580" s="1"/>
    </row>
    <row r="581" spans="2:3" hidden="1">
      <c r="B581" s="1"/>
      <c r="C581" s="1"/>
    </row>
    <row r="582" spans="2:3" hidden="1">
      <c r="B582" s="1"/>
      <c r="C582" s="1"/>
    </row>
    <row r="583" spans="2:3" hidden="1">
      <c r="B583" s="1"/>
      <c r="C583" s="1"/>
    </row>
    <row r="584" spans="2:3" hidden="1">
      <c r="B584" s="1"/>
      <c r="C584" s="1"/>
    </row>
    <row r="585" spans="2:3" hidden="1">
      <c r="B585" s="1"/>
      <c r="C585" s="1"/>
    </row>
    <row r="586" spans="2:3" hidden="1">
      <c r="B586" s="1"/>
      <c r="C586" s="1"/>
    </row>
    <row r="587" spans="2:3" hidden="1">
      <c r="B587" s="1"/>
      <c r="C587" s="1"/>
    </row>
    <row r="588" spans="2:3" hidden="1">
      <c r="B588" s="1"/>
      <c r="C588" s="1"/>
    </row>
    <row r="589" spans="2:3" hidden="1">
      <c r="B589" s="1"/>
      <c r="C589" s="1"/>
    </row>
    <row r="590" spans="2:3" hidden="1">
      <c r="B590" s="1"/>
      <c r="C590" s="1"/>
    </row>
    <row r="591" spans="2:3" hidden="1">
      <c r="B591" s="1"/>
      <c r="C591" s="1"/>
    </row>
    <row r="592" spans="2:3" hidden="1">
      <c r="B592" s="1"/>
      <c r="C592" s="1"/>
    </row>
    <row r="593" spans="2:3" hidden="1">
      <c r="B593" s="1"/>
      <c r="C593" s="1"/>
    </row>
    <row r="594" spans="2:3" hidden="1">
      <c r="B594" s="1"/>
      <c r="C594" s="1"/>
    </row>
    <row r="595" spans="2:3" hidden="1">
      <c r="B595" s="1"/>
      <c r="C595" s="1"/>
    </row>
    <row r="596" spans="2:3" hidden="1">
      <c r="B596" s="1"/>
      <c r="C596" s="1"/>
    </row>
    <row r="597" spans="2:3" hidden="1">
      <c r="B597" s="1"/>
      <c r="C597" s="1"/>
    </row>
    <row r="598" spans="2:3" hidden="1">
      <c r="B598" s="1"/>
      <c r="C598" s="1"/>
    </row>
    <row r="599" spans="2:3" hidden="1">
      <c r="B599" s="1"/>
      <c r="C599" s="1"/>
    </row>
    <row r="600" spans="2:3" hidden="1">
      <c r="B600" s="1"/>
      <c r="C600" s="1"/>
    </row>
    <row r="601" spans="2:3" hidden="1">
      <c r="B601" s="1"/>
      <c r="C601" s="1"/>
    </row>
    <row r="602" spans="2:3" hidden="1">
      <c r="B602" s="1"/>
      <c r="C602" s="1"/>
    </row>
    <row r="603" spans="2:3" hidden="1">
      <c r="B603" s="1"/>
      <c r="C603" s="1"/>
    </row>
    <row r="604" spans="2:3" hidden="1">
      <c r="B604" s="1"/>
      <c r="C604" s="1"/>
    </row>
    <row r="605" spans="2:3" hidden="1">
      <c r="B605" s="1"/>
      <c r="C605" s="1"/>
    </row>
    <row r="606" spans="2:3" hidden="1">
      <c r="B606" s="1"/>
      <c r="C606" s="1"/>
    </row>
    <row r="607" spans="2:3" hidden="1">
      <c r="B607" s="1"/>
      <c r="C607" s="1"/>
    </row>
    <row r="608" spans="2:3" hidden="1">
      <c r="B608" s="1"/>
      <c r="C608" s="1"/>
    </row>
    <row r="609" spans="2:3" hidden="1">
      <c r="B609" s="1"/>
      <c r="C609" s="1"/>
    </row>
    <row r="610" spans="2:3" hidden="1">
      <c r="B610" s="1"/>
      <c r="C610" s="1"/>
    </row>
    <row r="611" spans="2:3" hidden="1">
      <c r="B611" s="1"/>
      <c r="C611" s="1"/>
    </row>
    <row r="612" spans="2:3" hidden="1">
      <c r="B612" s="1"/>
      <c r="C612" s="1"/>
    </row>
    <row r="613" spans="2:3" hidden="1">
      <c r="B613" s="1"/>
      <c r="C613" s="1"/>
    </row>
    <row r="614" spans="2:3" hidden="1">
      <c r="B614" s="1"/>
      <c r="C614" s="1"/>
    </row>
    <row r="615" spans="2:3" hidden="1">
      <c r="B615" s="1"/>
      <c r="C615" s="1"/>
    </row>
    <row r="616" spans="2:3" hidden="1">
      <c r="B616" s="1"/>
      <c r="C616" s="1"/>
    </row>
    <row r="617" spans="2:3" hidden="1">
      <c r="B617" s="1"/>
      <c r="C617" s="1"/>
    </row>
    <row r="618" spans="2:3" hidden="1">
      <c r="B618" s="1"/>
      <c r="C618" s="1"/>
    </row>
    <row r="619" spans="2:3" hidden="1">
      <c r="B619" s="1"/>
      <c r="C619" s="1"/>
    </row>
    <row r="620" spans="2:3" hidden="1">
      <c r="B620" s="1"/>
      <c r="C620" s="1"/>
    </row>
    <row r="621" spans="2:3" hidden="1">
      <c r="B621" s="1"/>
      <c r="C621" s="1"/>
    </row>
    <row r="622" spans="2:3" hidden="1">
      <c r="B622" s="1"/>
      <c r="C622" s="1"/>
    </row>
    <row r="623" spans="2:3" hidden="1">
      <c r="B623" s="1"/>
      <c r="C623" s="1"/>
    </row>
    <row r="624" spans="2:3" hidden="1">
      <c r="B624" s="1"/>
      <c r="C624" s="1"/>
    </row>
    <row r="625" spans="2:3" hidden="1">
      <c r="B625" s="1"/>
      <c r="C625" s="1"/>
    </row>
    <row r="626" spans="2:3" hidden="1">
      <c r="B626" s="1"/>
      <c r="C626" s="1"/>
    </row>
    <row r="627" spans="2:3" hidden="1">
      <c r="B627" s="1"/>
      <c r="C627" s="1"/>
    </row>
    <row r="628" spans="2:3" hidden="1">
      <c r="B628" s="1"/>
      <c r="C628" s="1"/>
    </row>
    <row r="629" spans="2:3" hidden="1">
      <c r="B629" s="1"/>
      <c r="C629" s="1"/>
    </row>
    <row r="630" spans="2:3" hidden="1">
      <c r="B630" s="1"/>
      <c r="C630" s="1"/>
    </row>
    <row r="631" spans="2:3" hidden="1">
      <c r="B631" s="1"/>
      <c r="C631" s="1"/>
    </row>
    <row r="632" spans="2:3" hidden="1">
      <c r="B632" s="1"/>
      <c r="C632" s="1"/>
    </row>
    <row r="633" spans="2:3" hidden="1">
      <c r="B633" s="1"/>
      <c r="C633" s="1"/>
    </row>
    <row r="634" spans="2:3" hidden="1">
      <c r="B634" s="1"/>
      <c r="C634" s="1"/>
    </row>
    <row r="635" spans="2:3" hidden="1">
      <c r="B635" s="1"/>
      <c r="C635" s="1"/>
    </row>
    <row r="636" spans="2:3" hidden="1">
      <c r="B636" s="1"/>
      <c r="C636" s="1"/>
    </row>
    <row r="637" spans="2:3" hidden="1">
      <c r="B637" s="1"/>
      <c r="C637" s="1"/>
    </row>
    <row r="638" spans="2:3" hidden="1">
      <c r="B638" s="1"/>
      <c r="C638" s="1"/>
    </row>
    <row r="639" spans="2:3" hidden="1">
      <c r="B639" s="1"/>
      <c r="C639" s="1"/>
    </row>
    <row r="640" spans="2:3" hidden="1">
      <c r="B640" s="1"/>
      <c r="C640" s="1"/>
    </row>
    <row r="641" spans="2:3" hidden="1">
      <c r="B641" s="1"/>
      <c r="C641" s="1"/>
    </row>
    <row r="642" spans="2:3" hidden="1">
      <c r="B642" s="1"/>
      <c r="C642" s="1"/>
    </row>
    <row r="643" spans="2:3" hidden="1">
      <c r="B643" s="1"/>
      <c r="C643" s="1"/>
    </row>
    <row r="644" spans="2:3" hidden="1">
      <c r="B644" s="1"/>
      <c r="C644" s="1"/>
    </row>
    <row r="645" spans="2:3" hidden="1">
      <c r="B645" s="1"/>
      <c r="C645" s="1"/>
    </row>
    <row r="646" spans="2:3" hidden="1">
      <c r="B646" s="1"/>
      <c r="C646" s="1"/>
    </row>
    <row r="647" spans="2:3" hidden="1">
      <c r="B647" s="1"/>
      <c r="C647" s="1"/>
    </row>
    <row r="648" spans="2:3" hidden="1">
      <c r="B648" s="1"/>
      <c r="C648" s="1"/>
    </row>
    <row r="649" spans="2:3" hidden="1">
      <c r="B649" s="1"/>
      <c r="C649" s="1"/>
    </row>
    <row r="650" spans="2:3" hidden="1">
      <c r="B650" s="1"/>
      <c r="C650" s="1"/>
    </row>
    <row r="651" spans="2:3" hidden="1">
      <c r="B651" s="1"/>
      <c r="C651" s="1"/>
    </row>
    <row r="652" spans="2:3" hidden="1">
      <c r="B652" s="1"/>
      <c r="C652" s="1"/>
    </row>
    <row r="653" spans="2:3" hidden="1">
      <c r="B653" s="1"/>
      <c r="C653" s="1"/>
    </row>
    <row r="654" spans="2:3" hidden="1">
      <c r="B654" s="1"/>
      <c r="C654" s="1"/>
    </row>
    <row r="655" spans="2:3" hidden="1">
      <c r="B655" s="1"/>
      <c r="C655" s="1"/>
    </row>
    <row r="656" spans="2:3" hidden="1">
      <c r="B656" s="1"/>
      <c r="C656" s="1"/>
    </row>
    <row r="657" spans="2:3" hidden="1">
      <c r="B657" s="1"/>
      <c r="C657" s="1"/>
    </row>
    <row r="658" spans="2:3" hidden="1">
      <c r="B658" s="1"/>
      <c r="C658" s="1"/>
    </row>
    <row r="659" spans="2:3" hidden="1">
      <c r="B659" s="1"/>
      <c r="C659" s="1"/>
    </row>
    <row r="660" spans="2:3" hidden="1">
      <c r="B660" s="1"/>
      <c r="C660" s="1"/>
    </row>
    <row r="661" spans="2:3" hidden="1">
      <c r="B661" s="1"/>
      <c r="C661" s="1"/>
    </row>
    <row r="662" spans="2:3" hidden="1">
      <c r="B662" s="1"/>
      <c r="C662" s="1"/>
    </row>
    <row r="663" spans="2:3" hidden="1">
      <c r="B663" s="1"/>
      <c r="C663" s="1"/>
    </row>
    <row r="664" spans="2:3" hidden="1">
      <c r="B664" s="1"/>
      <c r="C664" s="1"/>
    </row>
    <row r="665" spans="2:3" hidden="1">
      <c r="B665" s="1"/>
      <c r="C665" s="1"/>
    </row>
    <row r="666" spans="2:3" hidden="1">
      <c r="B666" s="1"/>
      <c r="C666" s="1"/>
    </row>
    <row r="667" spans="2:3" hidden="1">
      <c r="B667" s="1"/>
      <c r="C667" s="1"/>
    </row>
    <row r="668" spans="2:3" hidden="1">
      <c r="B668" s="1"/>
      <c r="C668" s="1"/>
    </row>
    <row r="669" spans="2:3" hidden="1">
      <c r="B669" s="1"/>
      <c r="C669" s="1"/>
    </row>
    <row r="670" spans="2:3" hidden="1">
      <c r="B670" s="1"/>
      <c r="C670" s="1"/>
    </row>
    <row r="671" spans="2:3" hidden="1">
      <c r="B671" s="1"/>
      <c r="C671" s="1"/>
    </row>
    <row r="672" spans="2:3" hidden="1">
      <c r="B672" s="1"/>
      <c r="C672" s="1"/>
    </row>
    <row r="673" spans="2:3" hidden="1">
      <c r="B673" s="1"/>
      <c r="C673" s="1"/>
    </row>
    <row r="674" spans="2:3" hidden="1">
      <c r="B674" s="1"/>
      <c r="C674" s="1"/>
    </row>
    <row r="675" spans="2:3" hidden="1">
      <c r="B675" s="1"/>
      <c r="C675" s="1"/>
    </row>
    <row r="676" spans="2:3" hidden="1">
      <c r="B676" s="1"/>
      <c r="C676" s="1"/>
    </row>
    <row r="677" spans="2:3" hidden="1">
      <c r="B677" s="1"/>
      <c r="C677" s="1"/>
    </row>
    <row r="678" spans="2:3" hidden="1">
      <c r="B678" s="1"/>
      <c r="C678" s="1"/>
    </row>
    <row r="679" spans="2:3" hidden="1">
      <c r="B679" s="1"/>
      <c r="C679" s="1"/>
    </row>
    <row r="680" spans="2:3" hidden="1">
      <c r="B680" s="1"/>
      <c r="C680" s="1"/>
    </row>
    <row r="681" spans="2:3" hidden="1">
      <c r="B681" s="1"/>
      <c r="C681" s="1"/>
    </row>
    <row r="682" spans="2:3" hidden="1">
      <c r="B682" s="1"/>
      <c r="C682" s="1"/>
    </row>
    <row r="683" spans="2:3" hidden="1">
      <c r="B683" s="1"/>
      <c r="C683" s="1"/>
    </row>
    <row r="684" spans="2:3" hidden="1">
      <c r="B684" s="1"/>
      <c r="C684" s="1"/>
    </row>
    <row r="685" spans="2:3" hidden="1">
      <c r="B685" s="1"/>
      <c r="C685" s="1"/>
    </row>
    <row r="686" spans="2:3" hidden="1">
      <c r="B686" s="1"/>
      <c r="C686" s="1"/>
    </row>
    <row r="687" spans="2:3" hidden="1">
      <c r="B687" s="1"/>
      <c r="C687" s="1"/>
    </row>
    <row r="688" spans="2:3" hidden="1">
      <c r="B688" s="1"/>
      <c r="C688" s="1"/>
    </row>
    <row r="689" spans="2:3" hidden="1">
      <c r="B689" s="1"/>
      <c r="C689" s="1"/>
    </row>
    <row r="690" spans="2:3" hidden="1">
      <c r="B690" s="1"/>
      <c r="C690" s="1"/>
    </row>
    <row r="691" spans="2:3" hidden="1">
      <c r="B691" s="1"/>
      <c r="C691" s="1"/>
    </row>
    <row r="692" spans="2:3" hidden="1">
      <c r="B692" s="1"/>
      <c r="C692" s="1"/>
    </row>
    <row r="693" spans="2:3" hidden="1">
      <c r="B693" s="1"/>
      <c r="C693" s="1"/>
    </row>
    <row r="694" spans="2:3" hidden="1">
      <c r="B694" s="1"/>
      <c r="C694" s="1"/>
    </row>
    <row r="695" spans="2:3" hidden="1">
      <c r="B695" s="1"/>
      <c r="C695" s="1"/>
    </row>
    <row r="696" spans="2:3" hidden="1">
      <c r="B696" s="1"/>
      <c r="C696" s="1"/>
    </row>
    <row r="697" spans="2:3" hidden="1">
      <c r="B697" s="1"/>
      <c r="C697" s="1"/>
    </row>
    <row r="698" spans="2:3" hidden="1">
      <c r="B698" s="1"/>
      <c r="C698" s="1"/>
    </row>
    <row r="699" spans="2:3" hidden="1">
      <c r="B699" s="1"/>
      <c r="C699" s="1"/>
    </row>
    <row r="700" spans="2:3" hidden="1">
      <c r="B700" s="1"/>
      <c r="C700" s="1"/>
    </row>
    <row r="701" spans="2:3" hidden="1">
      <c r="B701" s="1"/>
      <c r="C701" s="1"/>
    </row>
    <row r="702" spans="2:3" hidden="1">
      <c r="B702" s="1"/>
      <c r="C702" s="1"/>
    </row>
    <row r="703" spans="2:3" hidden="1">
      <c r="B703" s="1"/>
      <c r="C703" s="1"/>
    </row>
    <row r="704" spans="2:3" hidden="1">
      <c r="B704" s="1"/>
      <c r="C704" s="1"/>
    </row>
    <row r="705" spans="2:3" hidden="1">
      <c r="B705" s="1"/>
      <c r="C705" s="1"/>
    </row>
    <row r="706" spans="2:3" hidden="1">
      <c r="B706" s="1"/>
      <c r="C706" s="1"/>
    </row>
    <row r="707" spans="2:3" hidden="1">
      <c r="B707" s="1"/>
      <c r="C707" s="1"/>
    </row>
    <row r="708" spans="2:3" hidden="1">
      <c r="B708" s="1"/>
      <c r="C708" s="1"/>
    </row>
    <row r="709" spans="2:3" hidden="1">
      <c r="B709" s="1"/>
      <c r="C709" s="1"/>
    </row>
    <row r="710" spans="2:3" hidden="1">
      <c r="B710" s="1"/>
      <c r="C710" s="1"/>
    </row>
    <row r="711" spans="2:3" hidden="1">
      <c r="B711" s="1"/>
      <c r="C711" s="1"/>
    </row>
    <row r="712" spans="2:3" hidden="1">
      <c r="B712" s="1"/>
      <c r="C712" s="1"/>
    </row>
    <row r="713" spans="2:3" hidden="1">
      <c r="B713" s="1"/>
      <c r="C713" s="1"/>
    </row>
    <row r="714" spans="2:3" hidden="1">
      <c r="B714" s="1"/>
      <c r="C714" s="1"/>
    </row>
    <row r="715" spans="2:3" hidden="1">
      <c r="B715" s="1"/>
      <c r="C715" s="1"/>
    </row>
    <row r="716" spans="2:3" hidden="1">
      <c r="B716" s="1"/>
      <c r="C716" s="1"/>
    </row>
    <row r="717" spans="2:3" hidden="1">
      <c r="B717" s="1"/>
      <c r="C717" s="1"/>
    </row>
    <row r="718" spans="2:3" hidden="1">
      <c r="B718" s="1"/>
      <c r="C718" s="1"/>
    </row>
    <row r="719" spans="2:3" hidden="1">
      <c r="B719" s="1"/>
      <c r="C719" s="1"/>
    </row>
    <row r="720" spans="2:3" hidden="1">
      <c r="B720" s="1"/>
      <c r="C720" s="1"/>
    </row>
    <row r="721" spans="2:3" hidden="1">
      <c r="B721" s="1"/>
      <c r="C721" s="1"/>
    </row>
    <row r="722" spans="2:3" hidden="1">
      <c r="B722" s="1"/>
      <c r="C722" s="1"/>
    </row>
    <row r="723" spans="2:3" hidden="1">
      <c r="B723" s="1"/>
      <c r="C723" s="1"/>
    </row>
    <row r="724" spans="2:3" hidden="1">
      <c r="B724" s="1"/>
      <c r="C724" s="1"/>
    </row>
    <row r="725" spans="2:3" hidden="1">
      <c r="B725" s="1"/>
      <c r="C725" s="1"/>
    </row>
    <row r="726" spans="2:3" hidden="1">
      <c r="B726" s="1"/>
      <c r="C726" s="1"/>
    </row>
    <row r="727" spans="2:3" hidden="1">
      <c r="B727" s="1"/>
      <c r="C727" s="1"/>
    </row>
    <row r="728" spans="2:3" hidden="1">
      <c r="B728" s="1"/>
      <c r="C728" s="1"/>
    </row>
    <row r="729" spans="2:3" hidden="1">
      <c r="B729" s="1"/>
      <c r="C729" s="1"/>
    </row>
    <row r="730" spans="2:3" hidden="1">
      <c r="B730" s="1"/>
      <c r="C730" s="1"/>
    </row>
    <row r="731" spans="2:3" hidden="1">
      <c r="B731" s="1"/>
      <c r="C731" s="1"/>
    </row>
    <row r="732" spans="2:3" hidden="1">
      <c r="B732" s="1"/>
      <c r="C732" s="1"/>
    </row>
    <row r="733" spans="2:3" hidden="1">
      <c r="B733" s="1"/>
      <c r="C733" s="1"/>
    </row>
    <row r="734" spans="2:3" hidden="1">
      <c r="B734" s="1"/>
      <c r="C734" s="1"/>
    </row>
    <row r="735" spans="2:3" hidden="1">
      <c r="B735" s="1"/>
      <c r="C735" s="1"/>
    </row>
    <row r="736" spans="2:3" hidden="1">
      <c r="B736" s="1"/>
      <c r="C736" s="1"/>
    </row>
    <row r="737" spans="2:3" hidden="1">
      <c r="B737" s="1"/>
      <c r="C737" s="1"/>
    </row>
    <row r="738" spans="2:3" hidden="1">
      <c r="B738" s="1"/>
      <c r="C738" s="1"/>
    </row>
    <row r="739" spans="2:3" hidden="1">
      <c r="B739" s="1"/>
      <c r="C739" s="1"/>
    </row>
    <row r="740" spans="2:3" hidden="1">
      <c r="B740" s="1"/>
      <c r="C740" s="1"/>
    </row>
    <row r="741" spans="2:3" hidden="1">
      <c r="B741" s="1"/>
      <c r="C741" s="1"/>
    </row>
    <row r="742" spans="2:3" hidden="1">
      <c r="B742" s="1"/>
      <c r="C742" s="1"/>
    </row>
    <row r="743" spans="2:3" hidden="1">
      <c r="B743" s="1"/>
      <c r="C743" s="1"/>
    </row>
    <row r="744" spans="2:3" hidden="1">
      <c r="B744" s="1"/>
      <c r="C744" s="1"/>
    </row>
    <row r="745" spans="2:3" hidden="1">
      <c r="B745" s="1"/>
      <c r="C745" s="1"/>
    </row>
    <row r="746" spans="2:3" hidden="1">
      <c r="B746" s="1"/>
      <c r="C746" s="1"/>
    </row>
    <row r="747" spans="2:3" hidden="1">
      <c r="B747" s="1"/>
      <c r="C747" s="1"/>
    </row>
    <row r="748" spans="2:3" hidden="1">
      <c r="B748" s="1"/>
      <c r="C748" s="1"/>
    </row>
    <row r="749" spans="2:3" hidden="1">
      <c r="B749" s="1"/>
      <c r="C749" s="1"/>
    </row>
    <row r="750" spans="2:3" hidden="1">
      <c r="B750" s="1"/>
      <c r="C750" s="1"/>
    </row>
    <row r="751" spans="2:3" hidden="1">
      <c r="B751" s="1"/>
      <c r="C751" s="1"/>
    </row>
    <row r="752" spans="2:3" hidden="1">
      <c r="B752" s="1"/>
      <c r="C752" s="1"/>
    </row>
    <row r="753" spans="2:3" hidden="1">
      <c r="B753" s="1"/>
      <c r="C753" s="1"/>
    </row>
    <row r="754" spans="2:3" hidden="1">
      <c r="B754" s="1"/>
      <c r="C754" s="1"/>
    </row>
    <row r="755" spans="2:3" hidden="1">
      <c r="B755" s="1"/>
      <c r="C755" s="1"/>
    </row>
    <row r="756" spans="2:3" hidden="1">
      <c r="B756" s="1"/>
      <c r="C756" s="1"/>
    </row>
    <row r="757" spans="2:3" hidden="1">
      <c r="B757" s="1"/>
      <c r="C757" s="1"/>
    </row>
    <row r="758" spans="2:3" hidden="1">
      <c r="B758" s="1"/>
      <c r="C758" s="1"/>
    </row>
    <row r="759" spans="2:3" hidden="1">
      <c r="B759" s="1"/>
      <c r="C759" s="1"/>
    </row>
    <row r="760" spans="2:3" hidden="1">
      <c r="B760" s="1"/>
      <c r="C760" s="1"/>
    </row>
    <row r="761" spans="2:3" hidden="1">
      <c r="B761" s="1"/>
      <c r="C761" s="1"/>
    </row>
    <row r="762" spans="2:3" hidden="1">
      <c r="B762" s="1"/>
      <c r="C762" s="1"/>
    </row>
    <row r="763" spans="2:3" hidden="1">
      <c r="B763" s="1"/>
      <c r="C763" s="1"/>
    </row>
    <row r="764" spans="2:3" hidden="1">
      <c r="B764" s="1"/>
      <c r="C764" s="1"/>
    </row>
    <row r="765" spans="2:3" hidden="1">
      <c r="B765" s="1"/>
      <c r="C765" s="1"/>
    </row>
    <row r="766" spans="2:3" hidden="1">
      <c r="B766" s="1"/>
      <c r="C766" s="1"/>
    </row>
    <row r="767" spans="2:3" hidden="1">
      <c r="B767" s="1"/>
      <c r="C767" s="1"/>
    </row>
    <row r="768" spans="2:3" hidden="1">
      <c r="B768" s="1"/>
      <c r="C768" s="1"/>
    </row>
    <row r="769" spans="2:3" hidden="1">
      <c r="B769" s="1"/>
      <c r="C769" s="1"/>
    </row>
    <row r="770" spans="2:3" hidden="1">
      <c r="B770" s="1"/>
      <c r="C770" s="1"/>
    </row>
    <row r="771" spans="2:3" hidden="1">
      <c r="B771" s="1"/>
      <c r="C771" s="1"/>
    </row>
    <row r="772" spans="2:3" hidden="1">
      <c r="B772" s="1"/>
      <c r="C772" s="1"/>
    </row>
    <row r="773" spans="2:3" hidden="1">
      <c r="B773" s="1"/>
      <c r="C773" s="1"/>
    </row>
    <row r="774" spans="2:3" hidden="1">
      <c r="B774" s="1"/>
      <c r="C774" s="1"/>
    </row>
    <row r="775" spans="2:3" hidden="1">
      <c r="B775" s="1"/>
      <c r="C775" s="1"/>
    </row>
    <row r="776" spans="2:3" hidden="1">
      <c r="B776" s="1"/>
      <c r="C776" s="1"/>
    </row>
    <row r="777" spans="2:3" hidden="1">
      <c r="B777" s="1"/>
      <c r="C777" s="1"/>
    </row>
    <row r="778" spans="2:3" hidden="1">
      <c r="B778" s="1"/>
      <c r="C778" s="1"/>
    </row>
    <row r="779" spans="2:3" hidden="1">
      <c r="B779" s="1"/>
      <c r="C779" s="1"/>
    </row>
    <row r="780" spans="2:3" hidden="1">
      <c r="B780" s="1"/>
      <c r="C780" s="1"/>
    </row>
    <row r="781" spans="2:3" hidden="1">
      <c r="B781" s="1"/>
      <c r="C781" s="1"/>
    </row>
    <row r="782" spans="2:3" hidden="1">
      <c r="B782" s="1"/>
      <c r="C782" s="1"/>
    </row>
    <row r="783" spans="2:3" hidden="1">
      <c r="B783" s="1"/>
      <c r="C783" s="1"/>
    </row>
    <row r="784" spans="2:3" hidden="1">
      <c r="B784" s="1"/>
      <c r="C784" s="1"/>
    </row>
    <row r="785" spans="2:3" hidden="1">
      <c r="B785" s="1"/>
      <c r="C785" s="1"/>
    </row>
    <row r="786" spans="2:3" hidden="1">
      <c r="B786" s="1"/>
      <c r="C786" s="1"/>
    </row>
    <row r="787" spans="2:3" hidden="1">
      <c r="B787" s="1"/>
      <c r="C787" s="1"/>
    </row>
    <row r="788" spans="2:3" hidden="1">
      <c r="B788" s="1"/>
      <c r="C788" s="1"/>
    </row>
    <row r="789" spans="2:3" hidden="1">
      <c r="B789" s="1"/>
      <c r="C789" s="1"/>
    </row>
    <row r="790" spans="2:3" hidden="1">
      <c r="B790" s="1"/>
      <c r="C790" s="1"/>
    </row>
    <row r="791" spans="2:3" hidden="1">
      <c r="B791" s="1"/>
      <c r="C791" s="1"/>
    </row>
    <row r="792" spans="2:3" hidden="1">
      <c r="B792" s="1"/>
      <c r="C792" s="1"/>
    </row>
    <row r="793" spans="2:3" hidden="1">
      <c r="B793" s="1"/>
      <c r="C793" s="1"/>
    </row>
    <row r="794" spans="2:3" hidden="1">
      <c r="B794" s="1"/>
      <c r="C794" s="1"/>
    </row>
    <row r="795" spans="2:3" hidden="1">
      <c r="B795" s="1"/>
      <c r="C795" s="1"/>
    </row>
    <row r="796" spans="2:3" hidden="1">
      <c r="B796" s="1"/>
      <c r="C796" s="1"/>
    </row>
    <row r="797" spans="2:3" hidden="1">
      <c r="B797" s="1"/>
      <c r="C797" s="1"/>
    </row>
    <row r="798" spans="2:3" hidden="1">
      <c r="B798" s="1"/>
      <c r="C798" s="1"/>
    </row>
    <row r="799" spans="2:3" hidden="1">
      <c r="B799" s="1"/>
      <c r="C799" s="1"/>
    </row>
    <row r="800" spans="2:3" hidden="1">
      <c r="B800" s="1"/>
      <c r="C800" s="1"/>
    </row>
    <row r="801" spans="2:3" hidden="1">
      <c r="B801" s="1"/>
      <c r="C801" s="1"/>
    </row>
    <row r="802" spans="2:3" hidden="1">
      <c r="B802" s="1"/>
      <c r="C802" s="1"/>
    </row>
    <row r="803" spans="2:3" hidden="1">
      <c r="B803" s="1"/>
      <c r="C803" s="1"/>
    </row>
    <row r="804" spans="2:3" hidden="1">
      <c r="B804" s="1"/>
      <c r="C804" s="1"/>
    </row>
    <row r="805" spans="2:3" hidden="1">
      <c r="B805" s="1"/>
      <c r="C805" s="1"/>
    </row>
    <row r="806" spans="2:3" hidden="1">
      <c r="B806" s="1"/>
      <c r="C806" s="1"/>
    </row>
    <row r="807" spans="2:3" hidden="1">
      <c r="B807" s="1"/>
      <c r="C807" s="1"/>
    </row>
    <row r="808" spans="2:3" hidden="1">
      <c r="B808" s="1"/>
      <c r="C808" s="1"/>
    </row>
    <row r="809" spans="2:3" hidden="1">
      <c r="B809" s="1"/>
      <c r="C809" s="1"/>
    </row>
    <row r="810" spans="2:3" hidden="1">
      <c r="B810" s="1"/>
      <c r="C810" s="1"/>
    </row>
    <row r="811" spans="2:3" hidden="1">
      <c r="B811" s="1"/>
      <c r="C811" s="1"/>
    </row>
    <row r="812" spans="2:3" hidden="1">
      <c r="B812" s="1"/>
      <c r="C812" s="1"/>
    </row>
    <row r="813" spans="2:3" hidden="1">
      <c r="B813" s="1"/>
      <c r="C813" s="1"/>
    </row>
    <row r="814" spans="2:3" hidden="1">
      <c r="B814" s="1"/>
      <c r="C814" s="1"/>
    </row>
    <row r="815" spans="2:3" hidden="1">
      <c r="B815" s="1"/>
      <c r="C815" s="1"/>
    </row>
    <row r="816" spans="2:3" hidden="1">
      <c r="B816" s="1"/>
      <c r="C816" s="1"/>
    </row>
    <row r="817" spans="2:3" hidden="1">
      <c r="B817" s="1"/>
      <c r="C817" s="1"/>
    </row>
    <row r="818" spans="2:3" hidden="1">
      <c r="B818" s="1"/>
      <c r="C818" s="1"/>
    </row>
    <row r="819" spans="2:3" hidden="1">
      <c r="B819" s="1"/>
      <c r="C819" s="1"/>
    </row>
    <row r="820" spans="2:3" hidden="1">
      <c r="B820" s="1"/>
      <c r="C820" s="1"/>
    </row>
    <row r="821" spans="2:3" hidden="1">
      <c r="B821" s="1"/>
      <c r="C821" s="1"/>
    </row>
    <row r="822" spans="2:3" hidden="1">
      <c r="B822" s="1"/>
      <c r="C822" s="1"/>
    </row>
    <row r="823" spans="2:3" hidden="1">
      <c r="B823" s="1"/>
      <c r="C823" s="1"/>
    </row>
    <row r="824" spans="2:3" hidden="1">
      <c r="B824" s="1"/>
      <c r="C824" s="1"/>
    </row>
    <row r="825" spans="2:3" hidden="1">
      <c r="B825" s="1"/>
      <c r="C825" s="1"/>
    </row>
    <row r="826" spans="2:3" hidden="1">
      <c r="B826" s="1"/>
      <c r="C826" s="1"/>
    </row>
    <row r="827" spans="2:3" hidden="1">
      <c r="B827" s="1"/>
      <c r="C827" s="1"/>
    </row>
    <row r="828" spans="2:3" hidden="1">
      <c r="B828" s="1"/>
      <c r="C828" s="1"/>
    </row>
    <row r="829" spans="2:3" hidden="1">
      <c r="B829" s="1"/>
      <c r="C829" s="1"/>
    </row>
    <row r="830" spans="2:3" hidden="1">
      <c r="B830" s="1"/>
      <c r="C830" s="1"/>
    </row>
    <row r="831" spans="2:3" hidden="1">
      <c r="B831" s="1"/>
      <c r="C831" s="1"/>
    </row>
    <row r="832" spans="2:3" hidden="1">
      <c r="B832" s="1"/>
      <c r="C832" s="1"/>
    </row>
    <row r="833" spans="2:3" hidden="1">
      <c r="B833" s="1"/>
      <c r="C833" s="1"/>
    </row>
    <row r="834" spans="2:3" hidden="1">
      <c r="B834" s="1"/>
      <c r="C834" s="1"/>
    </row>
    <row r="835" spans="2:3" hidden="1">
      <c r="B835" s="1"/>
      <c r="C835" s="1"/>
    </row>
    <row r="836" spans="2:3" hidden="1">
      <c r="B836" s="1"/>
      <c r="C836" s="1"/>
    </row>
    <row r="837" spans="2:3" hidden="1">
      <c r="B837" s="1"/>
      <c r="C837" s="1"/>
    </row>
    <row r="838" spans="2:3" hidden="1">
      <c r="B838" s="1"/>
      <c r="C838" s="1"/>
    </row>
    <row r="839" spans="2:3" hidden="1">
      <c r="B839" s="1"/>
      <c r="C839" s="1"/>
    </row>
    <row r="840" spans="2:3" hidden="1">
      <c r="B840" s="1"/>
      <c r="C840" s="1"/>
    </row>
    <row r="841" spans="2:3" hidden="1">
      <c r="B841" s="1"/>
      <c r="C841" s="1"/>
    </row>
    <row r="842" spans="2:3" hidden="1">
      <c r="B842" s="1"/>
      <c r="C842" s="1"/>
    </row>
    <row r="843" spans="2:3" hidden="1">
      <c r="B843" s="1"/>
      <c r="C843" s="1"/>
    </row>
    <row r="844" spans="2:3" hidden="1">
      <c r="B844" s="1"/>
      <c r="C844" s="1"/>
    </row>
    <row r="845" spans="2:3" hidden="1">
      <c r="B845" s="1"/>
      <c r="C845" s="1"/>
    </row>
    <row r="846" spans="2:3" hidden="1">
      <c r="B846" s="1"/>
      <c r="C846" s="1"/>
    </row>
    <row r="847" spans="2:3" hidden="1">
      <c r="B847" s="1"/>
      <c r="C847" s="1"/>
    </row>
    <row r="848" spans="2:3" hidden="1">
      <c r="B848" s="1"/>
      <c r="C848" s="1"/>
    </row>
    <row r="849" spans="2:3" hidden="1">
      <c r="B849" s="1"/>
      <c r="C849" s="1"/>
    </row>
    <row r="850" spans="2:3" hidden="1">
      <c r="B850" s="1"/>
      <c r="C850" s="1"/>
    </row>
    <row r="851" spans="2:3" hidden="1">
      <c r="B851" s="1"/>
      <c r="C851" s="1"/>
    </row>
    <row r="852" spans="2:3" hidden="1">
      <c r="B852" s="1"/>
      <c r="C852" s="1"/>
    </row>
    <row r="853" spans="2:3" hidden="1">
      <c r="B853" s="1"/>
      <c r="C853" s="1"/>
    </row>
    <row r="854" spans="2:3" hidden="1">
      <c r="B854" s="1"/>
      <c r="C854" s="1"/>
    </row>
    <row r="855" spans="2:3" hidden="1">
      <c r="B855" s="1"/>
      <c r="C855" s="1"/>
    </row>
    <row r="856" spans="2:3" hidden="1">
      <c r="B856" s="1"/>
      <c r="C856" s="1"/>
    </row>
    <row r="857" spans="2:3" hidden="1">
      <c r="B857" s="1"/>
      <c r="C857" s="1"/>
    </row>
    <row r="858" spans="2:3" hidden="1">
      <c r="B858" s="1"/>
      <c r="C858" s="1"/>
    </row>
    <row r="859" spans="2:3" hidden="1">
      <c r="B859" s="1"/>
      <c r="C859" s="1"/>
    </row>
    <row r="860" spans="2:3" hidden="1">
      <c r="B860" s="1"/>
      <c r="C860" s="1"/>
    </row>
    <row r="861" spans="2:3" hidden="1">
      <c r="B861" s="1"/>
      <c r="C861" s="1"/>
    </row>
    <row r="862" spans="2:3" hidden="1">
      <c r="B862" s="1"/>
      <c r="C862" s="1"/>
    </row>
    <row r="863" spans="2:3" hidden="1">
      <c r="B863" s="1"/>
      <c r="C863" s="1"/>
    </row>
    <row r="864" spans="2:3" hidden="1">
      <c r="B864" s="1"/>
      <c r="C864" s="1"/>
    </row>
    <row r="865" spans="2:3" hidden="1">
      <c r="B865" s="1"/>
      <c r="C865" s="1"/>
    </row>
    <row r="866" spans="2:3" hidden="1">
      <c r="B866" s="1"/>
      <c r="C866" s="1"/>
    </row>
    <row r="867" spans="2:3" hidden="1">
      <c r="B867" s="1"/>
      <c r="C867" s="1"/>
    </row>
    <row r="868" spans="2:3" hidden="1">
      <c r="B868" s="1"/>
      <c r="C868" s="1"/>
    </row>
    <row r="869" spans="2:3" hidden="1">
      <c r="B869" s="1"/>
      <c r="C869" s="1"/>
    </row>
    <row r="870" spans="2:3" hidden="1">
      <c r="B870" s="1"/>
      <c r="C870" s="1"/>
    </row>
    <row r="871" spans="2:3" hidden="1">
      <c r="B871" s="1"/>
      <c r="C871" s="1"/>
    </row>
    <row r="872" spans="2:3" hidden="1">
      <c r="B872" s="1"/>
      <c r="C872" s="1"/>
    </row>
    <row r="873" spans="2:3" hidden="1">
      <c r="B873" s="1"/>
      <c r="C873" s="1"/>
    </row>
    <row r="874" spans="2:3" hidden="1">
      <c r="B874" s="1"/>
      <c r="C874" s="1"/>
    </row>
    <row r="875" spans="2:3" hidden="1">
      <c r="B875" s="1"/>
      <c r="C875" s="1"/>
    </row>
    <row r="876" spans="2:3" hidden="1">
      <c r="B876" s="1"/>
      <c r="C876" s="1"/>
    </row>
    <row r="10000" spans="52:52" hidden="1">
      <c r="AZ10000"/>
    </row>
  </sheetData>
  <sheetProtection sheet="1" objects="1" scenarios="1"/>
  <mergeCells count="1">
    <mergeCell ref="A5:Q5"/>
  </mergeCells>
  <phoneticPr fontId="3" type="noConversion"/>
  <dataValidations count="1">
    <dataValidation allowBlank="1" showInputMessage="1" showErrorMessage="1" sqref="M8:P8 M7 B13:C27 M5 N5:P7 D5:H28 C1:P4 B5:C11 M30:M1048576 I5:L1048576 A1:A1048576 B30:H1048576 N9:P1048576 Q1:AY1048576 BA1:XFD1048576 AZ1:AZ9999 AZ10001:AZ1048576" xr:uid="{00000000-0002-0000-0200-000000000000}"/>
  </dataValidations>
  <pageMargins left="0" right="0" top="0.5" bottom="0.5" header="0" footer="0.25"/>
  <pageSetup paperSize="9" scale="41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3.1406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10.5703125" style="1" customWidth="1"/>
    <col min="17" max="17" width="22.7109375" style="1" customWidth="1"/>
    <col min="18" max="18" width="26.85546875" style="1" customWidth="1"/>
    <col min="19" max="19" width="25.42578125" style="1" customWidth="1"/>
    <col min="20" max="20" width="9.140625" style="1" hidden="1" customWidth="1"/>
    <col min="21" max="52" width="0" style="1" hidden="1" customWidth="1"/>
    <col min="53" max="16384" width="9.140625" style="1" hidden="1"/>
  </cols>
  <sheetData>
    <row r="1" spans="1:19">
      <c r="A1" s="36" t="s">
        <v>124</v>
      </c>
      <c r="B1" s="36" t="s" vm="1">
        <v>189</v>
      </c>
    </row>
    <row r="2" spans="1:19">
      <c r="A2" s="36" t="s">
        <v>123</v>
      </c>
      <c r="B2" s="36" t="s">
        <v>190</v>
      </c>
    </row>
    <row r="3" spans="1:19">
      <c r="A3" s="36" t="s">
        <v>125</v>
      </c>
      <c r="B3" s="36" t="s">
        <v>191</v>
      </c>
    </row>
    <row r="4" spans="1:19">
      <c r="A4" s="36" t="s">
        <v>126</v>
      </c>
      <c r="B4" s="36">
        <v>12147</v>
      </c>
    </row>
    <row r="5" spans="1:19" ht="18.75">
      <c r="A5" s="134" t="s">
        <v>70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8"/>
    </row>
    <row r="6" spans="1:19" s="3" customFormat="1">
      <c r="A6" s="121" t="s">
        <v>95</v>
      </c>
      <c r="B6" s="39" t="s">
        <v>34</v>
      </c>
      <c r="C6" s="39" t="s">
        <v>99</v>
      </c>
      <c r="D6" s="39" t="s">
        <v>155</v>
      </c>
      <c r="E6" s="39" t="s">
        <v>97</v>
      </c>
      <c r="F6" s="39" t="s">
        <v>49</v>
      </c>
      <c r="G6" s="39" t="s">
        <v>14</v>
      </c>
      <c r="H6" s="39" t="s">
        <v>50</v>
      </c>
      <c r="I6" s="39" t="s">
        <v>84</v>
      </c>
      <c r="J6" s="39" t="s">
        <v>17</v>
      </c>
      <c r="K6" s="39" t="s">
        <v>83</v>
      </c>
      <c r="L6" s="39" t="s">
        <v>16</v>
      </c>
      <c r="M6" s="39" t="s">
        <v>18</v>
      </c>
      <c r="N6" s="39" t="s">
        <v>167</v>
      </c>
      <c r="O6" s="39" t="s">
        <v>166</v>
      </c>
      <c r="P6" s="39" t="s">
        <v>46</v>
      </c>
      <c r="Q6" s="39" t="s">
        <v>45</v>
      </c>
      <c r="R6" s="39" t="s">
        <v>127</v>
      </c>
      <c r="S6" s="122" t="s">
        <v>129</v>
      </c>
    </row>
    <row r="7" spans="1:19" s="3" customFormat="1">
      <c r="A7" s="123" t="s">
        <v>1828</v>
      </c>
      <c r="B7" s="109" t="s">
        <v>1828</v>
      </c>
      <c r="C7" s="109" t="s">
        <v>1828</v>
      </c>
      <c r="D7" s="109" t="s">
        <v>1828</v>
      </c>
      <c r="E7" s="109" t="s">
        <v>1828</v>
      </c>
      <c r="F7" s="109" t="s">
        <v>1828</v>
      </c>
      <c r="G7" s="109" t="s">
        <v>1828</v>
      </c>
      <c r="H7" s="109" t="s">
        <v>1828</v>
      </c>
      <c r="I7" s="12" t="s">
        <v>21</v>
      </c>
      <c r="J7" s="12" t="s">
        <v>20</v>
      </c>
      <c r="K7" s="109" t="s">
        <v>1828</v>
      </c>
      <c r="L7" s="12" t="s">
        <v>19</v>
      </c>
      <c r="M7" s="12" t="s">
        <v>19</v>
      </c>
      <c r="N7" s="12" t="s">
        <v>174</v>
      </c>
      <c r="O7" s="109" t="s">
        <v>1828</v>
      </c>
      <c r="P7" s="12" t="s">
        <v>170</v>
      </c>
      <c r="Q7" s="12" t="s">
        <v>19</v>
      </c>
      <c r="R7" s="12" t="s">
        <v>19</v>
      </c>
      <c r="S7" s="48" t="s">
        <v>19</v>
      </c>
    </row>
    <row r="8" spans="1:19" s="4" customFormat="1" ht="20.25">
      <c r="A8" s="124" t="s">
        <v>1828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93</v>
      </c>
      <c r="Q8" s="14" t="s">
        <v>94</v>
      </c>
      <c r="R8" s="33" t="s">
        <v>130</v>
      </c>
      <c r="S8" s="47" t="s">
        <v>156</v>
      </c>
    </row>
    <row r="9" spans="1:19" s="4" customFormat="1" ht="20.25">
      <c r="A9" s="85" t="s">
        <v>1802</v>
      </c>
      <c r="B9" s="115" t="s">
        <v>1828</v>
      </c>
      <c r="C9" s="115" t="s">
        <v>1828</v>
      </c>
      <c r="D9" s="115" t="s">
        <v>1828</v>
      </c>
      <c r="E9" s="115" t="s">
        <v>1828</v>
      </c>
      <c r="F9" s="115" t="s">
        <v>1828</v>
      </c>
      <c r="G9" s="115" t="s">
        <v>1828</v>
      </c>
      <c r="H9" s="115" t="s">
        <v>1828</v>
      </c>
      <c r="I9" s="115" t="s">
        <v>1828</v>
      </c>
      <c r="J9" s="115" t="s">
        <v>1828</v>
      </c>
      <c r="K9" s="115" t="s">
        <v>1828</v>
      </c>
      <c r="L9" s="115" t="s">
        <v>1828</v>
      </c>
      <c r="M9" s="115" t="s">
        <v>1828</v>
      </c>
      <c r="N9" s="115" t="s">
        <v>1828</v>
      </c>
      <c r="O9" s="115" t="s">
        <v>1828</v>
      </c>
      <c r="P9" s="86">
        <v>0</v>
      </c>
      <c r="Q9" s="115" t="s">
        <v>1828</v>
      </c>
      <c r="R9" s="87">
        <v>0</v>
      </c>
      <c r="S9" s="87">
        <v>0</v>
      </c>
    </row>
    <row r="10" spans="1:19">
      <c r="A10" s="88" t="s">
        <v>182</v>
      </c>
      <c r="B10" s="115" t="s">
        <v>1828</v>
      </c>
      <c r="C10" s="115" t="s">
        <v>1828</v>
      </c>
      <c r="D10" s="115" t="s">
        <v>1828</v>
      </c>
      <c r="E10" s="115" t="s">
        <v>1828</v>
      </c>
      <c r="F10" s="115" t="s">
        <v>1828</v>
      </c>
      <c r="G10" s="115" t="s">
        <v>1828</v>
      </c>
      <c r="H10" s="115" t="s">
        <v>1828</v>
      </c>
      <c r="I10" s="115" t="s">
        <v>1828</v>
      </c>
      <c r="J10" s="115" t="s">
        <v>1828</v>
      </c>
      <c r="K10" s="115" t="s">
        <v>1828</v>
      </c>
      <c r="L10" s="115" t="s">
        <v>1828</v>
      </c>
      <c r="M10" s="115" t="s">
        <v>1828</v>
      </c>
      <c r="N10" s="115" t="s">
        <v>1828</v>
      </c>
      <c r="O10" s="115" t="s">
        <v>1828</v>
      </c>
      <c r="P10" s="115" t="s">
        <v>1828</v>
      </c>
      <c r="Q10" s="115" t="s">
        <v>1828</v>
      </c>
      <c r="R10" s="115" t="s">
        <v>1828</v>
      </c>
      <c r="S10" s="115" t="s">
        <v>1828</v>
      </c>
    </row>
    <row r="11" spans="1:19">
      <c r="A11" s="88" t="s">
        <v>92</v>
      </c>
      <c r="B11" s="115" t="s">
        <v>1828</v>
      </c>
      <c r="C11" s="115" t="s">
        <v>1828</v>
      </c>
      <c r="D11" s="115" t="s">
        <v>1828</v>
      </c>
      <c r="E11" s="115" t="s">
        <v>1828</v>
      </c>
      <c r="F11" s="115" t="s">
        <v>1828</v>
      </c>
      <c r="G11" s="115" t="s">
        <v>1828</v>
      </c>
      <c r="H11" s="115" t="s">
        <v>1828</v>
      </c>
      <c r="I11" s="115" t="s">
        <v>1828</v>
      </c>
      <c r="J11" s="115" t="s">
        <v>1828</v>
      </c>
      <c r="K11" s="115" t="s">
        <v>1828</v>
      </c>
      <c r="L11" s="115" t="s">
        <v>1828</v>
      </c>
      <c r="M11" s="115" t="s">
        <v>1828</v>
      </c>
      <c r="N11" s="115" t="s">
        <v>1828</v>
      </c>
      <c r="O11" s="115" t="s">
        <v>1828</v>
      </c>
      <c r="P11" s="115" t="s">
        <v>1828</v>
      </c>
      <c r="Q11" s="115" t="s">
        <v>1828</v>
      </c>
      <c r="R11" s="115" t="s">
        <v>1828</v>
      </c>
      <c r="S11" s="115" t="s">
        <v>1828</v>
      </c>
    </row>
    <row r="12" spans="1:19">
      <c r="A12" s="88" t="s">
        <v>165</v>
      </c>
      <c r="B12" s="115" t="s">
        <v>1828</v>
      </c>
      <c r="C12" s="115" t="s">
        <v>1828</v>
      </c>
      <c r="D12" s="115" t="s">
        <v>1828</v>
      </c>
      <c r="E12" s="115" t="s">
        <v>1828</v>
      </c>
      <c r="F12" s="115" t="s">
        <v>1828</v>
      </c>
      <c r="G12" s="115" t="s">
        <v>1828</v>
      </c>
      <c r="H12" s="115" t="s">
        <v>1828</v>
      </c>
      <c r="I12" s="115" t="s">
        <v>1828</v>
      </c>
      <c r="J12" s="115" t="s">
        <v>1828</v>
      </c>
      <c r="K12" s="115" t="s">
        <v>1828</v>
      </c>
      <c r="L12" s="115" t="s">
        <v>1828</v>
      </c>
      <c r="M12" s="115" t="s">
        <v>1828</v>
      </c>
      <c r="N12" s="115" t="s">
        <v>1828</v>
      </c>
      <c r="O12" s="115" t="s">
        <v>1828</v>
      </c>
      <c r="P12" s="115" t="s">
        <v>1828</v>
      </c>
      <c r="Q12" s="115" t="s">
        <v>1828</v>
      </c>
      <c r="R12" s="115" t="s">
        <v>1828</v>
      </c>
      <c r="S12" s="115" t="s">
        <v>1828</v>
      </c>
    </row>
    <row r="13" spans="1:19">
      <c r="A13" s="88" t="s">
        <v>173</v>
      </c>
      <c r="B13" s="115" t="s">
        <v>1828</v>
      </c>
      <c r="C13" s="115" t="s">
        <v>1828</v>
      </c>
      <c r="D13" s="115" t="s">
        <v>1828</v>
      </c>
      <c r="E13" s="115" t="s">
        <v>1828</v>
      </c>
      <c r="F13" s="115" t="s">
        <v>1828</v>
      </c>
      <c r="G13" s="115" t="s">
        <v>1828</v>
      </c>
      <c r="H13" s="115" t="s">
        <v>1828</v>
      </c>
      <c r="I13" s="115" t="s">
        <v>1828</v>
      </c>
      <c r="J13" s="115" t="s">
        <v>1828</v>
      </c>
      <c r="K13" s="115" t="s">
        <v>1828</v>
      </c>
      <c r="L13" s="115" t="s">
        <v>1828</v>
      </c>
      <c r="M13" s="115" t="s">
        <v>1828</v>
      </c>
      <c r="N13" s="115" t="s">
        <v>1828</v>
      </c>
      <c r="O13" s="115" t="s">
        <v>1828</v>
      </c>
      <c r="P13" s="115" t="s">
        <v>1828</v>
      </c>
      <c r="Q13" s="115" t="s">
        <v>1828</v>
      </c>
      <c r="R13" s="115" t="s">
        <v>1828</v>
      </c>
      <c r="S13" s="115" t="s">
        <v>1828</v>
      </c>
    </row>
    <row r="14" spans="1:19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1:19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1:19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1:19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1:19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1:19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1:19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1:19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1:19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1:19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1:19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1:19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1:19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1:19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1:19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1:19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1:19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1:19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</row>
    <row r="81" spans="1:19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1:19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</row>
    <row r="83" spans="1:19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1:19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</row>
    <row r="85" spans="1:19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1:19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</row>
    <row r="87" spans="1:19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pans="1:19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</row>
    <row r="89" spans="1:19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</row>
    <row r="90" spans="1:19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</row>
    <row r="91" spans="1:19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</row>
    <row r="92" spans="1:19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</row>
    <row r="93" spans="1:19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</row>
    <row r="94" spans="1:19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</row>
    <row r="95" spans="1:19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</row>
    <row r="96" spans="1:19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</row>
    <row r="97" spans="1:19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</row>
    <row r="98" spans="1:19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</row>
    <row r="99" spans="1:19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</row>
    <row r="100" spans="1:19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</row>
    <row r="101" spans="1:19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</row>
    <row r="102" spans="1:19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</row>
    <row r="103" spans="1:19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</row>
    <row r="104" spans="1:19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</row>
    <row r="105" spans="1:19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</row>
    <row r="106" spans="1:19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</row>
    <row r="107" spans="1:19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</row>
    <row r="108" spans="1:19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</row>
    <row r="109" spans="1:19" hidden="1">
      <c r="B109" s="1"/>
      <c r="C109" s="1"/>
      <c r="D109" s="1"/>
      <c r="E109" s="1"/>
      <c r="F109" s="1"/>
    </row>
    <row r="110" spans="1:19" hidden="1">
      <c r="B110" s="1"/>
      <c r="C110" s="1"/>
      <c r="D110" s="1"/>
      <c r="E110" s="1"/>
      <c r="F110" s="1"/>
    </row>
    <row r="111" spans="1:19" hidden="1">
      <c r="B111" s="1"/>
      <c r="C111" s="1"/>
      <c r="D111" s="1"/>
      <c r="E111" s="1"/>
      <c r="F111" s="1"/>
    </row>
    <row r="112" spans="1:19" hidden="1">
      <c r="B112" s="1"/>
      <c r="C112" s="1"/>
      <c r="D112" s="1"/>
      <c r="E112" s="1"/>
      <c r="F112" s="1"/>
    </row>
    <row r="113" spans="2:6" hidden="1">
      <c r="B113" s="1"/>
      <c r="C113" s="1"/>
      <c r="D113" s="1"/>
      <c r="E113" s="1"/>
      <c r="F113" s="1"/>
    </row>
    <row r="114" spans="2:6" hidden="1">
      <c r="B114" s="1"/>
      <c r="C114" s="1"/>
      <c r="D114" s="1"/>
      <c r="E114" s="1"/>
      <c r="F114" s="1"/>
    </row>
    <row r="115" spans="2:6" hidden="1">
      <c r="B115" s="1"/>
      <c r="C115" s="1"/>
      <c r="D115" s="1"/>
      <c r="E115" s="1"/>
      <c r="F115" s="1"/>
    </row>
    <row r="116" spans="2:6" hidden="1">
      <c r="B116" s="1"/>
      <c r="C116" s="1"/>
      <c r="D116" s="1"/>
      <c r="E116" s="1"/>
      <c r="F116" s="1"/>
    </row>
    <row r="117" spans="2:6" hidden="1">
      <c r="B117" s="1"/>
      <c r="C117" s="1"/>
      <c r="D117" s="1"/>
      <c r="E117" s="1"/>
      <c r="F117" s="1"/>
    </row>
    <row r="118" spans="2:6" hidden="1">
      <c r="B118" s="1"/>
      <c r="C118" s="1"/>
      <c r="D118" s="1"/>
      <c r="E118" s="1"/>
      <c r="F118" s="1"/>
    </row>
    <row r="119" spans="2:6" hidden="1">
      <c r="B119" s="1"/>
      <c r="C119" s="1"/>
      <c r="D119" s="1"/>
      <c r="E119" s="1"/>
      <c r="F119" s="1"/>
    </row>
    <row r="120" spans="2:6" hidden="1">
      <c r="B120" s="1"/>
      <c r="C120" s="1"/>
      <c r="D120" s="1"/>
      <c r="E120" s="1"/>
      <c r="F120" s="1"/>
    </row>
    <row r="121" spans="2:6" hidden="1">
      <c r="B121" s="1"/>
      <c r="C121" s="1"/>
      <c r="D121" s="1"/>
      <c r="E121" s="1"/>
      <c r="F121" s="1"/>
    </row>
    <row r="122" spans="2:6" hidden="1">
      <c r="B122" s="1"/>
      <c r="C122" s="1"/>
      <c r="D122" s="1"/>
      <c r="E122" s="1"/>
      <c r="F122" s="1"/>
    </row>
    <row r="123" spans="2:6" hidden="1">
      <c r="B123" s="1"/>
      <c r="C123" s="1"/>
      <c r="D123" s="1"/>
      <c r="E123" s="1"/>
      <c r="F123" s="1"/>
    </row>
    <row r="124" spans="2:6" hidden="1">
      <c r="B124" s="1"/>
      <c r="C124" s="1"/>
      <c r="D124" s="1"/>
      <c r="E124" s="1"/>
      <c r="F124" s="1"/>
    </row>
    <row r="125" spans="2:6" hidden="1">
      <c r="B125" s="1"/>
      <c r="C125" s="1"/>
      <c r="D125" s="1"/>
      <c r="E125" s="1"/>
      <c r="F125" s="1"/>
    </row>
    <row r="126" spans="2:6" hidden="1">
      <c r="B126" s="1"/>
      <c r="C126" s="1"/>
      <c r="D126" s="1"/>
      <c r="E126" s="1"/>
      <c r="F126" s="1"/>
    </row>
    <row r="127" spans="2:6" hidden="1">
      <c r="B127" s="1"/>
      <c r="C127" s="1"/>
      <c r="D127" s="1"/>
      <c r="E127" s="1"/>
      <c r="F127" s="1"/>
    </row>
    <row r="128" spans="2:6" hidden="1">
      <c r="B128" s="1"/>
      <c r="C128" s="1"/>
      <c r="D128" s="1"/>
      <c r="E128" s="1"/>
      <c r="F128" s="1"/>
    </row>
    <row r="129" spans="2:6" hidden="1">
      <c r="B129" s="1"/>
      <c r="C129" s="1"/>
      <c r="D129" s="1"/>
      <c r="E129" s="1"/>
      <c r="F129" s="1"/>
    </row>
    <row r="130" spans="2:6" hidden="1">
      <c r="B130" s="1"/>
      <c r="C130" s="1"/>
      <c r="D130" s="1"/>
      <c r="E130" s="1"/>
      <c r="F130" s="1"/>
    </row>
    <row r="131" spans="2:6" hidden="1">
      <c r="B131" s="1"/>
      <c r="C131" s="1"/>
      <c r="D131" s="1"/>
      <c r="E131" s="1"/>
      <c r="F131" s="1"/>
    </row>
    <row r="132" spans="2:6" hidden="1">
      <c r="B132" s="1"/>
      <c r="C132" s="1"/>
      <c r="D132" s="1"/>
      <c r="E132" s="1"/>
      <c r="F132" s="1"/>
    </row>
    <row r="133" spans="2:6" hidden="1">
      <c r="B133" s="1"/>
      <c r="C133" s="1"/>
      <c r="D133" s="1"/>
      <c r="E133" s="1"/>
      <c r="F133" s="1"/>
    </row>
    <row r="134" spans="2:6" hidden="1">
      <c r="B134" s="1"/>
      <c r="C134" s="1"/>
      <c r="D134" s="1"/>
      <c r="E134" s="1"/>
      <c r="F134" s="1"/>
    </row>
    <row r="135" spans="2:6" hidden="1">
      <c r="B135" s="1"/>
      <c r="C135" s="1"/>
      <c r="D135" s="1"/>
      <c r="E135" s="1"/>
      <c r="F135" s="1"/>
    </row>
    <row r="136" spans="2:6" hidden="1">
      <c r="B136" s="1"/>
      <c r="C136" s="1"/>
      <c r="D136" s="1"/>
      <c r="E136" s="1"/>
      <c r="F136" s="1"/>
    </row>
    <row r="137" spans="2:6" hidden="1">
      <c r="B137" s="1"/>
      <c r="C137" s="1"/>
      <c r="D137" s="1"/>
      <c r="E137" s="1"/>
      <c r="F137" s="1"/>
    </row>
    <row r="138" spans="2:6" hidden="1">
      <c r="B138" s="1"/>
      <c r="C138" s="1"/>
      <c r="D138" s="1"/>
      <c r="E138" s="1"/>
      <c r="F138" s="1"/>
    </row>
    <row r="139" spans="2:6" hidden="1">
      <c r="B139" s="1"/>
      <c r="C139" s="1"/>
      <c r="D139" s="1"/>
      <c r="E139" s="1"/>
      <c r="F139" s="1"/>
    </row>
    <row r="140" spans="2:6" hidden="1">
      <c r="B140" s="1"/>
      <c r="C140" s="1"/>
      <c r="D140" s="1"/>
      <c r="E140" s="1"/>
      <c r="F140" s="1"/>
    </row>
    <row r="141" spans="2:6" hidden="1">
      <c r="B141" s="1"/>
      <c r="C141" s="1"/>
      <c r="D141" s="1"/>
      <c r="E141" s="1"/>
      <c r="F141" s="1"/>
    </row>
    <row r="142" spans="2:6" hidden="1">
      <c r="B142" s="1"/>
      <c r="C142" s="1"/>
      <c r="D142" s="1"/>
      <c r="E142" s="1"/>
      <c r="F142" s="1"/>
    </row>
    <row r="143" spans="2:6" hidden="1">
      <c r="B143" s="1"/>
      <c r="C143" s="1"/>
      <c r="D143" s="1"/>
      <c r="E143" s="1"/>
      <c r="F143" s="1"/>
    </row>
    <row r="144" spans="2:6" hidden="1">
      <c r="B144" s="1"/>
      <c r="C144" s="1"/>
      <c r="D144" s="1"/>
      <c r="E144" s="1"/>
      <c r="F144" s="1"/>
    </row>
    <row r="145" spans="2:6" hidden="1">
      <c r="B145" s="1"/>
      <c r="C145" s="1"/>
      <c r="D145" s="1"/>
      <c r="E145" s="1"/>
      <c r="F145" s="1"/>
    </row>
    <row r="146" spans="2:6" hidden="1">
      <c r="B146" s="1"/>
      <c r="C146" s="1"/>
      <c r="D146" s="1"/>
      <c r="E146" s="1"/>
      <c r="F146" s="1"/>
    </row>
    <row r="147" spans="2:6" hidden="1">
      <c r="B147" s="1"/>
      <c r="C147" s="1"/>
      <c r="D147" s="1"/>
      <c r="E147" s="1"/>
      <c r="F147" s="1"/>
    </row>
    <row r="148" spans="2:6" hidden="1">
      <c r="B148" s="1"/>
      <c r="C148" s="1"/>
      <c r="D148" s="1"/>
      <c r="E148" s="1"/>
      <c r="F148" s="1"/>
    </row>
    <row r="149" spans="2:6" hidden="1">
      <c r="B149" s="1"/>
      <c r="C149" s="1"/>
      <c r="D149" s="1"/>
      <c r="E149" s="1"/>
      <c r="F149" s="1"/>
    </row>
    <row r="150" spans="2:6" hidden="1">
      <c r="B150" s="1"/>
      <c r="C150" s="1"/>
      <c r="D150" s="1"/>
      <c r="E150" s="1"/>
      <c r="F150" s="1"/>
    </row>
    <row r="151" spans="2:6" hidden="1">
      <c r="B151" s="1"/>
      <c r="C151" s="1"/>
      <c r="D151" s="1"/>
      <c r="E151" s="1"/>
      <c r="F151" s="1"/>
    </row>
    <row r="152" spans="2:6" hidden="1">
      <c r="B152" s="1"/>
      <c r="C152" s="1"/>
      <c r="D152" s="1"/>
      <c r="E152" s="1"/>
      <c r="F152" s="1"/>
    </row>
    <row r="153" spans="2:6" hidden="1">
      <c r="B153" s="1"/>
      <c r="C153" s="1"/>
      <c r="D153" s="1"/>
      <c r="E153" s="1"/>
      <c r="F153" s="1"/>
    </row>
    <row r="154" spans="2:6" hidden="1">
      <c r="B154" s="1"/>
      <c r="C154" s="1"/>
      <c r="D154" s="1"/>
      <c r="E154" s="1"/>
      <c r="F154" s="1"/>
    </row>
    <row r="155" spans="2:6" hidden="1">
      <c r="B155" s="1"/>
      <c r="C155" s="1"/>
      <c r="D155" s="1"/>
      <c r="E155" s="1"/>
      <c r="F155" s="1"/>
    </row>
    <row r="156" spans="2:6" hidden="1">
      <c r="B156" s="1"/>
      <c r="C156" s="1"/>
      <c r="D156" s="1"/>
      <c r="E156" s="1"/>
      <c r="F156" s="1"/>
    </row>
    <row r="157" spans="2:6" hidden="1">
      <c r="B157" s="1"/>
      <c r="C157" s="1"/>
      <c r="D157" s="1"/>
      <c r="E157" s="1"/>
      <c r="F157" s="1"/>
    </row>
    <row r="158" spans="2:6" hidden="1">
      <c r="B158" s="1"/>
      <c r="C158" s="1"/>
      <c r="D158" s="1"/>
      <c r="E158" s="1"/>
      <c r="F158" s="1"/>
    </row>
    <row r="159" spans="2:6" hidden="1">
      <c r="B159" s="1"/>
      <c r="C159" s="1"/>
      <c r="D159" s="1"/>
      <c r="E159" s="1"/>
      <c r="F159" s="1"/>
    </row>
    <row r="160" spans="2:6" hidden="1">
      <c r="B160" s="1"/>
      <c r="C160" s="1"/>
      <c r="D160" s="1"/>
      <c r="E160" s="1"/>
      <c r="F160" s="1"/>
    </row>
    <row r="161" spans="2:6" hidden="1">
      <c r="B161" s="1"/>
      <c r="C161" s="1"/>
      <c r="D161" s="1"/>
      <c r="E161" s="1"/>
      <c r="F161" s="1"/>
    </row>
    <row r="162" spans="2:6" hidden="1">
      <c r="B162" s="1"/>
      <c r="C162" s="1"/>
      <c r="D162" s="1"/>
      <c r="E162" s="1"/>
      <c r="F162" s="1"/>
    </row>
    <row r="163" spans="2:6" hidden="1">
      <c r="B163" s="1"/>
      <c r="C163" s="1"/>
      <c r="D163" s="1"/>
      <c r="E163" s="1"/>
      <c r="F163" s="1"/>
    </row>
    <row r="164" spans="2:6" hidden="1">
      <c r="B164" s="1"/>
      <c r="C164" s="1"/>
      <c r="D164" s="1"/>
      <c r="E164" s="1"/>
      <c r="F164" s="1"/>
    </row>
    <row r="165" spans="2:6" hidden="1">
      <c r="B165" s="1"/>
      <c r="C165" s="1"/>
      <c r="D165" s="1"/>
      <c r="E165" s="1"/>
      <c r="F165" s="1"/>
    </row>
    <row r="166" spans="2:6" hidden="1">
      <c r="B166" s="1"/>
      <c r="C166" s="1"/>
      <c r="D166" s="1"/>
      <c r="E166" s="1"/>
      <c r="F166" s="1"/>
    </row>
    <row r="167" spans="2:6" hidden="1">
      <c r="B167" s="1"/>
      <c r="C167" s="1"/>
      <c r="D167" s="1"/>
      <c r="E167" s="1"/>
      <c r="F167" s="1"/>
    </row>
    <row r="168" spans="2:6" hidden="1">
      <c r="B168" s="1"/>
      <c r="C168" s="1"/>
      <c r="D168" s="1"/>
      <c r="E168" s="1"/>
      <c r="F168" s="1"/>
    </row>
    <row r="169" spans="2:6" hidden="1">
      <c r="B169" s="1"/>
      <c r="C169" s="1"/>
      <c r="D169" s="1"/>
      <c r="E169" s="1"/>
      <c r="F169" s="1"/>
    </row>
    <row r="170" spans="2:6" hidden="1">
      <c r="B170" s="1"/>
      <c r="C170" s="1"/>
      <c r="D170" s="1"/>
      <c r="E170" s="1"/>
      <c r="F170" s="1"/>
    </row>
    <row r="171" spans="2:6" hidden="1">
      <c r="B171" s="1"/>
      <c r="C171" s="1"/>
      <c r="D171" s="1"/>
      <c r="E171" s="1"/>
      <c r="F171" s="1"/>
    </row>
    <row r="172" spans="2:6" hidden="1">
      <c r="B172" s="1"/>
      <c r="C172" s="1"/>
      <c r="D172" s="1"/>
      <c r="E172" s="1"/>
      <c r="F172" s="1"/>
    </row>
    <row r="173" spans="2:6" hidden="1">
      <c r="B173" s="1"/>
      <c r="C173" s="1"/>
      <c r="D173" s="1"/>
      <c r="E173" s="1"/>
      <c r="F173" s="1"/>
    </row>
    <row r="174" spans="2:6" hidden="1">
      <c r="B174" s="1"/>
      <c r="C174" s="1"/>
      <c r="D174" s="1"/>
      <c r="E174" s="1"/>
      <c r="F174" s="1"/>
    </row>
    <row r="175" spans="2:6" hidden="1">
      <c r="B175" s="1"/>
      <c r="C175" s="1"/>
      <c r="D175" s="1"/>
      <c r="E175" s="1"/>
      <c r="F175" s="1"/>
    </row>
    <row r="176" spans="2:6" hidden="1">
      <c r="B176" s="1"/>
      <c r="C176" s="1"/>
      <c r="D176" s="1"/>
      <c r="E176" s="1"/>
      <c r="F176" s="1"/>
    </row>
    <row r="177" spans="2:6" hidden="1">
      <c r="B177" s="1"/>
      <c r="C177" s="1"/>
      <c r="D177" s="1"/>
      <c r="E177" s="1"/>
      <c r="F177" s="1"/>
    </row>
    <row r="178" spans="2:6" hidden="1">
      <c r="B178" s="1"/>
      <c r="C178" s="1"/>
      <c r="D178" s="1"/>
      <c r="E178" s="1"/>
      <c r="F178" s="1"/>
    </row>
    <row r="179" spans="2:6" hidden="1">
      <c r="B179" s="1"/>
      <c r="C179" s="1"/>
      <c r="D179" s="1"/>
      <c r="E179" s="1"/>
      <c r="F179" s="1"/>
    </row>
    <row r="180" spans="2:6" hidden="1">
      <c r="B180" s="1"/>
      <c r="C180" s="1"/>
      <c r="D180" s="1"/>
      <c r="E180" s="1"/>
      <c r="F180" s="1"/>
    </row>
    <row r="181" spans="2:6" hidden="1">
      <c r="B181" s="1"/>
      <c r="C181" s="1"/>
      <c r="D181" s="1"/>
      <c r="E181" s="1"/>
      <c r="F181" s="1"/>
    </row>
    <row r="182" spans="2:6" hidden="1">
      <c r="B182" s="1"/>
      <c r="C182" s="1"/>
      <c r="D182" s="1"/>
      <c r="E182" s="1"/>
      <c r="F182" s="1"/>
    </row>
    <row r="183" spans="2:6" hidden="1">
      <c r="B183" s="1"/>
      <c r="C183" s="1"/>
      <c r="D183" s="1"/>
      <c r="E183" s="1"/>
      <c r="F183" s="1"/>
    </row>
    <row r="184" spans="2:6" hidden="1">
      <c r="B184" s="1"/>
      <c r="C184" s="1"/>
      <c r="D184" s="1"/>
      <c r="E184" s="1"/>
      <c r="F184" s="1"/>
    </row>
    <row r="185" spans="2:6" hidden="1">
      <c r="B185" s="1"/>
      <c r="C185" s="1"/>
      <c r="D185" s="1"/>
      <c r="E185" s="1"/>
      <c r="F185" s="1"/>
    </row>
    <row r="186" spans="2:6" hidden="1">
      <c r="B186" s="1"/>
      <c r="C186" s="1"/>
      <c r="D186" s="1"/>
      <c r="E186" s="1"/>
      <c r="F186" s="1"/>
    </row>
    <row r="187" spans="2:6" hidden="1">
      <c r="B187" s="1"/>
      <c r="C187" s="1"/>
      <c r="D187" s="1"/>
      <c r="E187" s="1"/>
      <c r="F187" s="1"/>
    </row>
    <row r="188" spans="2:6" hidden="1">
      <c r="B188" s="1"/>
      <c r="C188" s="1"/>
      <c r="D188" s="1"/>
      <c r="E188" s="1"/>
      <c r="F188" s="1"/>
    </row>
    <row r="189" spans="2:6" hidden="1">
      <c r="B189" s="1"/>
      <c r="C189" s="1"/>
      <c r="D189" s="1"/>
      <c r="E189" s="1"/>
      <c r="F189" s="1"/>
    </row>
    <row r="190" spans="2:6" hidden="1">
      <c r="B190" s="1"/>
      <c r="C190" s="1"/>
      <c r="D190" s="1"/>
      <c r="E190" s="1"/>
      <c r="F190" s="1"/>
    </row>
    <row r="191" spans="2:6" hidden="1">
      <c r="B191" s="1"/>
      <c r="C191" s="1"/>
      <c r="D191" s="1"/>
      <c r="E191" s="1"/>
      <c r="F191" s="1"/>
    </row>
    <row r="192" spans="2:6" hidden="1">
      <c r="B192" s="1"/>
      <c r="C192" s="1"/>
      <c r="D192" s="1"/>
      <c r="E192" s="1"/>
      <c r="F192" s="1"/>
    </row>
    <row r="193" spans="2:6" hidden="1">
      <c r="B193" s="1"/>
      <c r="C193" s="1"/>
      <c r="D193" s="1"/>
      <c r="E193" s="1"/>
      <c r="F193" s="1"/>
    </row>
    <row r="194" spans="2:6" hidden="1">
      <c r="B194" s="1"/>
      <c r="C194" s="1"/>
      <c r="D194" s="1"/>
      <c r="E194" s="1"/>
      <c r="F194" s="1"/>
    </row>
    <row r="195" spans="2:6" hidden="1">
      <c r="B195" s="1"/>
      <c r="C195" s="1"/>
      <c r="D195" s="1"/>
      <c r="E195" s="1"/>
      <c r="F195" s="1"/>
    </row>
    <row r="196" spans="2:6" hidden="1">
      <c r="B196" s="1"/>
      <c r="C196" s="1"/>
      <c r="D196" s="1"/>
      <c r="E196" s="1"/>
      <c r="F196" s="1"/>
    </row>
    <row r="197" spans="2:6" hidden="1">
      <c r="B197" s="1"/>
      <c r="C197" s="1"/>
      <c r="D197" s="1"/>
      <c r="E197" s="1"/>
      <c r="F197" s="1"/>
    </row>
    <row r="198" spans="2:6" hidden="1">
      <c r="B198" s="1"/>
      <c r="C198" s="1"/>
      <c r="D198" s="1"/>
      <c r="E198" s="1"/>
      <c r="F198" s="1"/>
    </row>
    <row r="199" spans="2:6" hidden="1">
      <c r="B199" s="1"/>
      <c r="C199" s="1"/>
      <c r="D199" s="1"/>
      <c r="E199" s="1"/>
      <c r="F199" s="1"/>
    </row>
    <row r="200" spans="2:6" hidden="1">
      <c r="B200" s="1"/>
      <c r="C200" s="1"/>
      <c r="D200" s="1"/>
      <c r="E200" s="1"/>
      <c r="F200" s="1"/>
    </row>
    <row r="201" spans="2:6" hidden="1">
      <c r="B201" s="1"/>
      <c r="C201" s="1"/>
      <c r="D201" s="1"/>
      <c r="E201" s="1"/>
      <c r="F201" s="1"/>
    </row>
    <row r="202" spans="2:6" hidden="1">
      <c r="B202" s="1"/>
      <c r="C202" s="1"/>
      <c r="D202" s="1"/>
      <c r="E202" s="1"/>
      <c r="F202" s="1"/>
    </row>
    <row r="203" spans="2:6" hidden="1">
      <c r="B203" s="1"/>
      <c r="C203" s="1"/>
      <c r="D203" s="1"/>
      <c r="E203" s="1"/>
      <c r="F203" s="1"/>
    </row>
    <row r="204" spans="2:6" hidden="1">
      <c r="B204" s="1"/>
      <c r="C204" s="1"/>
      <c r="D204" s="1"/>
      <c r="E204" s="1"/>
      <c r="F204" s="1"/>
    </row>
    <row r="205" spans="2:6" hidden="1">
      <c r="B205" s="1"/>
      <c r="C205" s="1"/>
      <c r="D205" s="1"/>
      <c r="E205" s="1"/>
      <c r="F205" s="1"/>
    </row>
    <row r="206" spans="2:6" hidden="1">
      <c r="B206" s="1"/>
      <c r="C206" s="1"/>
      <c r="D206" s="1"/>
      <c r="E206" s="1"/>
      <c r="F206" s="1"/>
    </row>
    <row r="207" spans="2:6" hidden="1">
      <c r="B207" s="1"/>
      <c r="C207" s="1"/>
      <c r="D207" s="1"/>
      <c r="E207" s="1"/>
      <c r="F207" s="1"/>
    </row>
    <row r="208" spans="2:6" hidden="1">
      <c r="B208" s="1"/>
      <c r="C208" s="1"/>
      <c r="D208" s="1"/>
      <c r="E208" s="1"/>
      <c r="F208" s="1"/>
    </row>
    <row r="209" spans="2:6" hidden="1">
      <c r="B209" s="1"/>
      <c r="C209" s="1"/>
      <c r="D209" s="1"/>
      <c r="E209" s="1"/>
      <c r="F209" s="1"/>
    </row>
    <row r="210" spans="2:6" hidden="1">
      <c r="B210" s="1"/>
      <c r="C210" s="1"/>
      <c r="D210" s="1"/>
      <c r="E210" s="1"/>
      <c r="F210" s="1"/>
    </row>
    <row r="211" spans="2:6" hidden="1">
      <c r="B211" s="1"/>
      <c r="C211" s="1"/>
      <c r="D211" s="1"/>
      <c r="E211" s="1"/>
      <c r="F211" s="1"/>
    </row>
    <row r="212" spans="2:6" hidden="1">
      <c r="B212" s="1"/>
      <c r="C212" s="1"/>
      <c r="D212" s="1"/>
      <c r="E212" s="1"/>
      <c r="F212" s="1"/>
    </row>
    <row r="213" spans="2:6" hidden="1">
      <c r="B213" s="1"/>
      <c r="C213" s="1"/>
      <c r="D213" s="1"/>
      <c r="E213" s="1"/>
      <c r="F213" s="1"/>
    </row>
    <row r="214" spans="2:6" hidden="1">
      <c r="B214" s="1"/>
      <c r="C214" s="1"/>
      <c r="D214" s="1"/>
      <c r="E214" s="1"/>
      <c r="F214" s="1"/>
    </row>
    <row r="215" spans="2:6" hidden="1">
      <c r="B215" s="1"/>
      <c r="C215" s="1"/>
      <c r="D215" s="1"/>
      <c r="E215" s="1"/>
      <c r="F215" s="1"/>
    </row>
    <row r="216" spans="2:6" hidden="1">
      <c r="B216" s="1"/>
      <c r="C216" s="1"/>
      <c r="D216" s="1"/>
      <c r="E216" s="1"/>
      <c r="F216" s="1"/>
    </row>
    <row r="217" spans="2:6" hidden="1">
      <c r="B217" s="1"/>
      <c r="C217" s="1"/>
      <c r="D217" s="1"/>
      <c r="E217" s="1"/>
      <c r="F217" s="1"/>
    </row>
    <row r="218" spans="2:6" hidden="1">
      <c r="B218" s="1"/>
      <c r="C218" s="1"/>
      <c r="D218" s="1"/>
      <c r="E218" s="1"/>
      <c r="F218" s="1"/>
    </row>
    <row r="219" spans="2:6" hidden="1">
      <c r="B219" s="1"/>
      <c r="C219" s="1"/>
      <c r="D219" s="1"/>
      <c r="E219" s="1"/>
      <c r="F219" s="1"/>
    </row>
    <row r="220" spans="2:6" hidden="1">
      <c r="B220" s="1"/>
      <c r="C220" s="1"/>
      <c r="D220" s="1"/>
      <c r="E220" s="1"/>
      <c r="F220" s="1"/>
    </row>
    <row r="221" spans="2:6" hidden="1">
      <c r="B221" s="1"/>
      <c r="C221" s="1"/>
      <c r="D221" s="1"/>
      <c r="E221" s="1"/>
      <c r="F221" s="1"/>
    </row>
    <row r="222" spans="2:6" hidden="1">
      <c r="B222" s="1"/>
      <c r="C222" s="1"/>
      <c r="D222" s="1"/>
      <c r="E222" s="1"/>
      <c r="F222" s="1"/>
    </row>
    <row r="223" spans="2:6" hidden="1">
      <c r="B223" s="1"/>
      <c r="C223" s="1"/>
      <c r="D223" s="1"/>
      <c r="E223" s="1"/>
      <c r="F223" s="1"/>
    </row>
    <row r="224" spans="2:6" hidden="1">
      <c r="B224" s="1"/>
      <c r="C224" s="1"/>
      <c r="D224" s="1"/>
      <c r="E224" s="1"/>
      <c r="F224" s="1"/>
    </row>
    <row r="225" spans="2:6" hidden="1">
      <c r="B225" s="1"/>
      <c r="C225" s="1"/>
      <c r="D225" s="1"/>
      <c r="E225" s="1"/>
      <c r="F225" s="1"/>
    </row>
    <row r="226" spans="2:6" hidden="1">
      <c r="B226" s="1"/>
      <c r="C226" s="1"/>
      <c r="D226" s="1"/>
      <c r="E226" s="1"/>
      <c r="F226" s="1"/>
    </row>
    <row r="227" spans="2:6" hidden="1">
      <c r="B227" s="1"/>
      <c r="C227" s="1"/>
      <c r="D227" s="1"/>
      <c r="E227" s="1"/>
      <c r="F227" s="1"/>
    </row>
    <row r="228" spans="2:6" hidden="1">
      <c r="B228" s="1"/>
      <c r="C228" s="1"/>
      <c r="D228" s="1"/>
      <c r="E228" s="1"/>
      <c r="F228" s="1"/>
    </row>
    <row r="229" spans="2:6" hidden="1">
      <c r="B229" s="1"/>
      <c r="C229" s="1"/>
      <c r="D229" s="1"/>
      <c r="E229" s="1"/>
      <c r="F229" s="1"/>
    </row>
    <row r="230" spans="2:6" hidden="1">
      <c r="B230" s="1"/>
      <c r="C230" s="1"/>
      <c r="D230" s="1"/>
      <c r="E230" s="1"/>
      <c r="F230" s="1"/>
    </row>
    <row r="231" spans="2:6" hidden="1">
      <c r="B231" s="1"/>
      <c r="C231" s="1"/>
      <c r="D231" s="1"/>
      <c r="E231" s="1"/>
      <c r="F231" s="1"/>
    </row>
    <row r="232" spans="2:6" hidden="1">
      <c r="B232" s="1"/>
      <c r="C232" s="1"/>
      <c r="D232" s="1"/>
      <c r="E232" s="1"/>
      <c r="F232" s="1"/>
    </row>
    <row r="233" spans="2:6" hidden="1">
      <c r="B233" s="1"/>
      <c r="C233" s="1"/>
      <c r="D233" s="1"/>
      <c r="E233" s="1"/>
      <c r="F233" s="1"/>
    </row>
    <row r="234" spans="2:6" hidden="1">
      <c r="B234" s="1"/>
      <c r="C234" s="1"/>
      <c r="D234" s="1"/>
      <c r="E234" s="1"/>
      <c r="F234" s="1"/>
    </row>
    <row r="235" spans="2:6" hidden="1">
      <c r="B235" s="1"/>
      <c r="C235" s="1"/>
      <c r="D235" s="1"/>
      <c r="E235" s="1"/>
      <c r="F235" s="1"/>
    </row>
    <row r="236" spans="2:6" hidden="1">
      <c r="B236" s="1"/>
      <c r="C236" s="1"/>
      <c r="D236" s="1"/>
      <c r="E236" s="1"/>
      <c r="F236" s="1"/>
    </row>
    <row r="237" spans="2:6" hidden="1">
      <c r="B237" s="1"/>
      <c r="C237" s="1"/>
      <c r="D237" s="1"/>
      <c r="E237" s="1"/>
      <c r="F237" s="1"/>
    </row>
    <row r="238" spans="2:6" hidden="1">
      <c r="B238" s="1"/>
      <c r="C238" s="1"/>
      <c r="D238" s="1"/>
      <c r="E238" s="1"/>
      <c r="F238" s="1"/>
    </row>
    <row r="239" spans="2:6" hidden="1">
      <c r="B239" s="1"/>
      <c r="C239" s="1"/>
      <c r="D239" s="1"/>
      <c r="E239" s="1"/>
      <c r="F239" s="1"/>
    </row>
    <row r="240" spans="2:6" hidden="1">
      <c r="B240" s="1"/>
      <c r="C240" s="1"/>
      <c r="D240" s="1"/>
      <c r="E240" s="1"/>
      <c r="F240" s="1"/>
    </row>
    <row r="241" spans="2:6" hidden="1">
      <c r="B241" s="1"/>
      <c r="C241" s="1"/>
      <c r="D241" s="1"/>
      <c r="E241" s="1"/>
      <c r="F241" s="1"/>
    </row>
    <row r="242" spans="2:6" hidden="1">
      <c r="B242" s="1"/>
      <c r="C242" s="1"/>
      <c r="D242" s="1"/>
      <c r="E242" s="1"/>
      <c r="F242" s="1"/>
    </row>
    <row r="243" spans="2:6" hidden="1">
      <c r="B243" s="1"/>
      <c r="C243" s="1"/>
      <c r="D243" s="1"/>
      <c r="E243" s="1"/>
      <c r="F243" s="1"/>
    </row>
    <row r="244" spans="2:6" hidden="1">
      <c r="B244" s="1"/>
      <c r="C244" s="1"/>
      <c r="D244" s="1"/>
      <c r="E244" s="1"/>
      <c r="F244" s="1"/>
    </row>
    <row r="245" spans="2:6" hidden="1">
      <c r="B245" s="1"/>
      <c r="C245" s="1"/>
      <c r="D245" s="1"/>
      <c r="E245" s="1"/>
      <c r="F245" s="1"/>
    </row>
    <row r="246" spans="2:6" hidden="1">
      <c r="B246" s="1"/>
      <c r="C246" s="1"/>
      <c r="D246" s="1"/>
      <c r="E246" s="1"/>
      <c r="F246" s="1"/>
    </row>
    <row r="247" spans="2:6" hidden="1">
      <c r="B247" s="1"/>
      <c r="C247" s="1"/>
      <c r="D247" s="1"/>
      <c r="E247" s="1"/>
      <c r="F247" s="1"/>
    </row>
    <row r="248" spans="2:6" hidden="1">
      <c r="B248" s="1"/>
      <c r="C248" s="1"/>
      <c r="D248" s="1"/>
      <c r="E248" s="1"/>
      <c r="F248" s="1"/>
    </row>
    <row r="249" spans="2:6" hidden="1">
      <c r="B249" s="1"/>
      <c r="C249" s="1"/>
      <c r="D249" s="1"/>
      <c r="E249" s="1"/>
      <c r="F249" s="1"/>
    </row>
    <row r="250" spans="2:6" hidden="1">
      <c r="B250" s="1"/>
      <c r="C250" s="1"/>
      <c r="D250" s="1"/>
      <c r="E250" s="1"/>
      <c r="F250" s="1"/>
    </row>
    <row r="251" spans="2:6" hidden="1">
      <c r="B251" s="1"/>
      <c r="C251" s="1"/>
      <c r="D251" s="1"/>
      <c r="E251" s="1"/>
      <c r="F251" s="1"/>
    </row>
    <row r="252" spans="2:6" hidden="1">
      <c r="B252" s="1"/>
      <c r="C252" s="1"/>
      <c r="D252" s="1"/>
      <c r="E252" s="1"/>
      <c r="F252" s="1"/>
    </row>
    <row r="253" spans="2:6" hidden="1">
      <c r="B253" s="1"/>
      <c r="C253" s="1"/>
      <c r="D253" s="1"/>
      <c r="E253" s="1"/>
      <c r="F253" s="1"/>
    </row>
    <row r="254" spans="2:6" hidden="1">
      <c r="B254" s="1"/>
      <c r="C254" s="1"/>
      <c r="D254" s="1"/>
      <c r="E254" s="1"/>
      <c r="F254" s="1"/>
    </row>
    <row r="255" spans="2:6" hidden="1">
      <c r="B255" s="1"/>
      <c r="C255" s="1"/>
      <c r="D255" s="1"/>
      <c r="E255" s="1"/>
      <c r="F255" s="1"/>
    </row>
    <row r="256" spans="2:6" hidden="1">
      <c r="B256" s="1"/>
      <c r="C256" s="1"/>
      <c r="D256" s="1"/>
      <c r="E256" s="1"/>
      <c r="F256" s="1"/>
    </row>
    <row r="257" spans="2:6" hidden="1">
      <c r="B257" s="1"/>
      <c r="C257" s="1"/>
      <c r="D257" s="1"/>
      <c r="E257" s="1"/>
      <c r="F257" s="1"/>
    </row>
    <row r="258" spans="2:6" hidden="1">
      <c r="B258" s="1"/>
      <c r="C258" s="1"/>
      <c r="D258" s="1"/>
      <c r="E258" s="1"/>
      <c r="F258" s="1"/>
    </row>
    <row r="259" spans="2:6" hidden="1">
      <c r="B259" s="1"/>
      <c r="C259" s="1"/>
      <c r="D259" s="1"/>
      <c r="E259" s="1"/>
      <c r="F259" s="1"/>
    </row>
    <row r="260" spans="2:6" hidden="1">
      <c r="B260" s="1"/>
      <c r="C260" s="1"/>
      <c r="D260" s="1"/>
      <c r="E260" s="1"/>
      <c r="F260" s="1"/>
    </row>
    <row r="261" spans="2:6" hidden="1">
      <c r="B261" s="1"/>
      <c r="C261" s="1"/>
      <c r="D261" s="1"/>
      <c r="E261" s="1"/>
      <c r="F261" s="1"/>
    </row>
    <row r="262" spans="2:6" hidden="1">
      <c r="B262" s="1"/>
      <c r="C262" s="1"/>
      <c r="D262" s="1"/>
      <c r="E262" s="1"/>
      <c r="F262" s="1"/>
    </row>
    <row r="263" spans="2:6" hidden="1">
      <c r="B263" s="1"/>
      <c r="C263" s="1"/>
      <c r="D263" s="1"/>
      <c r="E263" s="1"/>
      <c r="F263" s="1"/>
    </row>
    <row r="264" spans="2:6" hidden="1">
      <c r="B264" s="1"/>
      <c r="C264" s="1"/>
      <c r="D264" s="1"/>
      <c r="E264" s="1"/>
      <c r="F264" s="1"/>
    </row>
    <row r="265" spans="2:6" hidden="1">
      <c r="B265" s="1"/>
      <c r="C265" s="1"/>
      <c r="D265" s="1"/>
      <c r="E265" s="1"/>
      <c r="F265" s="1"/>
    </row>
    <row r="266" spans="2:6" hidden="1">
      <c r="B266" s="1"/>
      <c r="C266" s="1"/>
      <c r="D266" s="1"/>
      <c r="E266" s="1"/>
      <c r="F266" s="1"/>
    </row>
    <row r="267" spans="2:6" hidden="1">
      <c r="B267" s="1"/>
      <c r="C267" s="1"/>
      <c r="D267" s="1"/>
      <c r="E267" s="1"/>
      <c r="F267" s="1"/>
    </row>
    <row r="268" spans="2:6" hidden="1">
      <c r="B268" s="1"/>
      <c r="C268" s="1"/>
      <c r="D268" s="1"/>
      <c r="E268" s="1"/>
      <c r="F268" s="1"/>
    </row>
    <row r="269" spans="2:6" hidden="1">
      <c r="B269" s="1"/>
      <c r="C269" s="1"/>
      <c r="D269" s="1"/>
      <c r="E269" s="1"/>
      <c r="F269" s="1"/>
    </row>
    <row r="270" spans="2:6" hidden="1">
      <c r="B270" s="1"/>
      <c r="C270" s="1"/>
      <c r="D270" s="1"/>
      <c r="E270" s="1"/>
      <c r="F270" s="1"/>
    </row>
    <row r="271" spans="2:6" hidden="1">
      <c r="B271" s="1"/>
      <c r="C271" s="1"/>
      <c r="D271" s="1"/>
      <c r="E271" s="1"/>
      <c r="F271" s="1"/>
    </row>
    <row r="272" spans="2:6" hidden="1">
      <c r="B272" s="1"/>
      <c r="C272" s="1"/>
      <c r="D272" s="1"/>
      <c r="E272" s="1"/>
      <c r="F272" s="1"/>
    </row>
    <row r="273" spans="2:6" hidden="1">
      <c r="B273" s="1"/>
      <c r="C273" s="1"/>
      <c r="D273" s="1"/>
      <c r="E273" s="1"/>
      <c r="F273" s="1"/>
    </row>
    <row r="274" spans="2:6" hidden="1">
      <c r="B274" s="1"/>
      <c r="C274" s="1"/>
      <c r="D274" s="1"/>
      <c r="E274" s="1"/>
      <c r="F274" s="1"/>
    </row>
    <row r="275" spans="2:6" hidden="1">
      <c r="B275" s="1"/>
      <c r="C275" s="1"/>
      <c r="D275" s="1"/>
      <c r="E275" s="1"/>
      <c r="F275" s="1"/>
    </row>
    <row r="276" spans="2:6" hidden="1">
      <c r="B276" s="1"/>
      <c r="C276" s="1"/>
      <c r="D276" s="1"/>
      <c r="E276" s="1"/>
      <c r="F276" s="1"/>
    </row>
    <row r="277" spans="2:6" hidden="1">
      <c r="B277" s="1"/>
      <c r="C277" s="1"/>
      <c r="D277" s="1"/>
      <c r="E277" s="1"/>
      <c r="F277" s="1"/>
    </row>
    <row r="278" spans="2:6" hidden="1">
      <c r="B278" s="1"/>
      <c r="C278" s="1"/>
      <c r="D278" s="1"/>
      <c r="E278" s="1"/>
      <c r="F278" s="1"/>
    </row>
    <row r="279" spans="2:6" hidden="1">
      <c r="B279" s="1"/>
      <c r="C279" s="1"/>
      <c r="D279" s="1"/>
      <c r="E279" s="1"/>
      <c r="F279" s="1"/>
    </row>
    <row r="280" spans="2:6" hidden="1">
      <c r="B280" s="1"/>
      <c r="C280" s="1"/>
      <c r="D280" s="1"/>
      <c r="E280" s="1"/>
      <c r="F280" s="1"/>
    </row>
    <row r="281" spans="2:6" hidden="1">
      <c r="B281" s="1"/>
      <c r="C281" s="1"/>
      <c r="D281" s="1"/>
      <c r="E281" s="1"/>
      <c r="F281" s="1"/>
    </row>
    <row r="282" spans="2:6" hidden="1">
      <c r="B282" s="1"/>
      <c r="C282" s="1"/>
      <c r="D282" s="1"/>
      <c r="E282" s="1"/>
      <c r="F282" s="1"/>
    </row>
    <row r="283" spans="2:6" hidden="1">
      <c r="B283" s="1"/>
      <c r="C283" s="1"/>
      <c r="D283" s="1"/>
      <c r="E283" s="1"/>
      <c r="F283" s="1"/>
    </row>
    <row r="284" spans="2:6" hidden="1">
      <c r="B284" s="1"/>
      <c r="C284" s="1"/>
      <c r="D284" s="1"/>
      <c r="E284" s="1"/>
      <c r="F284" s="1"/>
    </row>
    <row r="285" spans="2:6" hidden="1">
      <c r="B285" s="1"/>
      <c r="C285" s="1"/>
      <c r="D285" s="1"/>
      <c r="E285" s="1"/>
      <c r="F285" s="1"/>
    </row>
    <row r="286" spans="2:6" hidden="1">
      <c r="B286" s="1"/>
      <c r="C286" s="1"/>
      <c r="D286" s="1"/>
      <c r="E286" s="1"/>
      <c r="F286" s="1"/>
    </row>
    <row r="287" spans="2:6" hidden="1">
      <c r="B287" s="1"/>
      <c r="C287" s="1"/>
      <c r="D287" s="1"/>
      <c r="E287" s="1"/>
      <c r="F287" s="1"/>
    </row>
    <row r="288" spans="2:6" hidden="1">
      <c r="B288" s="1"/>
      <c r="C288" s="1"/>
      <c r="D288" s="1"/>
      <c r="E288" s="1"/>
      <c r="F288" s="1"/>
    </row>
    <row r="289" spans="2:6" hidden="1">
      <c r="B289" s="1"/>
      <c r="C289" s="1"/>
      <c r="D289" s="1"/>
      <c r="E289" s="1"/>
      <c r="F289" s="1"/>
    </row>
    <row r="290" spans="2:6" hidden="1">
      <c r="B290" s="1"/>
      <c r="C290" s="1"/>
      <c r="D290" s="1"/>
      <c r="E290" s="1"/>
      <c r="F290" s="1"/>
    </row>
    <row r="291" spans="2:6" hidden="1">
      <c r="B291" s="1"/>
      <c r="C291" s="1"/>
      <c r="D291" s="1"/>
      <c r="E291" s="1"/>
      <c r="F291" s="1"/>
    </row>
    <row r="292" spans="2:6" hidden="1">
      <c r="B292" s="1"/>
      <c r="C292" s="1"/>
      <c r="D292" s="1"/>
      <c r="E292" s="1"/>
      <c r="F292" s="1"/>
    </row>
    <row r="293" spans="2:6" hidden="1">
      <c r="B293" s="1"/>
      <c r="C293" s="1"/>
      <c r="D293" s="1"/>
      <c r="E293" s="1"/>
      <c r="F293" s="1"/>
    </row>
    <row r="294" spans="2:6" hidden="1">
      <c r="B294" s="1"/>
      <c r="C294" s="1"/>
      <c r="D294" s="1"/>
      <c r="E294" s="1"/>
      <c r="F294" s="1"/>
    </row>
    <row r="295" spans="2:6" hidden="1">
      <c r="B295" s="1"/>
      <c r="C295" s="1"/>
      <c r="D295" s="1"/>
      <c r="E295" s="1"/>
      <c r="F295" s="1"/>
    </row>
    <row r="296" spans="2:6" hidden="1">
      <c r="B296" s="1"/>
      <c r="C296" s="1"/>
      <c r="D296" s="1"/>
      <c r="E296" s="1"/>
      <c r="F296" s="1"/>
    </row>
    <row r="297" spans="2:6" hidden="1">
      <c r="B297" s="1"/>
      <c r="C297" s="1"/>
      <c r="D297" s="1"/>
      <c r="E297" s="1"/>
      <c r="F297" s="1"/>
    </row>
    <row r="298" spans="2:6" hidden="1">
      <c r="B298" s="1"/>
      <c r="C298" s="1"/>
      <c r="D298" s="1"/>
      <c r="E298" s="1"/>
      <c r="F298" s="1"/>
    </row>
    <row r="299" spans="2:6" hidden="1">
      <c r="B299" s="1"/>
      <c r="C299" s="1"/>
      <c r="D299" s="1"/>
      <c r="E299" s="1"/>
      <c r="F299" s="1"/>
    </row>
    <row r="300" spans="2:6" hidden="1">
      <c r="B300" s="1"/>
      <c r="C300" s="1"/>
      <c r="D300" s="1"/>
      <c r="E300" s="1"/>
      <c r="F300" s="1"/>
    </row>
    <row r="301" spans="2:6" hidden="1">
      <c r="B301" s="1"/>
      <c r="C301" s="1"/>
      <c r="D301" s="1"/>
      <c r="E301" s="1"/>
      <c r="F301" s="1"/>
    </row>
    <row r="302" spans="2:6" hidden="1">
      <c r="B302" s="1"/>
      <c r="C302" s="1"/>
      <c r="D302" s="1"/>
      <c r="E302" s="1"/>
      <c r="F302" s="1"/>
    </row>
    <row r="303" spans="2:6" hidden="1">
      <c r="B303" s="1"/>
      <c r="C303" s="1"/>
      <c r="D303" s="1"/>
      <c r="E303" s="1"/>
      <c r="F303" s="1"/>
    </row>
    <row r="304" spans="2:6" hidden="1">
      <c r="B304" s="1"/>
      <c r="C304" s="1"/>
      <c r="D304" s="1"/>
      <c r="E304" s="1"/>
      <c r="F304" s="1"/>
    </row>
    <row r="305" spans="2:6" hidden="1">
      <c r="B305" s="1"/>
      <c r="C305" s="1"/>
      <c r="D305" s="1"/>
      <c r="E305" s="1"/>
      <c r="F305" s="1"/>
    </row>
    <row r="306" spans="2:6" hidden="1">
      <c r="B306" s="1"/>
      <c r="C306" s="1"/>
      <c r="D306" s="1"/>
      <c r="E306" s="1"/>
      <c r="F306" s="1"/>
    </row>
    <row r="307" spans="2:6" hidden="1">
      <c r="B307" s="1"/>
      <c r="C307" s="1"/>
      <c r="D307" s="1"/>
      <c r="E307" s="1"/>
      <c r="F307" s="1"/>
    </row>
    <row r="308" spans="2:6" hidden="1">
      <c r="B308" s="1"/>
      <c r="C308" s="1"/>
      <c r="D308" s="1"/>
      <c r="E308" s="1"/>
      <c r="F308" s="1"/>
    </row>
    <row r="309" spans="2:6" hidden="1">
      <c r="B309" s="1"/>
      <c r="C309" s="1"/>
      <c r="D309" s="1"/>
      <c r="E309" s="1"/>
      <c r="F309" s="1"/>
    </row>
    <row r="310" spans="2:6" hidden="1">
      <c r="B310" s="1"/>
      <c r="C310" s="1"/>
      <c r="D310" s="1"/>
      <c r="E310" s="1"/>
      <c r="F310" s="1"/>
    </row>
    <row r="311" spans="2:6" hidden="1">
      <c r="B311" s="1"/>
      <c r="C311" s="1"/>
      <c r="D311" s="1"/>
      <c r="E311" s="1"/>
      <c r="F311" s="1"/>
    </row>
    <row r="312" spans="2:6" hidden="1">
      <c r="B312" s="1"/>
      <c r="C312" s="1"/>
      <c r="D312" s="1"/>
      <c r="E312" s="1"/>
      <c r="F312" s="1"/>
    </row>
    <row r="313" spans="2:6" hidden="1">
      <c r="B313" s="1"/>
      <c r="C313" s="1"/>
      <c r="D313" s="1"/>
      <c r="E313" s="1"/>
      <c r="F313" s="1"/>
    </row>
    <row r="314" spans="2:6" hidden="1">
      <c r="B314" s="1"/>
      <c r="C314" s="1"/>
      <c r="D314" s="1"/>
      <c r="E314" s="1"/>
      <c r="F314" s="1"/>
    </row>
    <row r="315" spans="2:6" hidden="1">
      <c r="B315" s="1"/>
      <c r="C315" s="1"/>
      <c r="D315" s="1"/>
      <c r="E315" s="1"/>
      <c r="F315" s="1"/>
    </row>
    <row r="316" spans="2:6" hidden="1">
      <c r="B316" s="1"/>
      <c r="C316" s="1"/>
      <c r="D316" s="1"/>
      <c r="E316" s="1"/>
      <c r="F316" s="1"/>
    </row>
    <row r="317" spans="2:6" hidden="1">
      <c r="B317" s="1"/>
      <c r="C317" s="1"/>
      <c r="D317" s="1"/>
      <c r="E317" s="1"/>
      <c r="F317" s="1"/>
    </row>
    <row r="318" spans="2:6" hidden="1">
      <c r="B318" s="1"/>
      <c r="C318" s="1"/>
      <c r="D318" s="1"/>
      <c r="E318" s="1"/>
      <c r="F318" s="1"/>
    </row>
    <row r="319" spans="2:6" hidden="1">
      <c r="B319" s="1"/>
      <c r="C319" s="1"/>
      <c r="D319" s="1"/>
      <c r="E319" s="1"/>
      <c r="F319" s="1"/>
    </row>
    <row r="320" spans="2:6" hidden="1">
      <c r="B320" s="1"/>
      <c r="C320" s="1"/>
      <c r="D320" s="1"/>
      <c r="E320" s="1"/>
      <c r="F320" s="1"/>
    </row>
    <row r="321" spans="2:6" hidden="1">
      <c r="B321" s="1"/>
      <c r="C321" s="1"/>
      <c r="D321" s="1"/>
      <c r="E321" s="1"/>
      <c r="F321" s="1"/>
    </row>
    <row r="322" spans="2:6" hidden="1">
      <c r="B322" s="1"/>
      <c r="C322" s="1"/>
      <c r="D322" s="1"/>
      <c r="E322" s="1"/>
      <c r="F322" s="1"/>
    </row>
    <row r="323" spans="2:6" hidden="1">
      <c r="B323" s="1"/>
      <c r="C323" s="1"/>
      <c r="D323" s="1"/>
      <c r="E323" s="1"/>
      <c r="F323" s="1"/>
    </row>
    <row r="324" spans="2:6" hidden="1">
      <c r="B324" s="1"/>
      <c r="C324" s="1"/>
      <c r="D324" s="1"/>
      <c r="E324" s="1"/>
      <c r="F324" s="1"/>
    </row>
    <row r="325" spans="2:6" hidden="1">
      <c r="B325" s="1"/>
      <c r="C325" s="1"/>
      <c r="D325" s="1"/>
      <c r="E325" s="1"/>
      <c r="F325" s="1"/>
    </row>
    <row r="326" spans="2:6" hidden="1">
      <c r="B326" s="1"/>
      <c r="C326" s="1"/>
      <c r="D326" s="1"/>
      <c r="E326" s="1"/>
      <c r="F326" s="1"/>
    </row>
    <row r="327" spans="2:6" hidden="1">
      <c r="B327" s="1"/>
      <c r="C327" s="1"/>
      <c r="D327" s="1"/>
      <c r="E327" s="1"/>
      <c r="F327" s="1"/>
    </row>
    <row r="328" spans="2:6" hidden="1">
      <c r="B328" s="1"/>
      <c r="C328" s="1"/>
      <c r="D328" s="1"/>
      <c r="E328" s="1"/>
      <c r="F328" s="1"/>
    </row>
    <row r="329" spans="2:6" hidden="1">
      <c r="B329" s="1"/>
      <c r="C329" s="1"/>
      <c r="D329" s="1"/>
      <c r="E329" s="1"/>
      <c r="F329" s="1"/>
    </row>
    <row r="330" spans="2:6" hidden="1">
      <c r="B330" s="1"/>
      <c r="C330" s="1"/>
      <c r="D330" s="1"/>
      <c r="E330" s="1"/>
      <c r="F330" s="1"/>
    </row>
    <row r="331" spans="2:6" hidden="1">
      <c r="B331" s="1"/>
      <c r="C331" s="1"/>
      <c r="D331" s="1"/>
      <c r="E331" s="1"/>
      <c r="F331" s="1"/>
    </row>
    <row r="332" spans="2:6" hidden="1">
      <c r="B332" s="1"/>
      <c r="C332" s="1"/>
      <c r="D332" s="1"/>
      <c r="E332" s="1"/>
      <c r="F332" s="1"/>
    </row>
    <row r="333" spans="2:6" hidden="1">
      <c r="B333" s="1"/>
      <c r="C333" s="1"/>
      <c r="D333" s="1"/>
      <c r="E333" s="1"/>
      <c r="F333" s="1"/>
    </row>
    <row r="334" spans="2:6" hidden="1">
      <c r="B334" s="1"/>
      <c r="C334" s="1"/>
      <c r="D334" s="1"/>
      <c r="E334" s="1"/>
      <c r="F334" s="1"/>
    </row>
    <row r="335" spans="2:6" hidden="1">
      <c r="B335" s="1"/>
      <c r="C335" s="1"/>
      <c r="D335" s="1"/>
      <c r="E335" s="1"/>
      <c r="F335" s="1"/>
    </row>
    <row r="336" spans="2:6" hidden="1">
      <c r="B336" s="1"/>
      <c r="C336" s="1"/>
      <c r="D336" s="1"/>
      <c r="E336" s="1"/>
      <c r="F336" s="1"/>
    </row>
    <row r="337" spans="2:6" hidden="1">
      <c r="B337" s="1"/>
      <c r="C337" s="1"/>
      <c r="D337" s="1"/>
      <c r="E337" s="1"/>
      <c r="F337" s="1"/>
    </row>
    <row r="338" spans="2:6" hidden="1">
      <c r="B338" s="1"/>
      <c r="C338" s="1"/>
      <c r="D338" s="1"/>
      <c r="E338" s="1"/>
      <c r="F338" s="1"/>
    </row>
    <row r="339" spans="2:6" hidden="1">
      <c r="B339" s="1"/>
      <c r="C339" s="1"/>
      <c r="D339" s="1"/>
      <c r="E339" s="1"/>
      <c r="F339" s="1"/>
    </row>
    <row r="340" spans="2:6" hidden="1">
      <c r="B340" s="1"/>
      <c r="C340" s="1"/>
      <c r="D340" s="1"/>
      <c r="E340" s="1"/>
      <c r="F340" s="1"/>
    </row>
    <row r="341" spans="2:6" hidden="1">
      <c r="B341" s="1"/>
      <c r="C341" s="1"/>
      <c r="D341" s="1"/>
      <c r="E341" s="1"/>
      <c r="F341" s="1"/>
    </row>
    <row r="342" spans="2:6" hidden="1">
      <c r="B342" s="1"/>
      <c r="C342" s="1"/>
      <c r="D342" s="1"/>
      <c r="E342" s="1"/>
      <c r="F342" s="1"/>
    </row>
    <row r="343" spans="2:6" hidden="1">
      <c r="B343" s="1"/>
      <c r="C343" s="1"/>
      <c r="D343" s="1"/>
      <c r="E343" s="1"/>
      <c r="F343" s="1"/>
    </row>
    <row r="344" spans="2:6" hidden="1">
      <c r="B344" s="1"/>
      <c r="C344" s="1"/>
      <c r="D344" s="1"/>
      <c r="E344" s="1"/>
      <c r="F344" s="1"/>
    </row>
    <row r="345" spans="2:6" hidden="1">
      <c r="B345" s="1"/>
      <c r="C345" s="1"/>
      <c r="D345" s="1"/>
      <c r="E345" s="1"/>
      <c r="F345" s="1"/>
    </row>
    <row r="346" spans="2:6" hidden="1">
      <c r="B346" s="1"/>
      <c r="C346" s="1"/>
      <c r="D346" s="1"/>
      <c r="E346" s="1"/>
      <c r="F346" s="1"/>
    </row>
    <row r="347" spans="2:6" hidden="1">
      <c r="B347" s="1"/>
      <c r="C347" s="1"/>
      <c r="D347" s="1"/>
      <c r="E347" s="1"/>
      <c r="F347" s="1"/>
    </row>
    <row r="348" spans="2:6" hidden="1">
      <c r="B348" s="1"/>
      <c r="C348" s="1"/>
      <c r="D348" s="1"/>
      <c r="E348" s="1"/>
      <c r="F348" s="1"/>
    </row>
    <row r="349" spans="2:6" hidden="1">
      <c r="B349" s="1"/>
      <c r="C349" s="1"/>
      <c r="D349" s="1"/>
      <c r="E349" s="1"/>
      <c r="F349" s="1"/>
    </row>
    <row r="350" spans="2:6" hidden="1">
      <c r="B350" s="1"/>
      <c r="C350" s="1"/>
      <c r="D350" s="1"/>
      <c r="E350" s="1"/>
      <c r="F350" s="1"/>
    </row>
    <row r="351" spans="2:6" hidden="1">
      <c r="B351" s="1"/>
      <c r="C351" s="1"/>
      <c r="D351" s="1"/>
      <c r="E351" s="1"/>
      <c r="F351" s="1"/>
    </row>
    <row r="352" spans="2:6" hidden="1">
      <c r="B352" s="1"/>
      <c r="C352" s="1"/>
      <c r="D352" s="1"/>
      <c r="E352" s="1"/>
      <c r="F352" s="1"/>
    </row>
    <row r="353" spans="2:6" hidden="1">
      <c r="B353" s="1"/>
      <c r="C353" s="1"/>
      <c r="D353" s="1"/>
      <c r="E353" s="1"/>
      <c r="F353" s="1"/>
    </row>
    <row r="354" spans="2:6" hidden="1">
      <c r="B354" s="1"/>
      <c r="C354" s="1"/>
      <c r="D354" s="1"/>
      <c r="E354" s="1"/>
      <c r="F354" s="1"/>
    </row>
    <row r="355" spans="2:6" hidden="1">
      <c r="B355" s="1"/>
      <c r="C355" s="1"/>
      <c r="D355" s="1"/>
      <c r="E355" s="1"/>
      <c r="F355" s="1"/>
    </row>
    <row r="356" spans="2:6" hidden="1">
      <c r="B356" s="1"/>
      <c r="C356" s="1"/>
      <c r="D356" s="1"/>
      <c r="E356" s="1"/>
      <c r="F356" s="1"/>
    </row>
    <row r="357" spans="2:6" hidden="1">
      <c r="B357" s="1"/>
      <c r="C357" s="1"/>
      <c r="D357" s="1"/>
      <c r="E357" s="1"/>
      <c r="F357" s="1"/>
    </row>
    <row r="358" spans="2:6" hidden="1">
      <c r="B358" s="1"/>
      <c r="C358" s="1"/>
      <c r="D358" s="1"/>
      <c r="E358" s="1"/>
      <c r="F358" s="1"/>
    </row>
    <row r="359" spans="2:6" hidden="1">
      <c r="B359" s="1"/>
      <c r="C359" s="1"/>
      <c r="D359" s="1"/>
      <c r="E359" s="1"/>
      <c r="F359" s="1"/>
    </row>
    <row r="360" spans="2:6" hidden="1">
      <c r="B360" s="1"/>
      <c r="C360" s="1"/>
      <c r="D360" s="1"/>
      <c r="E360" s="1"/>
      <c r="F360" s="1"/>
    </row>
    <row r="361" spans="2:6" hidden="1">
      <c r="B361" s="1"/>
      <c r="C361" s="1"/>
      <c r="D361" s="1"/>
      <c r="E361" s="1"/>
      <c r="F361" s="1"/>
    </row>
    <row r="362" spans="2:6" hidden="1">
      <c r="B362" s="1"/>
      <c r="C362" s="1"/>
      <c r="D362" s="1"/>
      <c r="E362" s="1"/>
      <c r="F362" s="1"/>
    </row>
    <row r="363" spans="2:6" hidden="1">
      <c r="B363" s="1"/>
      <c r="C363" s="1"/>
      <c r="D363" s="1"/>
      <c r="E363" s="1"/>
      <c r="F363" s="1"/>
    </row>
    <row r="364" spans="2:6" hidden="1">
      <c r="B364" s="1"/>
      <c r="C364" s="1"/>
      <c r="D364" s="1"/>
      <c r="E364" s="1"/>
      <c r="F364" s="1"/>
    </row>
    <row r="365" spans="2:6" hidden="1">
      <c r="B365" s="1"/>
      <c r="C365" s="1"/>
      <c r="D365" s="1"/>
      <c r="E365" s="1"/>
      <c r="F365" s="1"/>
    </row>
    <row r="366" spans="2:6" hidden="1">
      <c r="B366" s="1"/>
      <c r="C366" s="1"/>
      <c r="D366" s="1"/>
      <c r="E366" s="1"/>
      <c r="F366" s="1"/>
    </row>
    <row r="367" spans="2:6" hidden="1">
      <c r="B367" s="1"/>
      <c r="C367" s="1"/>
      <c r="D367" s="1"/>
      <c r="E367" s="1"/>
      <c r="F367" s="1"/>
    </row>
    <row r="368" spans="2:6" hidden="1">
      <c r="B368" s="1"/>
      <c r="C368" s="1"/>
      <c r="D368" s="1"/>
      <c r="E368" s="1"/>
      <c r="F368" s="1"/>
    </row>
    <row r="369" spans="2:6" hidden="1">
      <c r="B369" s="1"/>
      <c r="C369" s="1"/>
      <c r="D369" s="1"/>
      <c r="E369" s="1"/>
      <c r="F369" s="1"/>
    </row>
    <row r="370" spans="2:6" hidden="1">
      <c r="B370" s="1"/>
      <c r="C370" s="1"/>
      <c r="D370" s="1"/>
      <c r="E370" s="1"/>
      <c r="F370" s="1"/>
    </row>
    <row r="371" spans="2:6" hidden="1">
      <c r="B371" s="1"/>
      <c r="C371" s="1"/>
      <c r="D371" s="1"/>
      <c r="E371" s="1"/>
      <c r="F371" s="1"/>
    </row>
    <row r="372" spans="2:6" hidden="1">
      <c r="B372" s="1"/>
      <c r="C372" s="1"/>
      <c r="D372" s="1"/>
      <c r="E372" s="1"/>
      <c r="F372" s="1"/>
    </row>
    <row r="373" spans="2:6" hidden="1">
      <c r="B373" s="1"/>
      <c r="C373" s="1"/>
      <c r="D373" s="1"/>
      <c r="E373" s="1"/>
      <c r="F373" s="1"/>
    </row>
    <row r="374" spans="2:6" hidden="1">
      <c r="B374" s="1"/>
      <c r="C374" s="1"/>
      <c r="D374" s="1"/>
      <c r="E374" s="1"/>
      <c r="F374" s="1"/>
    </row>
    <row r="375" spans="2:6" hidden="1">
      <c r="B375" s="1"/>
      <c r="C375" s="1"/>
      <c r="D375" s="1"/>
      <c r="E375" s="1"/>
      <c r="F375" s="1"/>
    </row>
    <row r="376" spans="2:6" hidden="1">
      <c r="B376" s="1"/>
      <c r="C376" s="1"/>
      <c r="D376" s="1"/>
      <c r="E376" s="1"/>
      <c r="F376" s="1"/>
    </row>
    <row r="377" spans="2:6" hidden="1">
      <c r="B377" s="1"/>
      <c r="C377" s="1"/>
      <c r="D377" s="1"/>
      <c r="E377" s="1"/>
      <c r="F377" s="1"/>
    </row>
    <row r="378" spans="2:6" hidden="1">
      <c r="B378" s="1"/>
      <c r="C378" s="1"/>
      <c r="D378" s="1"/>
      <c r="E378" s="1"/>
      <c r="F378" s="1"/>
    </row>
    <row r="379" spans="2:6" hidden="1">
      <c r="B379" s="1"/>
      <c r="C379" s="1"/>
      <c r="D379" s="1"/>
      <c r="E379" s="1"/>
      <c r="F379" s="1"/>
    </row>
    <row r="380" spans="2:6" hidden="1">
      <c r="B380" s="1"/>
      <c r="C380" s="1"/>
      <c r="D380" s="1"/>
      <c r="E380" s="1"/>
      <c r="F380" s="1"/>
    </row>
    <row r="381" spans="2:6" hidden="1">
      <c r="B381" s="1"/>
      <c r="C381" s="1"/>
      <c r="D381" s="1"/>
      <c r="E381" s="1"/>
      <c r="F381" s="1"/>
    </row>
    <row r="382" spans="2:6" hidden="1">
      <c r="B382" s="1"/>
      <c r="C382" s="1"/>
      <c r="D382" s="1"/>
      <c r="E382" s="1"/>
      <c r="F382" s="1"/>
    </row>
    <row r="383" spans="2:6" hidden="1">
      <c r="B383" s="1"/>
      <c r="C383" s="1"/>
      <c r="D383" s="1"/>
      <c r="E383" s="1"/>
      <c r="F383" s="1"/>
    </row>
    <row r="384" spans="2:6" hidden="1">
      <c r="B384" s="1"/>
      <c r="C384" s="1"/>
      <c r="D384" s="1"/>
      <c r="E384" s="1"/>
      <c r="F384" s="1"/>
    </row>
    <row r="385" spans="2:6" hidden="1">
      <c r="B385" s="1"/>
      <c r="C385" s="1"/>
      <c r="D385" s="1"/>
      <c r="E385" s="1"/>
      <c r="F385" s="1"/>
    </row>
    <row r="386" spans="2:6" hidden="1">
      <c r="B386" s="1"/>
      <c r="C386" s="1"/>
      <c r="D386" s="1"/>
      <c r="E386" s="1"/>
      <c r="F386" s="1"/>
    </row>
    <row r="387" spans="2:6" hidden="1">
      <c r="B387" s="1"/>
      <c r="C387" s="1"/>
      <c r="D387" s="1"/>
      <c r="E387" s="1"/>
      <c r="F387" s="1"/>
    </row>
    <row r="388" spans="2:6" hidden="1">
      <c r="B388" s="1"/>
      <c r="C388" s="1"/>
      <c r="D388" s="1"/>
      <c r="E388" s="1"/>
      <c r="F388" s="1"/>
    </row>
    <row r="389" spans="2:6" hidden="1">
      <c r="B389" s="1"/>
      <c r="C389" s="1"/>
      <c r="D389" s="1"/>
      <c r="E389" s="1"/>
      <c r="F389" s="1"/>
    </row>
    <row r="390" spans="2:6" hidden="1">
      <c r="B390" s="1"/>
      <c r="C390" s="1"/>
      <c r="D390" s="1"/>
      <c r="E390" s="1"/>
      <c r="F390" s="1"/>
    </row>
    <row r="391" spans="2:6" hidden="1">
      <c r="B391" s="1"/>
      <c r="C391" s="1"/>
      <c r="D391" s="1"/>
      <c r="E391" s="1"/>
      <c r="F391" s="1"/>
    </row>
    <row r="392" spans="2:6" hidden="1">
      <c r="B392" s="1"/>
      <c r="C392" s="1"/>
      <c r="D392" s="1"/>
      <c r="E392" s="1"/>
      <c r="F392" s="1"/>
    </row>
    <row r="393" spans="2:6" hidden="1">
      <c r="B393" s="1"/>
      <c r="C393" s="1"/>
      <c r="D393" s="1"/>
      <c r="E393" s="1"/>
      <c r="F393" s="1"/>
    </row>
    <row r="394" spans="2:6" hidden="1">
      <c r="B394" s="1"/>
      <c r="C394" s="1"/>
      <c r="D394" s="1"/>
      <c r="E394" s="1"/>
      <c r="F394" s="1"/>
    </row>
    <row r="395" spans="2:6" hidden="1">
      <c r="B395" s="1"/>
      <c r="C395" s="1"/>
      <c r="D395" s="1"/>
      <c r="E395" s="1"/>
      <c r="F395" s="1"/>
    </row>
    <row r="396" spans="2:6" hidden="1">
      <c r="B396" s="1"/>
      <c r="C396" s="1"/>
      <c r="D396" s="1"/>
      <c r="E396" s="1"/>
      <c r="F396" s="1"/>
    </row>
    <row r="397" spans="2:6" hidden="1">
      <c r="B397" s="1"/>
      <c r="C397" s="1"/>
      <c r="D397" s="1"/>
      <c r="E397" s="1"/>
      <c r="F397" s="1"/>
    </row>
    <row r="398" spans="2:6" hidden="1">
      <c r="B398" s="1"/>
      <c r="C398" s="1"/>
      <c r="D398" s="1"/>
      <c r="E398" s="1"/>
      <c r="F398" s="1"/>
    </row>
    <row r="399" spans="2:6" hidden="1">
      <c r="B399" s="1"/>
      <c r="C399" s="1"/>
      <c r="D399" s="1"/>
      <c r="E399" s="1"/>
      <c r="F399" s="1"/>
    </row>
    <row r="400" spans="2:6" hidden="1">
      <c r="B400" s="1"/>
      <c r="C400" s="1"/>
      <c r="D400" s="1"/>
      <c r="E400" s="1"/>
      <c r="F400" s="1"/>
    </row>
    <row r="401" spans="2:6" hidden="1">
      <c r="B401" s="1"/>
      <c r="C401" s="1"/>
      <c r="D401" s="1"/>
      <c r="E401" s="1"/>
      <c r="F401" s="1"/>
    </row>
    <row r="402" spans="2:6" hidden="1">
      <c r="B402" s="1"/>
      <c r="C402" s="1"/>
      <c r="D402" s="1"/>
      <c r="E402" s="1"/>
      <c r="F402" s="1"/>
    </row>
    <row r="403" spans="2:6" hidden="1">
      <c r="B403" s="1"/>
      <c r="C403" s="1"/>
      <c r="D403" s="1"/>
      <c r="E403" s="1"/>
      <c r="F403" s="1"/>
    </row>
    <row r="404" spans="2:6" hidden="1">
      <c r="B404" s="1"/>
      <c r="C404" s="1"/>
      <c r="D404" s="1"/>
      <c r="E404" s="1"/>
      <c r="F404" s="1"/>
    </row>
    <row r="405" spans="2:6" hidden="1">
      <c r="B405" s="1"/>
      <c r="C405" s="1"/>
      <c r="D405" s="1"/>
      <c r="E405" s="1"/>
      <c r="F405" s="1"/>
    </row>
    <row r="406" spans="2:6" hidden="1">
      <c r="B406" s="1"/>
      <c r="C406" s="1"/>
      <c r="D406" s="1"/>
      <c r="E406" s="1"/>
      <c r="F406" s="1"/>
    </row>
    <row r="407" spans="2:6" hidden="1">
      <c r="B407" s="1"/>
      <c r="C407" s="1"/>
      <c r="D407" s="1"/>
      <c r="E407" s="1"/>
      <c r="F407" s="1"/>
    </row>
    <row r="408" spans="2:6" hidden="1">
      <c r="B408" s="1"/>
      <c r="C408" s="1"/>
      <c r="D408" s="1"/>
      <c r="E408" s="1"/>
      <c r="F408" s="1"/>
    </row>
    <row r="409" spans="2:6" hidden="1">
      <c r="B409" s="1"/>
      <c r="C409" s="1"/>
      <c r="D409" s="1"/>
      <c r="E409" s="1"/>
      <c r="F409" s="1"/>
    </row>
    <row r="410" spans="2:6" hidden="1">
      <c r="B410" s="1"/>
      <c r="C410" s="1"/>
      <c r="D410" s="1"/>
      <c r="E410" s="1"/>
      <c r="F410" s="1"/>
    </row>
    <row r="411" spans="2:6" hidden="1">
      <c r="B411" s="1"/>
      <c r="C411" s="1"/>
      <c r="D411" s="1"/>
      <c r="E411" s="1"/>
      <c r="F411" s="1"/>
    </row>
    <row r="412" spans="2:6" hidden="1">
      <c r="B412" s="1"/>
      <c r="C412" s="1"/>
      <c r="D412" s="1"/>
      <c r="E412" s="1"/>
      <c r="F412" s="1"/>
    </row>
    <row r="413" spans="2:6" hidden="1">
      <c r="B413" s="1"/>
      <c r="C413" s="1"/>
      <c r="D413" s="1"/>
      <c r="E413" s="1"/>
      <c r="F413" s="1"/>
    </row>
    <row r="414" spans="2:6" hidden="1">
      <c r="B414" s="1"/>
      <c r="C414" s="1"/>
      <c r="D414" s="1"/>
      <c r="E414" s="1"/>
      <c r="F414" s="1"/>
    </row>
    <row r="415" spans="2:6" hidden="1">
      <c r="B415" s="1"/>
      <c r="C415" s="1"/>
      <c r="D415" s="1"/>
      <c r="E415" s="1"/>
      <c r="F415" s="1"/>
    </row>
    <row r="416" spans="2:6" hidden="1">
      <c r="B416" s="1"/>
      <c r="C416" s="1"/>
      <c r="D416" s="1"/>
      <c r="E416" s="1"/>
      <c r="F416" s="1"/>
    </row>
    <row r="417" spans="2:6" hidden="1">
      <c r="B417" s="1"/>
      <c r="C417" s="1"/>
      <c r="D417" s="1"/>
      <c r="E417" s="1"/>
      <c r="F417" s="1"/>
    </row>
    <row r="418" spans="2:6" hidden="1">
      <c r="B418" s="1"/>
      <c r="C418" s="1"/>
      <c r="D418" s="1"/>
      <c r="E418" s="1"/>
      <c r="F418" s="1"/>
    </row>
    <row r="419" spans="2:6" hidden="1">
      <c r="B419" s="1"/>
      <c r="C419" s="1"/>
      <c r="D419" s="1"/>
      <c r="E419" s="1"/>
      <c r="F419" s="1"/>
    </row>
    <row r="420" spans="2:6" hidden="1">
      <c r="B420" s="1"/>
      <c r="C420" s="1"/>
      <c r="D420" s="1"/>
      <c r="E420" s="1"/>
      <c r="F420" s="1"/>
    </row>
    <row r="421" spans="2:6" hidden="1">
      <c r="B421" s="1"/>
      <c r="C421" s="1"/>
      <c r="D421" s="1"/>
      <c r="E421" s="1"/>
      <c r="F421" s="1"/>
    </row>
    <row r="422" spans="2:6" hidden="1">
      <c r="B422" s="1"/>
      <c r="C422" s="1"/>
      <c r="D422" s="1"/>
      <c r="E422" s="1"/>
      <c r="F422" s="1"/>
    </row>
    <row r="423" spans="2:6" hidden="1">
      <c r="B423" s="1"/>
      <c r="C423" s="1"/>
      <c r="D423" s="1"/>
      <c r="E423" s="1"/>
      <c r="F423" s="1"/>
    </row>
    <row r="424" spans="2:6" hidden="1">
      <c r="B424" s="1"/>
      <c r="C424" s="1"/>
      <c r="D424" s="1"/>
      <c r="E424" s="1"/>
      <c r="F424" s="1"/>
    </row>
    <row r="425" spans="2:6" hidden="1">
      <c r="B425" s="1"/>
      <c r="C425" s="1"/>
      <c r="D425" s="1"/>
      <c r="E425" s="1"/>
      <c r="F425" s="1"/>
    </row>
    <row r="426" spans="2:6" hidden="1">
      <c r="B426" s="1"/>
      <c r="C426" s="1"/>
      <c r="D426" s="1"/>
      <c r="E426" s="1"/>
      <c r="F426" s="1"/>
    </row>
    <row r="427" spans="2:6" hidden="1">
      <c r="B427" s="1"/>
      <c r="C427" s="1"/>
      <c r="D427" s="1"/>
      <c r="E427" s="1"/>
      <c r="F427" s="1"/>
    </row>
    <row r="428" spans="2:6" hidden="1">
      <c r="B428" s="1"/>
      <c r="C428" s="1"/>
      <c r="D428" s="1"/>
      <c r="E428" s="1"/>
      <c r="F428" s="1"/>
    </row>
    <row r="429" spans="2:6" hidden="1">
      <c r="B429" s="1"/>
      <c r="C429" s="1"/>
      <c r="D429" s="1"/>
      <c r="E429" s="1"/>
      <c r="F429" s="1"/>
    </row>
    <row r="430" spans="2:6" hidden="1">
      <c r="B430" s="1"/>
      <c r="C430" s="1"/>
      <c r="D430" s="1"/>
      <c r="E430" s="1"/>
      <c r="F430" s="1"/>
    </row>
    <row r="431" spans="2:6" hidden="1">
      <c r="B431" s="1"/>
      <c r="C431" s="1"/>
      <c r="D431" s="1"/>
      <c r="E431" s="1"/>
      <c r="F431" s="1"/>
    </row>
    <row r="432" spans="2:6" hidden="1">
      <c r="B432" s="1"/>
      <c r="C432" s="1"/>
      <c r="D432" s="1"/>
      <c r="E432" s="1"/>
      <c r="F432" s="1"/>
    </row>
    <row r="433" spans="2:6" hidden="1">
      <c r="B433" s="1"/>
      <c r="C433" s="1"/>
      <c r="D433" s="1"/>
      <c r="E433" s="1"/>
      <c r="F433" s="1"/>
    </row>
    <row r="434" spans="2:6" hidden="1">
      <c r="B434" s="1"/>
      <c r="C434" s="1"/>
      <c r="D434" s="1"/>
      <c r="E434" s="1"/>
      <c r="F434" s="1"/>
    </row>
    <row r="435" spans="2:6" hidden="1">
      <c r="B435" s="1"/>
      <c r="C435" s="1"/>
      <c r="D435" s="1"/>
      <c r="E435" s="1"/>
      <c r="F435" s="1"/>
    </row>
    <row r="436" spans="2:6" hidden="1">
      <c r="B436" s="1"/>
      <c r="C436" s="1"/>
      <c r="D436" s="1"/>
      <c r="E436" s="1"/>
      <c r="F436" s="1"/>
    </row>
    <row r="437" spans="2:6" hidden="1">
      <c r="B437" s="1"/>
      <c r="C437" s="1"/>
      <c r="D437" s="1"/>
      <c r="E437" s="1"/>
      <c r="F437" s="1"/>
    </row>
    <row r="438" spans="2:6" hidden="1">
      <c r="B438" s="1"/>
      <c r="C438" s="1"/>
      <c r="D438" s="1"/>
      <c r="E438" s="1"/>
      <c r="F438" s="1"/>
    </row>
    <row r="439" spans="2:6" hidden="1">
      <c r="B439" s="1"/>
      <c r="C439" s="1"/>
      <c r="D439" s="1"/>
      <c r="E439" s="1"/>
      <c r="F439" s="1"/>
    </row>
    <row r="440" spans="2:6" hidden="1">
      <c r="B440" s="1"/>
      <c r="C440" s="1"/>
      <c r="D440" s="1"/>
      <c r="E440" s="1"/>
      <c r="F440" s="1"/>
    </row>
    <row r="441" spans="2:6" hidden="1">
      <c r="B441" s="1"/>
      <c r="C441" s="1"/>
      <c r="D441" s="1"/>
      <c r="E441" s="1"/>
      <c r="F441" s="1"/>
    </row>
    <row r="442" spans="2:6" hidden="1">
      <c r="B442" s="1"/>
      <c r="C442" s="1"/>
      <c r="D442" s="1"/>
      <c r="E442" s="1"/>
      <c r="F442" s="1"/>
    </row>
    <row r="443" spans="2:6" hidden="1">
      <c r="B443" s="1"/>
      <c r="C443" s="1"/>
      <c r="D443" s="1"/>
      <c r="E443" s="1"/>
      <c r="F443" s="1"/>
    </row>
    <row r="444" spans="2:6" hidden="1">
      <c r="B444" s="1"/>
      <c r="C444" s="1"/>
      <c r="D444" s="1"/>
      <c r="E444" s="1"/>
      <c r="F444" s="1"/>
    </row>
    <row r="445" spans="2:6" hidden="1">
      <c r="B445" s="1"/>
      <c r="C445" s="1"/>
      <c r="D445" s="1"/>
      <c r="E445" s="1"/>
      <c r="F445" s="1"/>
    </row>
    <row r="446" spans="2:6" hidden="1">
      <c r="B446" s="1"/>
      <c r="C446" s="1"/>
      <c r="D446" s="1"/>
      <c r="E446" s="1"/>
      <c r="F446" s="1"/>
    </row>
    <row r="447" spans="2:6" hidden="1">
      <c r="B447" s="1"/>
      <c r="C447" s="1"/>
      <c r="D447" s="1"/>
      <c r="E447" s="1"/>
      <c r="F447" s="1"/>
    </row>
    <row r="448" spans="2:6" hidden="1">
      <c r="B448" s="1"/>
      <c r="C448" s="1"/>
      <c r="D448" s="1"/>
      <c r="E448" s="1"/>
      <c r="F448" s="1"/>
    </row>
    <row r="449" spans="2:6" hidden="1">
      <c r="B449" s="1"/>
      <c r="C449" s="1"/>
      <c r="D449" s="1"/>
      <c r="E449" s="1"/>
      <c r="F449" s="1"/>
    </row>
    <row r="450" spans="2:6" hidden="1">
      <c r="B450" s="1"/>
      <c r="C450" s="1"/>
      <c r="D450" s="1"/>
      <c r="E450" s="1"/>
      <c r="F450" s="1"/>
    </row>
    <row r="451" spans="2:6" hidden="1">
      <c r="B451" s="1"/>
      <c r="C451" s="1"/>
      <c r="D451" s="1"/>
      <c r="E451" s="1"/>
      <c r="F451" s="1"/>
    </row>
    <row r="452" spans="2:6" hidden="1">
      <c r="B452" s="1"/>
      <c r="C452" s="1"/>
      <c r="D452" s="1"/>
      <c r="E452" s="1"/>
      <c r="F452" s="1"/>
    </row>
    <row r="453" spans="2:6" hidden="1">
      <c r="B453" s="1"/>
      <c r="C453" s="1"/>
      <c r="D453" s="1"/>
      <c r="E453" s="1"/>
      <c r="F453" s="1"/>
    </row>
    <row r="454" spans="2:6" hidden="1">
      <c r="B454" s="1"/>
      <c r="C454" s="1"/>
      <c r="D454" s="1"/>
      <c r="E454" s="1"/>
      <c r="F454" s="1"/>
    </row>
    <row r="455" spans="2:6" hidden="1">
      <c r="B455" s="1"/>
      <c r="C455" s="1"/>
      <c r="D455" s="1"/>
      <c r="E455" s="1"/>
      <c r="F455" s="1"/>
    </row>
    <row r="456" spans="2:6" hidden="1">
      <c r="B456" s="1"/>
      <c r="C456" s="1"/>
      <c r="D456" s="1"/>
      <c r="E456" s="1"/>
      <c r="F456" s="1"/>
    </row>
    <row r="457" spans="2:6" hidden="1">
      <c r="B457" s="1"/>
      <c r="C457" s="1"/>
      <c r="D457" s="1"/>
      <c r="E457" s="1"/>
      <c r="F457" s="1"/>
    </row>
    <row r="458" spans="2:6" hidden="1">
      <c r="B458" s="1"/>
      <c r="C458" s="1"/>
      <c r="D458" s="1"/>
      <c r="E458" s="1"/>
      <c r="F458" s="1"/>
    </row>
    <row r="459" spans="2:6" hidden="1">
      <c r="B459" s="1"/>
      <c r="C459" s="1"/>
      <c r="D459" s="1"/>
      <c r="E459" s="1"/>
      <c r="F459" s="1"/>
    </row>
    <row r="460" spans="2:6" hidden="1">
      <c r="B460" s="1"/>
      <c r="C460" s="1"/>
      <c r="D460" s="1"/>
      <c r="E460" s="1"/>
      <c r="F460" s="1"/>
    </row>
    <row r="461" spans="2:6" hidden="1">
      <c r="B461" s="1"/>
      <c r="C461" s="1"/>
      <c r="D461" s="1"/>
      <c r="E461" s="1"/>
      <c r="F461" s="1"/>
    </row>
    <row r="462" spans="2:6" hidden="1">
      <c r="B462" s="1"/>
      <c r="C462" s="1"/>
      <c r="D462" s="1"/>
      <c r="E462" s="1"/>
      <c r="F462" s="1"/>
    </row>
    <row r="463" spans="2:6" hidden="1">
      <c r="B463" s="1"/>
      <c r="C463" s="1"/>
      <c r="D463" s="1"/>
      <c r="E463" s="1"/>
      <c r="F463" s="1"/>
    </row>
    <row r="464" spans="2:6" hidden="1">
      <c r="B464" s="1"/>
      <c r="C464" s="1"/>
      <c r="D464" s="1"/>
      <c r="E464" s="1"/>
      <c r="F464" s="1"/>
    </row>
    <row r="465" spans="2:6" hidden="1">
      <c r="B465" s="1"/>
      <c r="C465" s="1"/>
      <c r="D465" s="1"/>
      <c r="E465" s="1"/>
      <c r="F465" s="1"/>
    </row>
    <row r="466" spans="2:6" hidden="1">
      <c r="B466" s="1"/>
      <c r="C466" s="1"/>
      <c r="D466" s="1"/>
      <c r="E466" s="1"/>
      <c r="F466" s="1"/>
    </row>
    <row r="467" spans="2:6" hidden="1">
      <c r="B467" s="1"/>
      <c r="C467" s="1"/>
      <c r="D467" s="1"/>
      <c r="E467" s="1"/>
      <c r="F467" s="1"/>
    </row>
    <row r="468" spans="2:6" hidden="1">
      <c r="B468" s="1"/>
      <c r="C468" s="1"/>
      <c r="D468" s="1"/>
      <c r="E468" s="1"/>
      <c r="F468" s="1"/>
    </row>
    <row r="469" spans="2:6" hidden="1">
      <c r="B469" s="1"/>
      <c r="C469" s="1"/>
      <c r="D469" s="1"/>
      <c r="E469" s="1"/>
      <c r="F469" s="1"/>
    </row>
    <row r="470" spans="2:6" hidden="1">
      <c r="B470" s="1"/>
      <c r="C470" s="1"/>
      <c r="D470" s="1"/>
      <c r="E470" s="1"/>
      <c r="F470" s="1"/>
    </row>
    <row r="471" spans="2:6" hidden="1">
      <c r="B471" s="1"/>
      <c r="C471" s="1"/>
      <c r="D471" s="1"/>
      <c r="E471" s="1"/>
      <c r="F471" s="1"/>
    </row>
    <row r="472" spans="2:6" hidden="1">
      <c r="B472" s="1"/>
      <c r="C472" s="1"/>
      <c r="D472" s="1"/>
      <c r="E472" s="1"/>
      <c r="F472" s="1"/>
    </row>
    <row r="473" spans="2:6" hidden="1">
      <c r="B473" s="1"/>
      <c r="C473" s="1"/>
      <c r="D473" s="1"/>
      <c r="E473" s="1"/>
      <c r="F473" s="1"/>
    </row>
    <row r="474" spans="2:6" hidden="1">
      <c r="B474" s="1"/>
      <c r="C474" s="1"/>
      <c r="D474" s="1"/>
      <c r="E474" s="1"/>
      <c r="F474" s="1"/>
    </row>
    <row r="475" spans="2:6" hidden="1">
      <c r="B475" s="1"/>
      <c r="C475" s="1"/>
      <c r="D475" s="1"/>
      <c r="E475" s="1"/>
      <c r="F475" s="1"/>
    </row>
    <row r="476" spans="2:6" hidden="1">
      <c r="B476" s="1"/>
      <c r="C476" s="1"/>
      <c r="D476" s="1"/>
      <c r="E476" s="1"/>
      <c r="F476" s="1"/>
    </row>
    <row r="477" spans="2:6" hidden="1">
      <c r="B477" s="1"/>
      <c r="C477" s="1"/>
      <c r="D477" s="1"/>
      <c r="E477" s="1"/>
      <c r="F477" s="1"/>
    </row>
    <row r="478" spans="2:6" hidden="1">
      <c r="B478" s="1"/>
      <c r="C478" s="1"/>
      <c r="D478" s="1"/>
      <c r="E478" s="1"/>
      <c r="F478" s="1"/>
    </row>
    <row r="479" spans="2:6" hidden="1">
      <c r="B479" s="1"/>
      <c r="C479" s="1"/>
      <c r="D479" s="1"/>
      <c r="E479" s="1"/>
      <c r="F479" s="1"/>
    </row>
    <row r="480" spans="2:6" hidden="1">
      <c r="B480" s="1"/>
      <c r="C480" s="1"/>
      <c r="D480" s="1"/>
      <c r="E480" s="1"/>
      <c r="F480" s="1"/>
    </row>
    <row r="481" spans="2:6" hidden="1">
      <c r="B481" s="1"/>
      <c r="C481" s="1"/>
      <c r="D481" s="1"/>
      <c r="E481" s="1"/>
      <c r="F481" s="1"/>
    </row>
    <row r="482" spans="2:6" hidden="1">
      <c r="B482" s="1"/>
      <c r="C482" s="1"/>
      <c r="D482" s="1"/>
      <c r="E482" s="1"/>
      <c r="F482" s="1"/>
    </row>
    <row r="483" spans="2:6" hidden="1">
      <c r="B483" s="1"/>
      <c r="C483" s="1"/>
      <c r="D483" s="1"/>
      <c r="E483" s="1"/>
      <c r="F483" s="1"/>
    </row>
    <row r="484" spans="2:6" hidden="1">
      <c r="B484" s="1"/>
      <c r="C484" s="1"/>
      <c r="D484" s="1"/>
      <c r="E484" s="1"/>
      <c r="F484" s="1"/>
    </row>
    <row r="485" spans="2:6" hidden="1">
      <c r="B485" s="1"/>
      <c r="C485" s="1"/>
      <c r="D485" s="1"/>
      <c r="E485" s="1"/>
      <c r="F485" s="1"/>
    </row>
    <row r="486" spans="2:6" hidden="1">
      <c r="B486" s="1"/>
      <c r="C486" s="1"/>
      <c r="D486" s="1"/>
      <c r="E486" s="1"/>
      <c r="F486" s="1"/>
    </row>
    <row r="487" spans="2:6" hidden="1">
      <c r="B487" s="1"/>
      <c r="C487" s="1"/>
      <c r="D487" s="1"/>
      <c r="E487" s="1"/>
      <c r="F487" s="1"/>
    </row>
    <row r="488" spans="2:6" hidden="1">
      <c r="B488" s="1"/>
      <c r="C488" s="1"/>
      <c r="D488" s="1"/>
      <c r="E488" s="1"/>
      <c r="F488" s="1"/>
    </row>
    <row r="489" spans="2:6" hidden="1">
      <c r="B489" s="1"/>
      <c r="C489" s="1"/>
      <c r="D489" s="1"/>
      <c r="E489" s="1"/>
      <c r="F489" s="1"/>
    </row>
    <row r="490" spans="2:6" hidden="1">
      <c r="B490" s="1"/>
      <c r="C490" s="1"/>
      <c r="D490" s="1"/>
      <c r="E490" s="1"/>
      <c r="F490" s="1"/>
    </row>
    <row r="491" spans="2:6" hidden="1">
      <c r="B491" s="1"/>
      <c r="C491" s="1"/>
      <c r="D491" s="1"/>
      <c r="E491" s="1"/>
      <c r="F491" s="1"/>
    </row>
    <row r="492" spans="2:6" hidden="1">
      <c r="B492" s="1"/>
      <c r="C492" s="1"/>
      <c r="D492" s="1"/>
      <c r="E492" s="1"/>
      <c r="F492" s="1"/>
    </row>
    <row r="493" spans="2:6" hidden="1">
      <c r="B493" s="1"/>
      <c r="C493" s="1"/>
      <c r="D493" s="1"/>
      <c r="E493" s="1"/>
      <c r="F493" s="1"/>
    </row>
    <row r="494" spans="2:6" hidden="1">
      <c r="B494" s="1"/>
      <c r="C494" s="1"/>
      <c r="D494" s="1"/>
      <c r="E494" s="1"/>
      <c r="F494" s="1"/>
    </row>
    <row r="495" spans="2:6" hidden="1">
      <c r="B495" s="1"/>
      <c r="C495" s="1"/>
      <c r="D495" s="1"/>
      <c r="E495" s="1"/>
      <c r="F495" s="1"/>
    </row>
    <row r="496" spans="2:6" hidden="1">
      <c r="B496" s="1"/>
      <c r="C496" s="1"/>
      <c r="D496" s="1"/>
      <c r="E496" s="1"/>
      <c r="F496" s="1"/>
    </row>
    <row r="497" spans="2:6" hidden="1">
      <c r="B497" s="1"/>
      <c r="C497" s="1"/>
      <c r="D497" s="1"/>
      <c r="E497" s="1"/>
      <c r="F497" s="1"/>
    </row>
    <row r="498" spans="2:6" hidden="1">
      <c r="B498" s="1"/>
      <c r="C498" s="1"/>
      <c r="D498" s="1"/>
      <c r="E498" s="1"/>
      <c r="F498" s="1"/>
    </row>
    <row r="499" spans="2:6" hidden="1">
      <c r="B499" s="1"/>
      <c r="C499" s="1"/>
      <c r="D499" s="1"/>
      <c r="E499" s="1"/>
      <c r="F499" s="1"/>
    </row>
    <row r="500" spans="2:6" hidden="1">
      <c r="B500" s="1"/>
      <c r="C500" s="1"/>
      <c r="D500" s="1"/>
      <c r="E500" s="1"/>
      <c r="F500" s="1"/>
    </row>
    <row r="501" spans="2:6" hidden="1">
      <c r="B501" s="1"/>
      <c r="C501" s="1"/>
      <c r="D501" s="1"/>
      <c r="E501" s="1"/>
      <c r="F501" s="1"/>
    </row>
    <row r="502" spans="2:6" hidden="1">
      <c r="B502" s="1"/>
      <c r="C502" s="1"/>
      <c r="D502" s="1"/>
      <c r="E502" s="1"/>
      <c r="F502" s="1"/>
    </row>
    <row r="503" spans="2:6" hidden="1">
      <c r="B503" s="1"/>
      <c r="C503" s="1"/>
      <c r="D503" s="1"/>
      <c r="E503" s="1"/>
      <c r="F503" s="1"/>
    </row>
    <row r="504" spans="2:6" hidden="1">
      <c r="B504" s="1"/>
      <c r="C504" s="1"/>
      <c r="D504" s="1"/>
      <c r="E504" s="1"/>
      <c r="F504" s="1"/>
    </row>
    <row r="505" spans="2:6" hidden="1">
      <c r="B505" s="1"/>
      <c r="C505" s="1"/>
      <c r="D505" s="1"/>
      <c r="E505" s="1"/>
      <c r="F505" s="1"/>
    </row>
    <row r="506" spans="2:6" hidden="1">
      <c r="B506" s="1"/>
      <c r="C506" s="1"/>
      <c r="D506" s="1"/>
      <c r="E506" s="1"/>
      <c r="F506" s="1"/>
    </row>
    <row r="507" spans="2:6" hidden="1">
      <c r="B507" s="1"/>
      <c r="C507" s="1"/>
      <c r="D507" s="1"/>
      <c r="E507" s="1"/>
      <c r="F507" s="1"/>
    </row>
    <row r="508" spans="2:6" hidden="1">
      <c r="B508" s="1"/>
      <c r="C508" s="1"/>
      <c r="D508" s="1"/>
      <c r="E508" s="1"/>
      <c r="F508" s="1"/>
    </row>
    <row r="509" spans="2:6" hidden="1">
      <c r="B509" s="1"/>
      <c r="C509" s="1"/>
      <c r="D509" s="1"/>
      <c r="E509" s="1"/>
      <c r="F509" s="1"/>
    </row>
    <row r="510" spans="2:6" hidden="1">
      <c r="B510" s="1"/>
      <c r="C510" s="1"/>
      <c r="D510" s="1"/>
      <c r="E510" s="1"/>
      <c r="F510" s="1"/>
    </row>
    <row r="511" spans="2:6" hidden="1">
      <c r="B511" s="1"/>
      <c r="C511" s="1"/>
      <c r="D511" s="1"/>
      <c r="E511" s="1"/>
      <c r="F511" s="1"/>
    </row>
    <row r="512" spans="2:6" hidden="1">
      <c r="B512" s="1"/>
      <c r="C512" s="1"/>
      <c r="D512" s="1"/>
      <c r="E512" s="1"/>
      <c r="F512" s="1"/>
    </row>
    <row r="513" spans="2:6" hidden="1">
      <c r="B513" s="1"/>
      <c r="C513" s="1"/>
      <c r="D513" s="1"/>
      <c r="E513" s="1"/>
      <c r="F513" s="1"/>
    </row>
    <row r="514" spans="2:6" hidden="1">
      <c r="B514" s="1"/>
      <c r="C514" s="1"/>
      <c r="D514" s="1"/>
      <c r="E514" s="1"/>
      <c r="F514" s="1"/>
    </row>
    <row r="515" spans="2:6" hidden="1">
      <c r="B515" s="1"/>
      <c r="C515" s="1"/>
      <c r="D515" s="1"/>
      <c r="E515" s="1"/>
      <c r="F515" s="1"/>
    </row>
    <row r="516" spans="2:6" hidden="1">
      <c r="B516" s="1"/>
      <c r="C516" s="1"/>
      <c r="D516" s="1"/>
      <c r="E516" s="1"/>
      <c r="F516" s="1"/>
    </row>
    <row r="517" spans="2:6" hidden="1">
      <c r="B517" s="1"/>
      <c r="C517" s="1"/>
      <c r="D517" s="1"/>
      <c r="E517" s="1"/>
      <c r="F517" s="1"/>
    </row>
    <row r="518" spans="2:6" hidden="1">
      <c r="B518" s="1"/>
      <c r="C518" s="1"/>
      <c r="D518" s="1"/>
      <c r="E518" s="1"/>
      <c r="F518" s="1"/>
    </row>
    <row r="519" spans="2:6" hidden="1">
      <c r="B519" s="1"/>
      <c r="C519" s="1"/>
      <c r="D519" s="1"/>
      <c r="E519" s="1"/>
      <c r="F519" s="1"/>
    </row>
    <row r="520" spans="2:6" hidden="1">
      <c r="B520" s="1"/>
      <c r="C520" s="1"/>
      <c r="D520" s="1"/>
      <c r="E520" s="1"/>
      <c r="F520" s="1"/>
    </row>
    <row r="521" spans="2:6" hidden="1">
      <c r="B521" s="1"/>
      <c r="C521" s="1"/>
      <c r="D521" s="1"/>
      <c r="E521" s="1"/>
      <c r="F521" s="1"/>
    </row>
    <row r="522" spans="2:6" hidden="1">
      <c r="B522" s="1"/>
      <c r="C522" s="1"/>
      <c r="D522" s="1"/>
      <c r="E522" s="1"/>
      <c r="F522" s="1"/>
    </row>
    <row r="523" spans="2:6" hidden="1">
      <c r="B523" s="1"/>
      <c r="C523" s="1"/>
      <c r="D523" s="1"/>
      <c r="E523" s="1"/>
      <c r="F523" s="1"/>
    </row>
    <row r="524" spans="2:6" hidden="1">
      <c r="B524" s="1"/>
      <c r="C524" s="1"/>
      <c r="D524" s="1"/>
      <c r="E524" s="1"/>
      <c r="F524" s="1"/>
    </row>
    <row r="525" spans="2:6" hidden="1">
      <c r="B525" s="1"/>
      <c r="C525" s="1"/>
      <c r="D525" s="1"/>
      <c r="E525" s="1"/>
      <c r="F525" s="1"/>
    </row>
    <row r="526" spans="2:6" hidden="1">
      <c r="B526" s="1"/>
      <c r="C526" s="1"/>
      <c r="D526" s="1"/>
      <c r="E526" s="1"/>
      <c r="F526" s="1"/>
    </row>
    <row r="527" spans="2:6" hidden="1">
      <c r="B527" s="1"/>
      <c r="C527" s="1"/>
      <c r="D527" s="1"/>
      <c r="E527" s="1"/>
      <c r="F527" s="1"/>
    </row>
    <row r="528" spans="2:6" hidden="1">
      <c r="B528" s="1"/>
      <c r="C528" s="1"/>
      <c r="D528" s="1"/>
      <c r="E528" s="1"/>
      <c r="F528" s="1"/>
    </row>
    <row r="529" spans="2:6" hidden="1">
      <c r="B529" s="1"/>
      <c r="C529" s="1"/>
      <c r="D529" s="1"/>
      <c r="E529" s="1"/>
      <c r="F529" s="1"/>
    </row>
    <row r="530" spans="2:6" hidden="1">
      <c r="B530" s="1"/>
      <c r="C530" s="1"/>
      <c r="D530" s="1"/>
      <c r="E530" s="1"/>
      <c r="F530" s="1"/>
    </row>
    <row r="531" spans="2:6" hidden="1">
      <c r="B531" s="1"/>
      <c r="C531" s="1"/>
      <c r="D531" s="1"/>
      <c r="E531" s="1"/>
      <c r="F531" s="1"/>
    </row>
    <row r="532" spans="2:6" hidden="1">
      <c r="B532" s="1"/>
      <c r="C532" s="1"/>
      <c r="D532" s="1"/>
      <c r="E532" s="1"/>
      <c r="F532" s="1"/>
    </row>
    <row r="533" spans="2:6" hidden="1">
      <c r="B533" s="1"/>
      <c r="C533" s="1"/>
      <c r="D533" s="1"/>
      <c r="E533" s="1"/>
      <c r="F533" s="1"/>
    </row>
    <row r="534" spans="2:6" hidden="1">
      <c r="B534" s="1"/>
      <c r="C534" s="1"/>
      <c r="D534" s="1"/>
      <c r="E534" s="1"/>
      <c r="F534" s="1"/>
    </row>
    <row r="535" spans="2:6" hidden="1">
      <c r="B535" s="1"/>
      <c r="C535" s="1"/>
      <c r="D535" s="1"/>
      <c r="E535" s="1"/>
      <c r="F535" s="1"/>
    </row>
    <row r="536" spans="2:6" hidden="1">
      <c r="B536" s="1"/>
      <c r="C536" s="1"/>
      <c r="D536" s="1"/>
      <c r="E536" s="1"/>
      <c r="F536" s="1"/>
    </row>
    <row r="537" spans="2:6" hidden="1">
      <c r="B537" s="1"/>
      <c r="C537" s="1"/>
      <c r="D537" s="1"/>
      <c r="E537" s="1"/>
      <c r="F537" s="1"/>
    </row>
    <row r="538" spans="2:6" hidden="1">
      <c r="B538" s="1"/>
      <c r="C538" s="1"/>
      <c r="D538" s="1"/>
      <c r="E538" s="1"/>
      <c r="F538" s="1"/>
    </row>
    <row r="539" spans="2:6" hidden="1">
      <c r="B539" s="1"/>
      <c r="C539" s="1"/>
      <c r="D539" s="1"/>
      <c r="E539" s="1"/>
      <c r="F539" s="1"/>
    </row>
    <row r="540" spans="2:6" hidden="1">
      <c r="B540" s="1"/>
      <c r="C540" s="1"/>
      <c r="D540" s="1"/>
      <c r="E540" s="1"/>
      <c r="F540" s="1"/>
    </row>
    <row r="541" spans="2:6" hidden="1">
      <c r="B541" s="1"/>
      <c r="C541" s="1"/>
      <c r="D541" s="1"/>
      <c r="E541" s="1"/>
      <c r="F541" s="1"/>
    </row>
    <row r="542" spans="2:6" hidden="1">
      <c r="B542" s="1"/>
      <c r="C542" s="1"/>
      <c r="D542" s="1"/>
      <c r="E542" s="1"/>
      <c r="F542" s="1"/>
    </row>
    <row r="543" spans="2:6" hidden="1">
      <c r="B543" s="1"/>
      <c r="C543" s="1"/>
      <c r="D543" s="1"/>
      <c r="E543" s="1"/>
      <c r="F543" s="1"/>
    </row>
    <row r="544" spans="2:6" hidden="1">
      <c r="B544" s="1"/>
      <c r="C544" s="1"/>
      <c r="D544" s="1"/>
      <c r="E544" s="1"/>
      <c r="F544" s="1"/>
    </row>
    <row r="545" spans="2:6" hidden="1">
      <c r="B545" s="1"/>
      <c r="C545" s="1"/>
      <c r="D545" s="1"/>
      <c r="E545" s="1"/>
      <c r="F545" s="1"/>
    </row>
    <row r="546" spans="2:6" hidden="1">
      <c r="B546" s="1"/>
      <c r="C546" s="1"/>
      <c r="D546" s="1"/>
      <c r="E546" s="1"/>
      <c r="F546" s="1"/>
    </row>
    <row r="547" spans="2:6" hidden="1">
      <c r="B547" s="1"/>
      <c r="C547" s="1"/>
      <c r="D547" s="1"/>
      <c r="E547" s="1"/>
      <c r="F547" s="1"/>
    </row>
    <row r="548" spans="2:6" hidden="1">
      <c r="B548" s="1"/>
      <c r="C548" s="1"/>
      <c r="D548" s="1"/>
      <c r="E548" s="1"/>
      <c r="F548" s="1"/>
    </row>
    <row r="549" spans="2:6" hidden="1">
      <c r="B549" s="1"/>
      <c r="C549" s="1"/>
      <c r="D549" s="1"/>
      <c r="E549" s="1"/>
      <c r="F549" s="1"/>
    </row>
    <row r="550" spans="2:6" hidden="1">
      <c r="B550" s="1"/>
      <c r="C550" s="1"/>
      <c r="D550" s="1"/>
      <c r="E550" s="1"/>
      <c r="F550" s="1"/>
    </row>
    <row r="551" spans="2:6" hidden="1">
      <c r="B551" s="1"/>
      <c r="C551" s="1"/>
      <c r="D551" s="1"/>
      <c r="E551" s="1"/>
      <c r="F551" s="1"/>
    </row>
    <row r="552" spans="2:6" hidden="1">
      <c r="B552" s="1"/>
      <c r="C552" s="1"/>
      <c r="D552" s="1"/>
      <c r="E552" s="1"/>
      <c r="F552" s="1"/>
    </row>
    <row r="553" spans="2:6" hidden="1">
      <c r="B553" s="1"/>
      <c r="C553" s="1"/>
      <c r="D553" s="1"/>
      <c r="E553" s="1"/>
      <c r="F553" s="1"/>
    </row>
    <row r="554" spans="2:6" hidden="1">
      <c r="B554" s="1"/>
      <c r="C554" s="1"/>
      <c r="D554" s="1"/>
      <c r="E554" s="1"/>
      <c r="F554" s="1"/>
    </row>
    <row r="555" spans="2:6" hidden="1">
      <c r="B555" s="1"/>
      <c r="C555" s="1"/>
      <c r="D555" s="1"/>
      <c r="E555" s="1"/>
      <c r="F555" s="1"/>
    </row>
    <row r="556" spans="2:6" hidden="1">
      <c r="B556" s="1"/>
      <c r="C556" s="1"/>
      <c r="D556" s="1"/>
      <c r="E556" s="1"/>
      <c r="F556" s="1"/>
    </row>
    <row r="557" spans="2:6" hidden="1">
      <c r="B557" s="1"/>
      <c r="C557" s="1"/>
      <c r="D557" s="1"/>
      <c r="E557" s="1"/>
      <c r="F557" s="1"/>
    </row>
    <row r="558" spans="2:6" hidden="1">
      <c r="B558" s="1"/>
      <c r="C558" s="1"/>
      <c r="D558" s="1"/>
      <c r="E558" s="1"/>
      <c r="F558" s="1"/>
    </row>
    <row r="559" spans="2:6" hidden="1">
      <c r="B559" s="1"/>
      <c r="C559" s="1"/>
      <c r="D559" s="1"/>
      <c r="E559" s="1"/>
      <c r="F559" s="1"/>
    </row>
    <row r="560" spans="2:6" hidden="1">
      <c r="B560" s="1"/>
      <c r="C560" s="1"/>
      <c r="D560" s="1"/>
      <c r="E560" s="1"/>
      <c r="F560" s="1"/>
    </row>
    <row r="561" spans="2:6" hidden="1">
      <c r="B561" s="1"/>
      <c r="C561" s="1"/>
      <c r="D561" s="1"/>
      <c r="E561" s="1"/>
      <c r="F561" s="1"/>
    </row>
    <row r="562" spans="2:6" hidden="1">
      <c r="B562" s="1"/>
      <c r="C562" s="1"/>
      <c r="D562" s="1"/>
      <c r="E562" s="1"/>
      <c r="F562" s="1"/>
    </row>
    <row r="563" spans="2:6" hidden="1">
      <c r="B563" s="1"/>
      <c r="C563" s="1"/>
      <c r="D563" s="1"/>
      <c r="E563" s="1"/>
      <c r="F563" s="1"/>
    </row>
    <row r="564" spans="2:6" hidden="1">
      <c r="B564" s="1"/>
      <c r="C564" s="1"/>
      <c r="D564" s="1"/>
      <c r="E564" s="1"/>
      <c r="F564" s="1"/>
    </row>
    <row r="565" spans="2:6" hidden="1">
      <c r="B565" s="1"/>
      <c r="C565" s="1"/>
      <c r="D565" s="1"/>
      <c r="E565" s="1"/>
      <c r="F565" s="1"/>
    </row>
    <row r="566" spans="2:6" hidden="1">
      <c r="B566" s="1"/>
      <c r="C566" s="1"/>
      <c r="D566" s="1"/>
      <c r="E566" s="1"/>
      <c r="F566" s="1"/>
    </row>
    <row r="567" spans="2:6" hidden="1">
      <c r="B567" s="1"/>
      <c r="C567" s="1"/>
      <c r="D567" s="1"/>
      <c r="E567" s="1"/>
      <c r="F567" s="1"/>
    </row>
    <row r="568" spans="2:6" hidden="1">
      <c r="B568" s="1"/>
      <c r="C568" s="1"/>
      <c r="D568" s="1"/>
      <c r="E568" s="1"/>
      <c r="F568" s="1"/>
    </row>
    <row r="569" spans="2:6" hidden="1">
      <c r="B569" s="1"/>
      <c r="C569" s="1"/>
      <c r="D569" s="1"/>
      <c r="E569" s="1"/>
      <c r="F569" s="1"/>
    </row>
    <row r="570" spans="2:6" hidden="1">
      <c r="B570" s="1"/>
      <c r="C570" s="1"/>
      <c r="D570" s="1"/>
      <c r="E570" s="1"/>
      <c r="F570" s="1"/>
    </row>
    <row r="571" spans="2:6" hidden="1">
      <c r="B571" s="1"/>
      <c r="C571" s="1"/>
      <c r="D571" s="1"/>
      <c r="E571" s="1"/>
      <c r="F571" s="1"/>
    </row>
    <row r="572" spans="2:6" hidden="1">
      <c r="B572" s="1"/>
      <c r="C572" s="1"/>
      <c r="D572" s="1"/>
      <c r="E572" s="1"/>
      <c r="F572" s="1"/>
    </row>
    <row r="573" spans="2:6" hidden="1">
      <c r="B573" s="1"/>
      <c r="C573" s="1"/>
      <c r="D573" s="1"/>
      <c r="E573" s="1"/>
      <c r="F573" s="1"/>
    </row>
    <row r="574" spans="2:6" hidden="1">
      <c r="B574" s="1"/>
      <c r="C574" s="1"/>
      <c r="D574" s="1"/>
      <c r="E574" s="1"/>
      <c r="F574" s="1"/>
    </row>
    <row r="575" spans="2:6" hidden="1">
      <c r="B575" s="1"/>
      <c r="C575" s="1"/>
      <c r="D575" s="1"/>
      <c r="E575" s="1"/>
      <c r="F575" s="1"/>
    </row>
    <row r="576" spans="2:6" hidden="1">
      <c r="B576" s="1"/>
      <c r="C576" s="1"/>
      <c r="D576" s="1"/>
      <c r="E576" s="1"/>
      <c r="F576" s="1"/>
    </row>
    <row r="577" spans="2:6" hidden="1">
      <c r="B577" s="1"/>
      <c r="C577" s="1"/>
      <c r="D577" s="1"/>
      <c r="E577" s="1"/>
      <c r="F577" s="1"/>
    </row>
    <row r="578" spans="2:6" hidden="1">
      <c r="B578" s="1"/>
      <c r="C578" s="1"/>
      <c r="D578" s="1"/>
      <c r="E578" s="1"/>
      <c r="F578" s="1"/>
    </row>
    <row r="579" spans="2:6" hidden="1">
      <c r="B579" s="1"/>
      <c r="C579" s="1"/>
      <c r="D579" s="1"/>
      <c r="E579" s="1"/>
      <c r="F579" s="1"/>
    </row>
    <row r="580" spans="2:6" hidden="1">
      <c r="B580" s="1"/>
      <c r="C580" s="1"/>
      <c r="D580" s="1"/>
      <c r="E580" s="1"/>
      <c r="F580" s="1"/>
    </row>
    <row r="581" spans="2:6" hidden="1">
      <c r="B581" s="1"/>
      <c r="C581" s="1"/>
      <c r="D581" s="1"/>
      <c r="E581" s="1"/>
      <c r="F581" s="1"/>
    </row>
    <row r="582" spans="2:6" hidden="1">
      <c r="B582" s="1"/>
      <c r="C582" s="1"/>
      <c r="D582" s="1"/>
      <c r="E582" s="1"/>
      <c r="F582" s="1"/>
    </row>
    <row r="583" spans="2:6" hidden="1">
      <c r="B583" s="1"/>
      <c r="C583" s="1"/>
      <c r="D583" s="1"/>
      <c r="E583" s="1"/>
      <c r="F583" s="1"/>
    </row>
    <row r="584" spans="2:6" hidden="1">
      <c r="B584" s="1"/>
      <c r="C584" s="1"/>
      <c r="D584" s="1"/>
      <c r="E584" s="1"/>
      <c r="F584" s="1"/>
    </row>
    <row r="585" spans="2:6" hidden="1">
      <c r="B585" s="1"/>
      <c r="C585" s="1"/>
      <c r="D585" s="1"/>
      <c r="E585" s="1"/>
      <c r="F585" s="1"/>
    </row>
    <row r="586" spans="2:6" hidden="1">
      <c r="B586" s="1"/>
      <c r="C586" s="1"/>
      <c r="D586" s="1"/>
      <c r="E586" s="1"/>
      <c r="F586" s="1"/>
    </row>
    <row r="587" spans="2:6" hidden="1">
      <c r="B587" s="1"/>
      <c r="C587" s="1"/>
      <c r="D587" s="1"/>
      <c r="E587" s="1"/>
      <c r="F587" s="1"/>
    </row>
    <row r="588" spans="2:6" hidden="1">
      <c r="B588" s="1"/>
      <c r="C588" s="1"/>
      <c r="D588" s="1"/>
      <c r="E588" s="1"/>
      <c r="F588" s="1"/>
    </row>
    <row r="589" spans="2:6" hidden="1">
      <c r="B589" s="1"/>
      <c r="C589" s="1"/>
      <c r="D589" s="1"/>
      <c r="E589" s="1"/>
      <c r="F589" s="1"/>
    </row>
    <row r="590" spans="2:6" hidden="1">
      <c r="B590" s="1"/>
      <c r="C590" s="1"/>
      <c r="D590" s="1"/>
      <c r="E590" s="1"/>
      <c r="F590" s="1"/>
    </row>
    <row r="591" spans="2:6" hidden="1">
      <c r="B591" s="1"/>
      <c r="C591" s="1"/>
      <c r="D591" s="1"/>
      <c r="E591" s="1"/>
      <c r="F591" s="1"/>
    </row>
    <row r="592" spans="2:6" hidden="1">
      <c r="B592" s="1"/>
      <c r="C592" s="1"/>
      <c r="D592" s="1"/>
      <c r="E592" s="1"/>
      <c r="F592" s="1"/>
    </row>
    <row r="593" spans="2:6" hidden="1">
      <c r="B593" s="1"/>
      <c r="C593" s="1"/>
      <c r="D593" s="1"/>
      <c r="E593" s="1"/>
      <c r="F593" s="1"/>
    </row>
    <row r="594" spans="2:6" hidden="1">
      <c r="B594" s="1"/>
      <c r="C594" s="1"/>
      <c r="D594" s="1"/>
      <c r="E594" s="1"/>
      <c r="F594" s="1"/>
    </row>
    <row r="595" spans="2:6" hidden="1">
      <c r="B595" s="1"/>
      <c r="C595" s="1"/>
      <c r="D595" s="1"/>
      <c r="E595" s="1"/>
      <c r="F595" s="1"/>
    </row>
    <row r="596" spans="2:6" hidden="1">
      <c r="B596" s="1"/>
      <c r="C596" s="1"/>
      <c r="D596" s="1"/>
      <c r="E596" s="1"/>
      <c r="F596" s="1"/>
    </row>
    <row r="597" spans="2:6" hidden="1">
      <c r="B597" s="1"/>
      <c r="C597" s="1"/>
      <c r="D597" s="1"/>
      <c r="E597" s="1"/>
      <c r="F597" s="1"/>
    </row>
    <row r="598" spans="2:6" hidden="1">
      <c r="B598" s="1"/>
      <c r="C598" s="1"/>
      <c r="D598" s="1"/>
      <c r="E598" s="1"/>
      <c r="F598" s="1"/>
    </row>
    <row r="599" spans="2:6" hidden="1">
      <c r="B599" s="1"/>
      <c r="C599" s="1"/>
      <c r="D599" s="1"/>
      <c r="E599" s="1"/>
      <c r="F599" s="1"/>
    </row>
    <row r="600" spans="2:6" hidden="1">
      <c r="B600" s="1"/>
      <c r="C600" s="1"/>
      <c r="D600" s="1"/>
      <c r="E600" s="1"/>
      <c r="F600" s="1"/>
    </row>
    <row r="601" spans="2:6" hidden="1">
      <c r="B601" s="1"/>
      <c r="C601" s="1"/>
      <c r="D601" s="1"/>
      <c r="E601" s="1"/>
      <c r="F601" s="1"/>
    </row>
    <row r="602" spans="2:6" hidden="1">
      <c r="B602" s="1"/>
      <c r="C602" s="1"/>
      <c r="D602" s="1"/>
      <c r="E602" s="1"/>
      <c r="F602" s="1"/>
    </row>
    <row r="603" spans="2:6" hidden="1">
      <c r="B603" s="1"/>
      <c r="C603" s="1"/>
      <c r="D603" s="1"/>
      <c r="E603" s="1"/>
      <c r="F603" s="1"/>
    </row>
    <row r="604" spans="2:6" hidden="1">
      <c r="B604" s="1"/>
      <c r="C604" s="1"/>
      <c r="D604" s="1"/>
      <c r="E604" s="1"/>
      <c r="F604" s="1"/>
    </row>
    <row r="605" spans="2:6" hidden="1">
      <c r="B605" s="1"/>
      <c r="C605" s="1"/>
      <c r="D605" s="1"/>
      <c r="E605" s="1"/>
      <c r="F605" s="1"/>
    </row>
    <row r="606" spans="2:6" hidden="1">
      <c r="B606" s="1"/>
      <c r="C606" s="1"/>
      <c r="D606" s="1"/>
      <c r="E606" s="1"/>
      <c r="F606" s="1"/>
    </row>
    <row r="607" spans="2:6" hidden="1">
      <c r="B607" s="1"/>
      <c r="C607" s="1"/>
      <c r="D607" s="1"/>
      <c r="E607" s="1"/>
      <c r="F607" s="1"/>
    </row>
    <row r="608" spans="2:6" hidden="1">
      <c r="B608" s="1"/>
      <c r="C608" s="1"/>
      <c r="D608" s="1"/>
      <c r="E608" s="1"/>
      <c r="F608" s="1"/>
    </row>
    <row r="609" spans="2:6" hidden="1">
      <c r="B609" s="1"/>
      <c r="C609" s="1"/>
      <c r="D609" s="1"/>
      <c r="E609" s="1"/>
      <c r="F609" s="1"/>
    </row>
    <row r="610" spans="2:6" hidden="1">
      <c r="B610" s="1"/>
      <c r="C610" s="1"/>
      <c r="D610" s="1"/>
      <c r="E610" s="1"/>
      <c r="F610" s="1"/>
    </row>
    <row r="611" spans="2:6" hidden="1">
      <c r="B611" s="1"/>
      <c r="C611" s="1"/>
      <c r="D611" s="1"/>
      <c r="E611" s="1"/>
      <c r="F611" s="1"/>
    </row>
    <row r="612" spans="2:6" hidden="1">
      <c r="B612" s="1"/>
      <c r="C612" s="1"/>
      <c r="D612" s="1"/>
      <c r="E612" s="1"/>
      <c r="F612" s="1"/>
    </row>
    <row r="613" spans="2:6" hidden="1">
      <c r="B613" s="1"/>
      <c r="C613" s="1"/>
      <c r="D613" s="1"/>
      <c r="E613" s="1"/>
      <c r="F613" s="1"/>
    </row>
    <row r="614" spans="2:6" hidden="1">
      <c r="B614" s="1"/>
      <c r="C614" s="1"/>
      <c r="D614" s="1"/>
      <c r="E614" s="1"/>
      <c r="F614" s="1"/>
    </row>
    <row r="615" spans="2:6" hidden="1">
      <c r="B615" s="1"/>
      <c r="C615" s="1"/>
      <c r="D615" s="1"/>
      <c r="E615" s="1"/>
      <c r="F615" s="1"/>
    </row>
    <row r="616" spans="2:6" hidden="1">
      <c r="B616" s="1"/>
      <c r="C616" s="1"/>
      <c r="D616" s="1"/>
      <c r="E616" s="1"/>
      <c r="F616" s="1"/>
    </row>
    <row r="617" spans="2:6" hidden="1">
      <c r="B617" s="1"/>
      <c r="C617" s="1"/>
      <c r="D617" s="1"/>
      <c r="E617" s="1"/>
      <c r="F617" s="1"/>
    </row>
    <row r="618" spans="2:6" hidden="1">
      <c r="B618" s="1"/>
      <c r="C618" s="1"/>
      <c r="D618" s="1"/>
      <c r="E618" s="1"/>
      <c r="F618" s="1"/>
    </row>
    <row r="619" spans="2:6" hidden="1">
      <c r="B619" s="1"/>
      <c r="C619" s="1"/>
      <c r="D619" s="1"/>
      <c r="E619" s="1"/>
      <c r="F619" s="1"/>
    </row>
    <row r="620" spans="2:6" hidden="1">
      <c r="B620" s="1"/>
      <c r="C620" s="1"/>
      <c r="D620" s="1"/>
      <c r="E620" s="1"/>
      <c r="F620" s="1"/>
    </row>
    <row r="621" spans="2:6" hidden="1">
      <c r="B621" s="1"/>
      <c r="C621" s="1"/>
      <c r="D621" s="1"/>
      <c r="E621" s="1"/>
      <c r="F621" s="1"/>
    </row>
    <row r="622" spans="2:6" hidden="1">
      <c r="B622" s="1"/>
      <c r="C622" s="1"/>
      <c r="D622" s="1"/>
      <c r="E622" s="1"/>
      <c r="F622" s="1"/>
    </row>
    <row r="623" spans="2:6" hidden="1">
      <c r="B623" s="1"/>
      <c r="C623" s="1"/>
      <c r="D623" s="1"/>
      <c r="E623" s="1"/>
      <c r="F623" s="1"/>
    </row>
    <row r="624" spans="2:6" hidden="1">
      <c r="B624" s="1"/>
      <c r="C624" s="1"/>
      <c r="D624" s="1"/>
      <c r="E624" s="1"/>
      <c r="F624" s="1"/>
    </row>
    <row r="625" spans="2:6" hidden="1">
      <c r="B625" s="1"/>
      <c r="C625" s="1"/>
      <c r="D625" s="1"/>
      <c r="E625" s="1"/>
      <c r="F625" s="1"/>
    </row>
    <row r="626" spans="2:6" hidden="1">
      <c r="B626" s="1"/>
      <c r="C626" s="1"/>
      <c r="D626" s="1"/>
      <c r="E626" s="1"/>
      <c r="F626" s="1"/>
    </row>
    <row r="627" spans="2:6" hidden="1">
      <c r="B627" s="1"/>
      <c r="C627" s="1"/>
      <c r="D627" s="1"/>
      <c r="E627" s="1"/>
      <c r="F627" s="1"/>
    </row>
    <row r="628" spans="2:6" hidden="1">
      <c r="B628" s="1"/>
      <c r="C628" s="1"/>
      <c r="D628" s="1"/>
      <c r="E628" s="1"/>
      <c r="F628" s="1"/>
    </row>
    <row r="629" spans="2:6" hidden="1">
      <c r="B629" s="1"/>
      <c r="C629" s="1"/>
      <c r="D629" s="1"/>
      <c r="E629" s="1"/>
      <c r="F629" s="1"/>
    </row>
    <row r="630" spans="2:6" hidden="1">
      <c r="B630" s="1"/>
      <c r="C630" s="1"/>
      <c r="D630" s="1"/>
      <c r="E630" s="1"/>
      <c r="F630" s="1"/>
    </row>
    <row r="631" spans="2:6" hidden="1">
      <c r="B631" s="1"/>
      <c r="C631" s="1"/>
      <c r="D631" s="1"/>
      <c r="E631" s="1"/>
      <c r="F631" s="1"/>
    </row>
    <row r="632" spans="2:6" hidden="1">
      <c r="B632" s="1"/>
      <c r="C632" s="1"/>
      <c r="D632" s="1"/>
      <c r="E632" s="1"/>
      <c r="F632" s="1"/>
    </row>
    <row r="633" spans="2:6" hidden="1">
      <c r="B633" s="1"/>
      <c r="C633" s="1"/>
      <c r="D633" s="1"/>
      <c r="E633" s="1"/>
      <c r="F633" s="1"/>
    </row>
    <row r="634" spans="2:6" hidden="1">
      <c r="B634" s="1"/>
      <c r="C634" s="1"/>
      <c r="D634" s="1"/>
      <c r="E634" s="1"/>
      <c r="F634" s="1"/>
    </row>
    <row r="635" spans="2:6" hidden="1">
      <c r="B635" s="1"/>
      <c r="C635" s="1"/>
      <c r="D635" s="1"/>
      <c r="E635" s="1"/>
      <c r="F635" s="1"/>
    </row>
    <row r="636" spans="2:6" hidden="1">
      <c r="B636" s="1"/>
      <c r="C636" s="1"/>
      <c r="D636" s="1"/>
      <c r="E636" s="1"/>
      <c r="F636" s="1"/>
    </row>
    <row r="637" spans="2:6" hidden="1">
      <c r="B637" s="1"/>
      <c r="C637" s="1"/>
      <c r="D637" s="1"/>
      <c r="E637" s="1"/>
      <c r="F637" s="1"/>
    </row>
    <row r="638" spans="2:6" hidden="1">
      <c r="B638" s="1"/>
      <c r="C638" s="1"/>
      <c r="D638" s="1"/>
      <c r="E638" s="1"/>
      <c r="F638" s="1"/>
    </row>
    <row r="639" spans="2:6" hidden="1">
      <c r="B639" s="1"/>
      <c r="C639" s="1"/>
      <c r="D639" s="1"/>
      <c r="E639" s="1"/>
      <c r="F639" s="1"/>
    </row>
    <row r="640" spans="2:6" hidden="1">
      <c r="B640" s="1"/>
      <c r="C640" s="1"/>
      <c r="D640" s="1"/>
      <c r="E640" s="1"/>
      <c r="F640" s="1"/>
    </row>
    <row r="641" spans="2:6" hidden="1">
      <c r="B641" s="1"/>
      <c r="C641" s="1"/>
      <c r="D641" s="1"/>
      <c r="E641" s="1"/>
      <c r="F641" s="1"/>
    </row>
    <row r="642" spans="2:6" hidden="1">
      <c r="B642" s="1"/>
      <c r="C642" s="1"/>
      <c r="D642" s="1"/>
      <c r="E642" s="1"/>
      <c r="F642" s="1"/>
    </row>
    <row r="643" spans="2:6" hidden="1">
      <c r="B643" s="1"/>
      <c r="C643" s="1"/>
      <c r="D643" s="1"/>
      <c r="E643" s="1"/>
      <c r="F643" s="1"/>
    </row>
    <row r="644" spans="2:6" hidden="1">
      <c r="B644" s="1"/>
      <c r="C644" s="1"/>
      <c r="D644" s="1"/>
      <c r="E644" s="1"/>
      <c r="F644" s="1"/>
    </row>
    <row r="645" spans="2:6" hidden="1">
      <c r="B645" s="1"/>
      <c r="C645" s="1"/>
      <c r="D645" s="1"/>
      <c r="E645" s="1"/>
      <c r="F645" s="1"/>
    </row>
    <row r="646" spans="2:6" hidden="1">
      <c r="B646" s="1"/>
      <c r="C646" s="1"/>
      <c r="D646" s="1"/>
      <c r="E646" s="1"/>
      <c r="F646" s="1"/>
    </row>
    <row r="647" spans="2:6" hidden="1">
      <c r="B647" s="1"/>
      <c r="C647" s="1"/>
      <c r="D647" s="1"/>
      <c r="E647" s="1"/>
      <c r="F647" s="1"/>
    </row>
    <row r="648" spans="2:6" hidden="1">
      <c r="B648" s="1"/>
      <c r="C648" s="1"/>
      <c r="D648" s="1"/>
      <c r="E648" s="1"/>
      <c r="F648" s="1"/>
    </row>
    <row r="649" spans="2:6" hidden="1">
      <c r="B649" s="1"/>
      <c r="C649" s="1"/>
      <c r="D649" s="1"/>
      <c r="E649" s="1"/>
      <c r="F649" s="1"/>
    </row>
    <row r="650" spans="2:6" hidden="1">
      <c r="B650" s="1"/>
      <c r="C650" s="1"/>
      <c r="D650" s="1"/>
      <c r="E650" s="1"/>
      <c r="F650" s="1"/>
    </row>
    <row r="651" spans="2:6" hidden="1">
      <c r="B651" s="1"/>
      <c r="C651" s="1"/>
      <c r="D651" s="1"/>
      <c r="E651" s="1"/>
      <c r="F651" s="1"/>
    </row>
    <row r="652" spans="2:6" hidden="1">
      <c r="B652" s="1"/>
      <c r="C652" s="1"/>
      <c r="D652" s="1"/>
      <c r="E652" s="1"/>
      <c r="F652" s="1"/>
    </row>
    <row r="653" spans="2:6" hidden="1">
      <c r="B653" s="1"/>
      <c r="C653" s="1"/>
      <c r="D653" s="1"/>
      <c r="E653" s="1"/>
      <c r="F653" s="1"/>
    </row>
    <row r="654" spans="2:6" hidden="1">
      <c r="B654" s="1"/>
      <c r="C654" s="1"/>
      <c r="D654" s="1"/>
      <c r="E654" s="1"/>
      <c r="F654" s="1"/>
    </row>
    <row r="655" spans="2:6" hidden="1">
      <c r="B655" s="1"/>
      <c r="C655" s="1"/>
      <c r="D655" s="1"/>
      <c r="E655" s="1"/>
      <c r="F655" s="1"/>
    </row>
    <row r="656" spans="2:6" hidden="1">
      <c r="B656" s="1"/>
      <c r="C656" s="1"/>
      <c r="D656" s="1"/>
      <c r="E656" s="1"/>
      <c r="F656" s="1"/>
    </row>
    <row r="657" spans="2:6" hidden="1">
      <c r="B657" s="1"/>
      <c r="C657" s="1"/>
      <c r="D657" s="1"/>
      <c r="E657" s="1"/>
      <c r="F657" s="1"/>
    </row>
    <row r="658" spans="2:6" hidden="1">
      <c r="B658" s="1"/>
      <c r="C658" s="1"/>
      <c r="D658" s="1"/>
      <c r="E658" s="1"/>
      <c r="F658" s="1"/>
    </row>
    <row r="659" spans="2:6" hidden="1">
      <c r="B659" s="1"/>
      <c r="C659" s="1"/>
      <c r="D659" s="1"/>
      <c r="E659" s="1"/>
      <c r="F659" s="1"/>
    </row>
    <row r="660" spans="2:6" hidden="1">
      <c r="B660" s="1"/>
      <c r="C660" s="1"/>
      <c r="D660" s="1"/>
      <c r="E660" s="1"/>
      <c r="F660" s="1"/>
    </row>
    <row r="661" spans="2:6" hidden="1">
      <c r="B661" s="1"/>
      <c r="C661" s="1"/>
      <c r="D661" s="1"/>
      <c r="E661" s="1"/>
      <c r="F661" s="1"/>
    </row>
    <row r="662" spans="2:6" hidden="1">
      <c r="B662" s="1"/>
      <c r="C662" s="1"/>
      <c r="D662" s="1"/>
      <c r="E662" s="1"/>
      <c r="F662" s="1"/>
    </row>
    <row r="663" spans="2:6" hidden="1">
      <c r="B663" s="1"/>
      <c r="C663" s="1"/>
      <c r="D663" s="1"/>
      <c r="E663" s="1"/>
      <c r="F663" s="1"/>
    </row>
    <row r="664" spans="2:6" hidden="1">
      <c r="B664" s="1"/>
      <c r="C664" s="1"/>
      <c r="D664" s="1"/>
      <c r="E664" s="1"/>
      <c r="F664" s="1"/>
    </row>
    <row r="665" spans="2:6" hidden="1">
      <c r="B665" s="1"/>
      <c r="C665" s="1"/>
      <c r="D665" s="1"/>
      <c r="E665" s="1"/>
      <c r="F665" s="1"/>
    </row>
    <row r="666" spans="2:6" hidden="1">
      <c r="B666" s="1"/>
      <c r="C666" s="1"/>
      <c r="D666" s="1"/>
      <c r="E666" s="1"/>
      <c r="F666" s="1"/>
    </row>
    <row r="667" spans="2:6" hidden="1">
      <c r="B667" s="1"/>
      <c r="C667" s="1"/>
      <c r="D667" s="1"/>
      <c r="E667" s="1"/>
      <c r="F667" s="1"/>
    </row>
    <row r="668" spans="2:6" hidden="1">
      <c r="B668" s="1"/>
      <c r="C668" s="1"/>
      <c r="D668" s="1"/>
      <c r="E668" s="1"/>
      <c r="F668" s="1"/>
    </row>
    <row r="669" spans="2:6" hidden="1">
      <c r="B669" s="1"/>
      <c r="C669" s="1"/>
      <c r="D669" s="1"/>
      <c r="E669" s="1"/>
      <c r="F669" s="1"/>
    </row>
    <row r="670" spans="2:6" hidden="1">
      <c r="B670" s="1"/>
      <c r="C670" s="1"/>
      <c r="D670" s="1"/>
      <c r="E670" s="1"/>
      <c r="F670" s="1"/>
    </row>
    <row r="671" spans="2:6" hidden="1">
      <c r="B671" s="1"/>
      <c r="C671" s="1"/>
      <c r="D671" s="1"/>
      <c r="E671" s="1"/>
      <c r="F671" s="1"/>
    </row>
    <row r="672" spans="2:6" hidden="1">
      <c r="B672" s="1"/>
      <c r="C672" s="1"/>
      <c r="D672" s="1"/>
      <c r="E672" s="1"/>
      <c r="F672" s="1"/>
    </row>
    <row r="673" spans="2:6" hidden="1">
      <c r="B673" s="1"/>
      <c r="C673" s="1"/>
      <c r="D673" s="1"/>
      <c r="E673" s="1"/>
      <c r="F673" s="1"/>
    </row>
    <row r="674" spans="2:6" hidden="1">
      <c r="B674" s="1"/>
      <c r="C674" s="1"/>
      <c r="D674" s="1"/>
      <c r="E674" s="1"/>
      <c r="F674" s="1"/>
    </row>
    <row r="675" spans="2:6" hidden="1">
      <c r="B675" s="1"/>
      <c r="C675" s="1"/>
      <c r="D675" s="1"/>
      <c r="E675" s="1"/>
      <c r="F675" s="1"/>
    </row>
    <row r="676" spans="2:6" hidden="1">
      <c r="B676" s="1"/>
      <c r="C676" s="1"/>
      <c r="D676" s="1"/>
      <c r="E676" s="1"/>
      <c r="F676" s="1"/>
    </row>
    <row r="677" spans="2:6" hidden="1">
      <c r="B677" s="1"/>
      <c r="C677" s="1"/>
      <c r="D677" s="1"/>
      <c r="E677" s="1"/>
      <c r="F677" s="1"/>
    </row>
    <row r="678" spans="2:6" hidden="1">
      <c r="B678" s="1"/>
      <c r="C678" s="1"/>
      <c r="D678" s="1"/>
      <c r="E678" s="1"/>
      <c r="F678" s="1"/>
    </row>
    <row r="679" spans="2:6" hidden="1">
      <c r="B679" s="1"/>
      <c r="C679" s="1"/>
      <c r="D679" s="1"/>
      <c r="E679" s="1"/>
      <c r="F679" s="1"/>
    </row>
    <row r="680" spans="2:6" hidden="1">
      <c r="B680" s="1"/>
      <c r="C680" s="1"/>
      <c r="D680" s="1"/>
      <c r="E680" s="1"/>
      <c r="F680" s="1"/>
    </row>
    <row r="681" spans="2:6" hidden="1">
      <c r="B681" s="1"/>
      <c r="C681" s="1"/>
      <c r="D681" s="1"/>
      <c r="E681" s="1"/>
      <c r="F681" s="1"/>
    </row>
    <row r="682" spans="2:6" hidden="1">
      <c r="B682" s="1"/>
      <c r="C682" s="1"/>
      <c r="D682" s="1"/>
      <c r="E682" s="1"/>
      <c r="F682" s="1"/>
    </row>
    <row r="683" spans="2:6" hidden="1">
      <c r="B683" s="1"/>
      <c r="C683" s="1"/>
      <c r="D683" s="1"/>
      <c r="E683" s="1"/>
      <c r="F683" s="1"/>
    </row>
    <row r="684" spans="2:6" hidden="1">
      <c r="B684" s="1"/>
      <c r="C684" s="1"/>
      <c r="D684" s="1"/>
      <c r="E684" s="1"/>
      <c r="F684" s="1"/>
    </row>
    <row r="685" spans="2:6" hidden="1">
      <c r="B685" s="1"/>
      <c r="C685" s="1"/>
      <c r="D685" s="1"/>
      <c r="E685" s="1"/>
      <c r="F685" s="1"/>
    </row>
    <row r="686" spans="2:6" hidden="1">
      <c r="B686" s="1"/>
      <c r="C686" s="1"/>
      <c r="D686" s="1"/>
      <c r="E686" s="1"/>
      <c r="F686" s="1"/>
    </row>
    <row r="687" spans="2:6" hidden="1">
      <c r="B687" s="1"/>
      <c r="C687" s="1"/>
      <c r="D687" s="1"/>
      <c r="E687" s="1"/>
      <c r="F687" s="1"/>
    </row>
    <row r="688" spans="2:6" hidden="1">
      <c r="B688" s="1"/>
      <c r="C688" s="1"/>
      <c r="D688" s="1"/>
      <c r="E688" s="1"/>
      <c r="F688" s="1"/>
    </row>
    <row r="689" spans="1:6" hidden="1">
      <c r="B689" s="1"/>
      <c r="C689" s="1"/>
      <c r="D689" s="1"/>
      <c r="E689" s="1"/>
      <c r="F689" s="1"/>
    </row>
    <row r="690" spans="1:6" hidden="1">
      <c r="B690" s="1"/>
      <c r="C690" s="1"/>
      <c r="D690" s="1"/>
      <c r="E690" s="1"/>
      <c r="F690" s="1"/>
    </row>
    <row r="691" spans="1:6" hidden="1">
      <c r="B691" s="1"/>
      <c r="C691" s="1"/>
      <c r="D691" s="1"/>
      <c r="E691" s="1"/>
      <c r="F691" s="1"/>
    </row>
    <row r="692" spans="1:6" hidden="1">
      <c r="B692" s="1"/>
      <c r="C692" s="1"/>
      <c r="D692" s="1"/>
      <c r="E692" s="1"/>
      <c r="F692" s="1"/>
    </row>
    <row r="693" spans="1:6" hidden="1">
      <c r="B693" s="1"/>
      <c r="C693" s="1"/>
      <c r="D693" s="1"/>
      <c r="E693" s="1"/>
      <c r="F693" s="1"/>
    </row>
    <row r="694" spans="1:6" hidden="1">
      <c r="B694" s="1"/>
      <c r="C694" s="1"/>
      <c r="D694" s="1"/>
      <c r="E694" s="1"/>
      <c r="F694" s="1"/>
    </row>
    <row r="695" spans="1:6" hidden="1">
      <c r="A695" s="31"/>
      <c r="B695" s="1"/>
      <c r="C695" s="1"/>
      <c r="D695" s="1"/>
      <c r="E695" s="1"/>
      <c r="F695" s="1"/>
    </row>
    <row r="696" spans="1:6" hidden="1">
      <c r="A696" s="31"/>
      <c r="B696" s="1"/>
      <c r="C696" s="1"/>
      <c r="D696" s="1"/>
      <c r="E696" s="1"/>
      <c r="F696" s="1"/>
    </row>
    <row r="697" spans="1:6" hidden="1">
      <c r="A697" s="3"/>
      <c r="B697" s="1"/>
      <c r="C697" s="1"/>
      <c r="D697" s="1"/>
      <c r="E697" s="1"/>
      <c r="F697" s="1"/>
    </row>
    <row r="698" spans="1:6" hidden="1">
      <c r="B698" s="1"/>
      <c r="C698" s="1"/>
      <c r="D698" s="1"/>
      <c r="E698" s="1"/>
      <c r="F698" s="1"/>
    </row>
    <row r="699" spans="1:6" hidden="1">
      <c r="B699" s="1"/>
      <c r="C699" s="1"/>
      <c r="D699" s="1"/>
      <c r="E699" s="1"/>
      <c r="F699" s="1"/>
    </row>
    <row r="700" spans="1:6" hidden="1">
      <c r="B700" s="1"/>
      <c r="C700" s="1"/>
      <c r="D700" s="1"/>
      <c r="E700" s="1"/>
      <c r="F700" s="1"/>
    </row>
    <row r="701" spans="1:6" hidden="1">
      <c r="B701" s="1"/>
      <c r="C701" s="1"/>
      <c r="D701" s="1"/>
      <c r="E701" s="1"/>
      <c r="F701" s="1"/>
    </row>
    <row r="702" spans="1:6" hidden="1">
      <c r="B702" s="1"/>
      <c r="C702" s="1"/>
      <c r="D702" s="1"/>
      <c r="E702" s="1"/>
      <c r="F702" s="1"/>
    </row>
    <row r="703" spans="1:6" hidden="1">
      <c r="B703" s="1"/>
      <c r="C703" s="1"/>
      <c r="D703" s="1"/>
      <c r="E703" s="1"/>
      <c r="F703" s="1"/>
    </row>
    <row r="704" spans="1:6" hidden="1">
      <c r="B704" s="1"/>
      <c r="C704" s="1"/>
      <c r="D704" s="1"/>
      <c r="E704" s="1"/>
      <c r="F704" s="1"/>
    </row>
    <row r="705" spans="2:6" hidden="1">
      <c r="B705" s="1"/>
      <c r="C705" s="1"/>
      <c r="D705" s="1"/>
      <c r="E705" s="1"/>
      <c r="F705" s="1"/>
    </row>
    <row r="706" spans="2:6" hidden="1">
      <c r="B706" s="1"/>
      <c r="C706" s="1"/>
      <c r="D706" s="1"/>
      <c r="E706" s="1"/>
      <c r="F706" s="1"/>
    </row>
    <row r="707" spans="2:6" hidden="1">
      <c r="B707" s="1"/>
      <c r="C707" s="1"/>
      <c r="D707" s="1"/>
      <c r="E707" s="1"/>
      <c r="F707" s="1"/>
    </row>
    <row r="708" spans="2:6" hidden="1">
      <c r="B708" s="1"/>
      <c r="C708" s="1"/>
      <c r="D708" s="1"/>
      <c r="E708" s="1"/>
      <c r="F708" s="1"/>
    </row>
    <row r="709" spans="2:6" hidden="1">
      <c r="B709" s="1"/>
      <c r="C709" s="1"/>
      <c r="D709" s="1"/>
      <c r="E709" s="1"/>
      <c r="F709" s="1"/>
    </row>
    <row r="710" spans="2:6" hidden="1">
      <c r="B710" s="1"/>
      <c r="C710" s="1"/>
      <c r="D710" s="1"/>
      <c r="E710" s="1"/>
      <c r="F710" s="1"/>
    </row>
    <row r="711" spans="2:6" hidden="1">
      <c r="D711" s="1"/>
    </row>
    <row r="10000" spans="52:52" hidden="1">
      <c r="AZ10000"/>
    </row>
  </sheetData>
  <sheetProtection sheet="1" objects="1" scenarios="1"/>
  <mergeCells count="1">
    <mergeCell ref="A5:S5"/>
  </mergeCells>
  <phoneticPr fontId="3" type="noConversion"/>
  <dataValidations count="3">
    <dataValidation allowBlank="1" showInputMessage="1" showErrorMessage="1" sqref="A29:A31 A12:A13" xr:uid="{00000000-0002-0000-0300-000000000000}"/>
    <dataValidation type="list" allowBlank="1" showInputMessage="1" showErrorMessage="1" sqref="D203:D710" xr:uid="{00000000-0002-0000-0300-000001000000}">
      <formula1>#REF!</formula1>
    </dataValidation>
    <dataValidation type="list" allowBlank="1" showInputMessage="1" showErrorMessage="1" sqref="H10:H30 H32:H485 F10:F30 F32:F703 K10:K485 D10:D30 D32:D202" xr:uid="{00000000-0002-0000-0300-000002000000}">
      <formula1>#REF!</formula1>
    </dataValidation>
  </dataValidations>
  <pageMargins left="0" right="0" top="0.5" bottom="0.5" header="0" footer="0.25"/>
  <pageSetup paperSize="9" scale="4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00.7109375" style="2" bestFit="1" customWidth="1"/>
    <col min="2" max="2" width="63.1406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1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32.28515625" style="1" customWidth="1"/>
    <col min="17" max="17" width="10.5703125" style="1" customWidth="1"/>
    <col min="18" max="18" width="22.7109375" style="1" customWidth="1"/>
    <col min="19" max="19" width="26.85546875" style="1" customWidth="1"/>
    <col min="20" max="20" width="25.42578125" style="1" customWidth="1"/>
    <col min="21" max="21" width="9.140625" style="1" hidden="1" customWidth="1"/>
    <col min="22" max="52" width="0" style="1" hidden="1" customWidth="1"/>
    <col min="53" max="16384" width="9.140625" style="1" hidden="1"/>
  </cols>
  <sheetData>
    <row r="1" spans="1:20">
      <c r="A1" s="36" t="s">
        <v>124</v>
      </c>
      <c r="B1" s="36" t="s" vm="1">
        <v>189</v>
      </c>
    </row>
    <row r="2" spans="1:20">
      <c r="A2" s="36" t="s">
        <v>123</v>
      </c>
      <c r="B2" s="36" t="s">
        <v>190</v>
      </c>
    </row>
    <row r="3" spans="1:20">
      <c r="A3" s="36" t="s">
        <v>125</v>
      </c>
      <c r="B3" s="36" t="s">
        <v>191</v>
      </c>
    </row>
    <row r="4" spans="1:20">
      <c r="A4" s="36" t="s">
        <v>126</v>
      </c>
      <c r="B4" s="36">
        <v>12147</v>
      </c>
    </row>
    <row r="5" spans="1:20" ht="18.75">
      <c r="A5" s="139" t="s">
        <v>71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1"/>
    </row>
    <row r="6" spans="1:20" s="3" customFormat="1">
      <c r="A6" s="37" t="s">
        <v>95</v>
      </c>
      <c r="B6" s="38" t="s">
        <v>34</v>
      </c>
      <c r="C6" s="38" t="s">
        <v>99</v>
      </c>
      <c r="D6" s="38" t="s">
        <v>155</v>
      </c>
      <c r="E6" s="38" t="s">
        <v>97</v>
      </c>
      <c r="F6" s="38" t="s">
        <v>49</v>
      </c>
      <c r="G6" s="38" t="s">
        <v>14</v>
      </c>
      <c r="H6" s="38" t="s">
        <v>50</v>
      </c>
      <c r="I6" s="38" t="s">
        <v>84</v>
      </c>
      <c r="J6" s="38" t="s">
        <v>17</v>
      </c>
      <c r="K6" s="38" t="s">
        <v>83</v>
      </c>
      <c r="L6" s="38" t="s">
        <v>16</v>
      </c>
      <c r="M6" s="38" t="s">
        <v>18</v>
      </c>
      <c r="N6" s="39" t="s">
        <v>167</v>
      </c>
      <c r="O6" s="38" t="s">
        <v>166</v>
      </c>
      <c r="P6" s="38" t="s">
        <v>181</v>
      </c>
      <c r="Q6" s="38" t="s">
        <v>46</v>
      </c>
      <c r="R6" s="39" t="s">
        <v>45</v>
      </c>
      <c r="S6" s="38" t="s">
        <v>127</v>
      </c>
      <c r="T6" s="41" t="s">
        <v>129</v>
      </c>
    </row>
    <row r="7" spans="1:20" s="3" customFormat="1">
      <c r="A7" s="108" t="s">
        <v>1828</v>
      </c>
      <c r="B7" s="109" t="s">
        <v>1828</v>
      </c>
      <c r="C7" s="109" t="s">
        <v>1828</v>
      </c>
      <c r="D7" s="109" t="s">
        <v>1828</v>
      </c>
      <c r="E7" s="109" t="s">
        <v>1828</v>
      </c>
      <c r="F7" s="109" t="s">
        <v>1828</v>
      </c>
      <c r="G7" s="109" t="s">
        <v>1828</v>
      </c>
      <c r="H7" s="109" t="s">
        <v>1828</v>
      </c>
      <c r="I7" s="26" t="s">
        <v>21</v>
      </c>
      <c r="J7" s="26" t="s">
        <v>20</v>
      </c>
      <c r="K7" s="109" t="s">
        <v>1828</v>
      </c>
      <c r="L7" s="26" t="s">
        <v>19</v>
      </c>
      <c r="M7" s="26" t="s">
        <v>19</v>
      </c>
      <c r="N7" s="26" t="s">
        <v>174</v>
      </c>
      <c r="O7" s="109" t="s">
        <v>1828</v>
      </c>
      <c r="P7" s="12" t="s">
        <v>170</v>
      </c>
      <c r="Q7" s="26" t="s">
        <v>170</v>
      </c>
      <c r="R7" s="12" t="s">
        <v>19</v>
      </c>
      <c r="S7" s="26" t="s">
        <v>170</v>
      </c>
      <c r="T7" s="13" t="s">
        <v>19</v>
      </c>
    </row>
    <row r="8" spans="1:20" s="4" customFormat="1" ht="20.25">
      <c r="A8" s="110" t="s">
        <v>1828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28" t="s">
        <v>13</v>
      </c>
      <c r="P8" s="30" t="s">
        <v>93</v>
      </c>
      <c r="Q8" s="14" t="s">
        <v>94</v>
      </c>
      <c r="R8" s="14" t="s">
        <v>130</v>
      </c>
      <c r="S8" s="14" t="s">
        <v>156</v>
      </c>
      <c r="T8" s="15" t="s">
        <v>176</v>
      </c>
    </row>
    <row r="9" spans="1:20" s="4" customFormat="1" ht="20.25">
      <c r="A9" s="85" t="s">
        <v>1803</v>
      </c>
      <c r="B9" s="115" t="s">
        <v>1828</v>
      </c>
      <c r="C9" s="115" t="s">
        <v>1828</v>
      </c>
      <c r="D9" s="115" t="s">
        <v>1828</v>
      </c>
      <c r="E9" s="115" t="s">
        <v>1828</v>
      </c>
      <c r="F9" s="115" t="s">
        <v>1828</v>
      </c>
      <c r="G9" s="115" t="s">
        <v>1828</v>
      </c>
      <c r="H9" s="115" t="s">
        <v>1828</v>
      </c>
      <c r="I9" s="115" t="s">
        <v>1828</v>
      </c>
      <c r="J9" s="115" t="s">
        <v>1828</v>
      </c>
      <c r="K9" s="115" t="s">
        <v>1828</v>
      </c>
      <c r="L9" s="115" t="s">
        <v>1828</v>
      </c>
      <c r="M9" s="115" t="s">
        <v>1828</v>
      </c>
      <c r="N9" s="115" t="s">
        <v>1828</v>
      </c>
      <c r="O9" s="115" t="s">
        <v>1828</v>
      </c>
      <c r="P9" s="115" t="s">
        <v>1828</v>
      </c>
      <c r="Q9" s="86">
        <v>0</v>
      </c>
      <c r="R9" s="115" t="s">
        <v>1828</v>
      </c>
      <c r="S9" s="87">
        <v>0</v>
      </c>
      <c r="T9" s="87">
        <v>0</v>
      </c>
    </row>
    <row r="10" spans="1:20">
      <c r="A10" s="83" t="s">
        <v>182</v>
      </c>
      <c r="B10" s="119" t="s">
        <v>1828</v>
      </c>
      <c r="C10" s="119" t="s">
        <v>1828</v>
      </c>
      <c r="D10" s="119" t="s">
        <v>1828</v>
      </c>
      <c r="E10" s="119" t="s">
        <v>1828</v>
      </c>
      <c r="F10" s="119" t="s">
        <v>1828</v>
      </c>
      <c r="G10" s="119" t="s">
        <v>1828</v>
      </c>
      <c r="H10" s="119" t="s">
        <v>1828</v>
      </c>
      <c r="I10" s="119" t="s">
        <v>1828</v>
      </c>
      <c r="J10" s="119" t="s">
        <v>1828</v>
      </c>
      <c r="K10" s="115" t="s">
        <v>1828</v>
      </c>
      <c r="L10" s="115" t="s">
        <v>1828</v>
      </c>
      <c r="M10" s="115" t="s">
        <v>1828</v>
      </c>
      <c r="N10" s="115" t="s">
        <v>1828</v>
      </c>
      <c r="O10" s="115" t="s">
        <v>1828</v>
      </c>
      <c r="P10" s="115" t="s">
        <v>1828</v>
      </c>
      <c r="Q10" s="115" t="s">
        <v>1828</v>
      </c>
      <c r="R10" s="115" t="s">
        <v>1828</v>
      </c>
      <c r="S10" s="115" t="s">
        <v>1828</v>
      </c>
      <c r="T10" s="115" t="s">
        <v>1828</v>
      </c>
    </row>
    <row r="11" spans="1:20">
      <c r="A11" s="83" t="s">
        <v>92</v>
      </c>
      <c r="B11" s="119" t="s">
        <v>1828</v>
      </c>
      <c r="C11" s="119" t="s">
        <v>1828</v>
      </c>
      <c r="D11" s="119" t="s">
        <v>1828</v>
      </c>
      <c r="E11" s="119" t="s">
        <v>1828</v>
      </c>
      <c r="F11" s="119" t="s">
        <v>1828</v>
      </c>
      <c r="G11" s="119" t="s">
        <v>1828</v>
      </c>
      <c r="H11" s="119" t="s">
        <v>1828</v>
      </c>
      <c r="I11" s="119" t="s">
        <v>1828</v>
      </c>
      <c r="J11" s="119" t="s">
        <v>1828</v>
      </c>
      <c r="K11" s="115" t="s">
        <v>1828</v>
      </c>
      <c r="L11" s="115" t="s">
        <v>1828</v>
      </c>
      <c r="M11" s="115" t="s">
        <v>1828</v>
      </c>
      <c r="N11" s="115" t="s">
        <v>1828</v>
      </c>
      <c r="O11" s="115" t="s">
        <v>1828</v>
      </c>
      <c r="P11" s="115" t="s">
        <v>1828</v>
      </c>
      <c r="Q11" s="115" t="s">
        <v>1828</v>
      </c>
      <c r="R11" s="115" t="s">
        <v>1828</v>
      </c>
      <c r="S11" s="115" t="s">
        <v>1828</v>
      </c>
      <c r="T11" s="115" t="s">
        <v>1828</v>
      </c>
    </row>
    <row r="12" spans="1:20">
      <c r="A12" s="83" t="s">
        <v>165</v>
      </c>
      <c r="B12" s="119" t="s">
        <v>1828</v>
      </c>
      <c r="C12" s="119" t="s">
        <v>1828</v>
      </c>
      <c r="D12" s="119" t="s">
        <v>1828</v>
      </c>
      <c r="E12" s="119" t="s">
        <v>1828</v>
      </c>
      <c r="F12" s="119" t="s">
        <v>1828</v>
      </c>
      <c r="G12" s="119" t="s">
        <v>1828</v>
      </c>
      <c r="H12" s="119" t="s">
        <v>1828</v>
      </c>
      <c r="I12" s="119" t="s">
        <v>1828</v>
      </c>
      <c r="J12" s="119" t="s">
        <v>1828</v>
      </c>
      <c r="K12" s="115" t="s">
        <v>1828</v>
      </c>
      <c r="L12" s="115" t="s">
        <v>1828</v>
      </c>
      <c r="M12" s="115" t="s">
        <v>1828</v>
      </c>
      <c r="N12" s="115" t="s">
        <v>1828</v>
      </c>
      <c r="O12" s="115" t="s">
        <v>1828</v>
      </c>
      <c r="P12" s="115" t="s">
        <v>1828</v>
      </c>
      <c r="Q12" s="115" t="s">
        <v>1828</v>
      </c>
      <c r="R12" s="115" t="s">
        <v>1828</v>
      </c>
      <c r="S12" s="115" t="s">
        <v>1828</v>
      </c>
      <c r="T12" s="115" t="s">
        <v>1828</v>
      </c>
    </row>
    <row r="13" spans="1:20">
      <c r="A13" s="83" t="s">
        <v>173</v>
      </c>
      <c r="B13" s="119" t="s">
        <v>1828</v>
      </c>
      <c r="C13" s="119" t="s">
        <v>1828</v>
      </c>
      <c r="D13" s="119" t="s">
        <v>1828</v>
      </c>
      <c r="E13" s="119" t="s">
        <v>1828</v>
      </c>
      <c r="F13" s="119" t="s">
        <v>1828</v>
      </c>
      <c r="G13" s="119" t="s">
        <v>1828</v>
      </c>
      <c r="H13" s="119" t="s">
        <v>1828</v>
      </c>
      <c r="I13" s="119" t="s">
        <v>1828</v>
      </c>
      <c r="J13" s="119" t="s">
        <v>1828</v>
      </c>
      <c r="K13" s="115" t="s">
        <v>1828</v>
      </c>
      <c r="L13" s="115" t="s">
        <v>1828</v>
      </c>
      <c r="M13" s="115" t="s">
        <v>1828</v>
      </c>
      <c r="N13" s="115" t="s">
        <v>1828</v>
      </c>
      <c r="O13" s="115" t="s">
        <v>1828</v>
      </c>
      <c r="P13" s="115" t="s">
        <v>1828</v>
      </c>
      <c r="Q13" s="115" t="s">
        <v>1828</v>
      </c>
      <c r="R13" s="115" t="s">
        <v>1828</v>
      </c>
      <c r="S13" s="115" t="s">
        <v>1828</v>
      </c>
      <c r="T13" s="115" t="s">
        <v>1828</v>
      </c>
    </row>
    <row r="14" spans="1:20">
      <c r="A14" s="83" t="s">
        <v>178</v>
      </c>
      <c r="B14" s="120" t="s">
        <v>1828</v>
      </c>
      <c r="C14" s="120" t="s">
        <v>1828</v>
      </c>
      <c r="D14" s="120" t="s">
        <v>1828</v>
      </c>
      <c r="E14" s="120" t="s">
        <v>1828</v>
      </c>
      <c r="F14" s="120" t="s">
        <v>1828</v>
      </c>
      <c r="G14" s="120" t="s">
        <v>1828</v>
      </c>
      <c r="H14" s="120" t="s">
        <v>1828</v>
      </c>
      <c r="I14" s="120" t="s">
        <v>1828</v>
      </c>
      <c r="J14" s="120" t="s">
        <v>1828</v>
      </c>
      <c r="K14" s="115" t="s">
        <v>1828</v>
      </c>
      <c r="L14" s="115" t="s">
        <v>1828</v>
      </c>
      <c r="M14" s="115" t="s">
        <v>1828</v>
      </c>
      <c r="N14" s="115" t="s">
        <v>1828</v>
      </c>
      <c r="O14" s="115" t="s">
        <v>1828</v>
      </c>
      <c r="P14" s="115" t="s">
        <v>1828</v>
      </c>
      <c r="Q14" s="115" t="s">
        <v>1828</v>
      </c>
      <c r="R14" s="115" t="s">
        <v>1828</v>
      </c>
      <c r="S14" s="115" t="s">
        <v>1828</v>
      </c>
      <c r="T14" s="115" t="s">
        <v>1828</v>
      </c>
    </row>
    <row r="15" spans="1:20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</row>
    <row r="16" spans="1:20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</row>
    <row r="17" spans="1:20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</row>
    <row r="18" spans="1:20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</row>
    <row r="19" spans="1:20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</row>
    <row r="20" spans="1:20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</row>
    <row r="21" spans="1:20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</row>
    <row r="22" spans="1:20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</row>
    <row r="23" spans="1:20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</row>
    <row r="24" spans="1:20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</row>
    <row r="25" spans="1:20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</row>
    <row r="26" spans="1:20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</row>
    <row r="27" spans="1:20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</row>
    <row r="28" spans="1:20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</row>
    <row r="29" spans="1:20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</row>
    <row r="30" spans="1:20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</row>
    <row r="31" spans="1:20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</row>
    <row r="32" spans="1:20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</row>
    <row r="33" spans="1:20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</row>
    <row r="34" spans="1:20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</row>
    <row r="35" spans="1:20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</row>
    <row r="36" spans="1:20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</row>
    <row r="37" spans="1:20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</row>
    <row r="38" spans="1:20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0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</row>
    <row r="40" spans="1:20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</row>
    <row r="41" spans="1:20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</row>
    <row r="42" spans="1:20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</row>
    <row r="43" spans="1:20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</row>
    <row r="44" spans="1:20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</row>
    <row r="45" spans="1:20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</row>
    <row r="46" spans="1:20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</row>
    <row r="47" spans="1:20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</row>
    <row r="48" spans="1:20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</row>
    <row r="49" spans="1:20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</row>
    <row r="50" spans="1:20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</row>
    <row r="51" spans="1:20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</row>
    <row r="52" spans="1:20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</row>
    <row r="54" spans="1:20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</row>
    <row r="55" spans="1:20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</row>
    <row r="56" spans="1:20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</row>
    <row r="57" spans="1:20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</row>
    <row r="58" spans="1:20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</row>
    <row r="59" spans="1:20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</row>
    <row r="60" spans="1:20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</row>
    <row r="61" spans="1:20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</row>
    <row r="62" spans="1:20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</row>
    <row r="63" spans="1:20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</row>
    <row r="64" spans="1:20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</row>
    <row r="66" spans="1:20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</row>
    <row r="67" spans="1:20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</row>
    <row r="68" spans="1:20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</row>
    <row r="69" spans="1:20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pans="1:20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1:20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1:20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</row>
    <row r="73" spans="1:20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</row>
    <row r="74" spans="1:20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</row>
    <row r="75" spans="1:20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</row>
    <row r="76" spans="1:20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</row>
    <row r="77" spans="1:20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</row>
    <row r="78" spans="1:20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</row>
    <row r="79" spans="1:20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0" spans="1:20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</row>
    <row r="81" spans="1:20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</row>
    <row r="82" spans="1:20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</row>
    <row r="83" spans="1:20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</row>
    <row r="84" spans="1:20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</row>
    <row r="85" spans="1:20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</row>
    <row r="86" spans="1:20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</row>
    <row r="87" spans="1:20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</row>
    <row r="88" spans="1:20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</row>
    <row r="89" spans="1:20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</row>
    <row r="90" spans="1:20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</row>
    <row r="91" spans="1:20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</row>
    <row r="92" spans="1:20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</row>
    <row r="93" spans="1:20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</row>
    <row r="94" spans="1:20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</row>
    <row r="95" spans="1:20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</row>
    <row r="96" spans="1:20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</row>
    <row r="97" spans="1:20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</row>
    <row r="98" spans="1:20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</row>
    <row r="99" spans="1:20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</row>
    <row r="100" spans="1:2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</row>
    <row r="101" spans="1:2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</row>
    <row r="102" spans="1:2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</row>
    <row r="103" spans="1:2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</row>
    <row r="104" spans="1:2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</row>
    <row r="105" spans="1:2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</row>
    <row r="106" spans="1:2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</row>
    <row r="107" spans="1:2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</row>
    <row r="108" spans="1:2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</row>
    <row r="109" spans="1:20" hidden="1">
      <c r="B109" s="1"/>
      <c r="C109" s="1"/>
      <c r="D109" s="1"/>
      <c r="E109" s="1"/>
    </row>
    <row r="110" spans="1:20" hidden="1">
      <c r="B110" s="1"/>
      <c r="C110" s="1"/>
      <c r="D110" s="1"/>
      <c r="E110" s="1"/>
    </row>
    <row r="111" spans="1:20" hidden="1">
      <c r="B111" s="1"/>
      <c r="C111" s="1"/>
      <c r="D111" s="1"/>
      <c r="E111" s="1"/>
    </row>
    <row r="112" spans="1:20" hidden="1">
      <c r="B112" s="1"/>
      <c r="C112" s="1"/>
      <c r="D112" s="1"/>
      <c r="E112" s="1"/>
    </row>
    <row r="113" spans="2:5" hidden="1">
      <c r="B113" s="1"/>
      <c r="C113" s="1"/>
      <c r="D113" s="1"/>
      <c r="E113" s="1"/>
    </row>
    <row r="114" spans="2:5" hidden="1">
      <c r="B114" s="1"/>
      <c r="C114" s="1"/>
      <c r="D114" s="1"/>
      <c r="E114" s="1"/>
    </row>
    <row r="115" spans="2:5" hidden="1">
      <c r="B115" s="1"/>
      <c r="C115" s="1"/>
      <c r="D115" s="1"/>
      <c r="E115" s="1"/>
    </row>
    <row r="116" spans="2:5" hidden="1">
      <c r="B116" s="1"/>
      <c r="C116" s="1"/>
      <c r="D116" s="1"/>
      <c r="E116" s="1"/>
    </row>
    <row r="117" spans="2:5" hidden="1">
      <c r="B117" s="1"/>
      <c r="C117" s="1"/>
      <c r="D117" s="1"/>
      <c r="E117" s="1"/>
    </row>
    <row r="118" spans="2:5" hidden="1">
      <c r="B118" s="1"/>
      <c r="C118" s="1"/>
      <c r="D118" s="1"/>
      <c r="E118" s="1"/>
    </row>
    <row r="119" spans="2:5" hidden="1">
      <c r="B119" s="1"/>
      <c r="C119" s="1"/>
      <c r="D119" s="1"/>
      <c r="E119" s="1"/>
    </row>
    <row r="120" spans="2:5" hidden="1">
      <c r="B120" s="1"/>
      <c r="C120" s="1"/>
      <c r="D120" s="1"/>
      <c r="E120" s="1"/>
    </row>
    <row r="121" spans="2:5" hidden="1">
      <c r="B121" s="1"/>
      <c r="C121" s="1"/>
      <c r="D121" s="1"/>
      <c r="E121" s="1"/>
    </row>
    <row r="122" spans="2:5" hidden="1">
      <c r="B122" s="1"/>
      <c r="C122" s="1"/>
      <c r="D122" s="1"/>
      <c r="E122" s="1"/>
    </row>
    <row r="123" spans="2:5" hidden="1">
      <c r="B123" s="1"/>
      <c r="C123" s="1"/>
      <c r="D123" s="1"/>
      <c r="E123" s="1"/>
    </row>
    <row r="124" spans="2:5" hidden="1">
      <c r="B124" s="1"/>
      <c r="C124" s="1"/>
      <c r="D124" s="1"/>
      <c r="E124" s="1"/>
    </row>
    <row r="125" spans="2:5" hidden="1">
      <c r="B125" s="1"/>
      <c r="C125" s="1"/>
      <c r="D125" s="1"/>
      <c r="E125" s="1"/>
    </row>
    <row r="126" spans="2:5" hidden="1">
      <c r="B126" s="1"/>
      <c r="C126" s="1"/>
      <c r="D126" s="1"/>
      <c r="E126" s="1"/>
    </row>
    <row r="127" spans="2:5" hidden="1">
      <c r="B127" s="1"/>
      <c r="C127" s="1"/>
      <c r="D127" s="1"/>
      <c r="E127" s="1"/>
    </row>
    <row r="128" spans="2:5" hidden="1">
      <c r="B128" s="1"/>
      <c r="C128" s="1"/>
      <c r="D128" s="1"/>
      <c r="E128" s="1"/>
    </row>
    <row r="129" spans="2:5" hidden="1">
      <c r="B129" s="1"/>
      <c r="C129" s="1"/>
      <c r="D129" s="1"/>
      <c r="E129" s="1"/>
    </row>
    <row r="130" spans="2:5" hidden="1">
      <c r="B130" s="1"/>
      <c r="C130" s="1"/>
      <c r="D130" s="1"/>
      <c r="E130" s="1"/>
    </row>
    <row r="131" spans="2:5" hidden="1">
      <c r="B131" s="1"/>
      <c r="C131" s="1"/>
      <c r="D131" s="1"/>
      <c r="E131" s="1"/>
    </row>
    <row r="132" spans="2:5" hidden="1">
      <c r="B132" s="1"/>
      <c r="C132" s="1"/>
      <c r="D132" s="1"/>
      <c r="E132" s="1"/>
    </row>
    <row r="133" spans="2:5" hidden="1">
      <c r="B133" s="1"/>
      <c r="C133" s="1"/>
      <c r="D133" s="1"/>
      <c r="E133" s="1"/>
    </row>
    <row r="134" spans="2:5" hidden="1">
      <c r="B134" s="1"/>
      <c r="C134" s="1"/>
      <c r="D134" s="1"/>
      <c r="E134" s="1"/>
    </row>
    <row r="135" spans="2:5" hidden="1">
      <c r="B135" s="1"/>
      <c r="C135" s="1"/>
      <c r="D135" s="1"/>
      <c r="E135" s="1"/>
    </row>
    <row r="136" spans="2:5" hidden="1">
      <c r="B136" s="1"/>
      <c r="C136" s="1"/>
      <c r="D136" s="1"/>
      <c r="E136" s="1"/>
    </row>
    <row r="137" spans="2:5" hidden="1">
      <c r="B137" s="1"/>
      <c r="C137" s="1"/>
      <c r="D137" s="1"/>
      <c r="E137" s="1"/>
    </row>
    <row r="138" spans="2:5" hidden="1">
      <c r="B138" s="1"/>
      <c r="C138" s="1"/>
      <c r="D138" s="1"/>
      <c r="E138" s="1"/>
    </row>
    <row r="139" spans="2:5" hidden="1">
      <c r="B139" s="1"/>
      <c r="C139" s="1"/>
      <c r="D139" s="1"/>
      <c r="E139" s="1"/>
    </row>
    <row r="140" spans="2:5" hidden="1">
      <c r="B140" s="1"/>
      <c r="C140" s="1"/>
      <c r="D140" s="1"/>
      <c r="E140" s="1"/>
    </row>
    <row r="141" spans="2:5" hidden="1">
      <c r="B141" s="1"/>
      <c r="C141" s="1"/>
      <c r="D141" s="1"/>
      <c r="E141" s="1"/>
    </row>
    <row r="142" spans="2:5" hidden="1">
      <c r="B142" s="1"/>
      <c r="C142" s="1"/>
      <c r="D142" s="1"/>
      <c r="E142" s="1"/>
    </row>
    <row r="143" spans="2:5" hidden="1">
      <c r="B143" s="1"/>
      <c r="C143" s="1"/>
      <c r="D143" s="1"/>
      <c r="E143" s="1"/>
    </row>
    <row r="144" spans="2:5" hidden="1">
      <c r="B144" s="1"/>
      <c r="C144" s="1"/>
      <c r="D144" s="1"/>
      <c r="E144" s="1"/>
    </row>
    <row r="145" spans="2:5" hidden="1">
      <c r="B145" s="1"/>
      <c r="C145" s="1"/>
      <c r="D145" s="1"/>
      <c r="E145" s="1"/>
    </row>
    <row r="146" spans="2:5" hidden="1">
      <c r="B146" s="1"/>
      <c r="C146" s="1"/>
      <c r="D146" s="1"/>
      <c r="E146" s="1"/>
    </row>
    <row r="147" spans="2:5" hidden="1">
      <c r="B147" s="1"/>
      <c r="C147" s="1"/>
      <c r="D147" s="1"/>
      <c r="E147" s="1"/>
    </row>
    <row r="148" spans="2:5" hidden="1">
      <c r="B148" s="1"/>
      <c r="C148" s="1"/>
      <c r="D148" s="1"/>
      <c r="E148" s="1"/>
    </row>
    <row r="149" spans="2:5" hidden="1">
      <c r="B149" s="1"/>
      <c r="C149" s="1"/>
      <c r="D149" s="1"/>
      <c r="E149" s="1"/>
    </row>
    <row r="150" spans="2:5" hidden="1">
      <c r="B150" s="1"/>
      <c r="C150" s="1"/>
      <c r="D150" s="1"/>
      <c r="E150" s="1"/>
    </row>
    <row r="151" spans="2:5" hidden="1">
      <c r="B151" s="1"/>
      <c r="C151" s="1"/>
      <c r="D151" s="1"/>
      <c r="E151" s="1"/>
    </row>
    <row r="152" spans="2:5" hidden="1">
      <c r="B152" s="1"/>
      <c r="C152" s="1"/>
      <c r="D152" s="1"/>
      <c r="E152" s="1"/>
    </row>
    <row r="153" spans="2:5" hidden="1">
      <c r="B153" s="1"/>
      <c r="C153" s="1"/>
      <c r="D153" s="1"/>
      <c r="E153" s="1"/>
    </row>
    <row r="154" spans="2:5" hidden="1">
      <c r="B154" s="1"/>
      <c r="C154" s="1"/>
      <c r="D154" s="1"/>
      <c r="E154" s="1"/>
    </row>
    <row r="155" spans="2:5" hidden="1">
      <c r="B155" s="1"/>
      <c r="C155" s="1"/>
      <c r="D155" s="1"/>
      <c r="E155" s="1"/>
    </row>
    <row r="156" spans="2:5" hidden="1">
      <c r="B156" s="1"/>
      <c r="C156" s="1"/>
      <c r="D156" s="1"/>
      <c r="E156" s="1"/>
    </row>
    <row r="157" spans="2:5" hidden="1">
      <c r="B157" s="1"/>
      <c r="C157" s="1"/>
      <c r="D157" s="1"/>
      <c r="E157" s="1"/>
    </row>
    <row r="158" spans="2:5" hidden="1">
      <c r="B158" s="1"/>
      <c r="C158" s="1"/>
      <c r="D158" s="1"/>
      <c r="E158" s="1"/>
    </row>
    <row r="159" spans="2:5" hidden="1">
      <c r="B159" s="1"/>
      <c r="C159" s="1"/>
      <c r="D159" s="1"/>
      <c r="E159" s="1"/>
    </row>
    <row r="160" spans="2:5" hidden="1">
      <c r="B160" s="1"/>
      <c r="C160" s="1"/>
      <c r="D160" s="1"/>
      <c r="E160" s="1"/>
    </row>
    <row r="161" spans="2:5" hidden="1">
      <c r="B161" s="1"/>
      <c r="C161" s="1"/>
      <c r="D161" s="1"/>
      <c r="E161" s="1"/>
    </row>
    <row r="162" spans="2:5" hidden="1">
      <c r="B162" s="1"/>
      <c r="C162" s="1"/>
      <c r="D162" s="1"/>
      <c r="E162" s="1"/>
    </row>
    <row r="163" spans="2:5" hidden="1">
      <c r="B163" s="1"/>
      <c r="C163" s="1"/>
      <c r="D163" s="1"/>
      <c r="E163" s="1"/>
    </row>
    <row r="164" spans="2:5" hidden="1">
      <c r="B164" s="1"/>
      <c r="C164" s="1"/>
      <c r="D164" s="1"/>
      <c r="E164" s="1"/>
    </row>
    <row r="165" spans="2:5" hidden="1">
      <c r="B165" s="1"/>
      <c r="C165" s="1"/>
      <c r="D165" s="1"/>
      <c r="E165" s="1"/>
    </row>
    <row r="166" spans="2:5" hidden="1">
      <c r="B166" s="1"/>
      <c r="C166" s="1"/>
      <c r="D166" s="1"/>
      <c r="E166" s="1"/>
    </row>
    <row r="167" spans="2:5" hidden="1">
      <c r="B167" s="1"/>
      <c r="C167" s="1"/>
      <c r="D167" s="1"/>
      <c r="E167" s="1"/>
    </row>
    <row r="168" spans="2:5" hidden="1">
      <c r="B168" s="1"/>
      <c r="C168" s="1"/>
      <c r="D168" s="1"/>
      <c r="E168" s="1"/>
    </row>
    <row r="169" spans="2:5" hidden="1">
      <c r="B169" s="1"/>
      <c r="C169" s="1"/>
      <c r="D169" s="1"/>
      <c r="E169" s="1"/>
    </row>
    <row r="170" spans="2:5" hidden="1">
      <c r="B170" s="1"/>
      <c r="C170" s="1"/>
      <c r="D170" s="1"/>
      <c r="E170" s="1"/>
    </row>
    <row r="171" spans="2:5" hidden="1">
      <c r="B171" s="1"/>
      <c r="C171" s="1"/>
      <c r="D171" s="1"/>
      <c r="E171" s="1"/>
    </row>
    <row r="172" spans="2:5" hidden="1">
      <c r="B172" s="1"/>
      <c r="C172" s="1"/>
      <c r="D172" s="1"/>
      <c r="E172" s="1"/>
    </row>
    <row r="173" spans="2:5" hidden="1">
      <c r="B173" s="1"/>
      <c r="C173" s="1"/>
      <c r="D173" s="1"/>
      <c r="E173" s="1"/>
    </row>
    <row r="174" spans="2:5" hidden="1">
      <c r="B174" s="1"/>
      <c r="C174" s="1"/>
      <c r="D174" s="1"/>
      <c r="E174" s="1"/>
    </row>
    <row r="175" spans="2:5" hidden="1">
      <c r="B175" s="1"/>
      <c r="C175" s="1"/>
      <c r="D175" s="1"/>
      <c r="E175" s="1"/>
    </row>
    <row r="176" spans="2:5" hidden="1">
      <c r="B176" s="1"/>
      <c r="C176" s="1"/>
      <c r="D176" s="1"/>
      <c r="E176" s="1"/>
    </row>
    <row r="177" spans="2:5" hidden="1">
      <c r="B177" s="1"/>
      <c r="C177" s="1"/>
      <c r="D177" s="1"/>
      <c r="E177" s="1"/>
    </row>
    <row r="178" spans="2:5" hidden="1">
      <c r="B178" s="1"/>
      <c r="C178" s="1"/>
      <c r="D178" s="1"/>
      <c r="E178" s="1"/>
    </row>
    <row r="179" spans="2:5" hidden="1">
      <c r="B179" s="1"/>
      <c r="C179" s="1"/>
      <c r="D179" s="1"/>
      <c r="E179" s="1"/>
    </row>
    <row r="180" spans="2:5" hidden="1">
      <c r="B180" s="1"/>
      <c r="C180" s="1"/>
      <c r="D180" s="1"/>
      <c r="E180" s="1"/>
    </row>
    <row r="181" spans="2:5" hidden="1">
      <c r="B181" s="1"/>
      <c r="C181" s="1"/>
      <c r="D181" s="1"/>
      <c r="E181" s="1"/>
    </row>
    <row r="182" spans="2:5" hidden="1">
      <c r="B182" s="1"/>
      <c r="C182" s="1"/>
      <c r="D182" s="1"/>
      <c r="E182" s="1"/>
    </row>
    <row r="183" spans="2:5" hidden="1">
      <c r="B183" s="1"/>
      <c r="C183" s="1"/>
      <c r="D183" s="1"/>
      <c r="E183" s="1"/>
    </row>
    <row r="184" spans="2:5" hidden="1">
      <c r="B184" s="1"/>
      <c r="C184" s="1"/>
      <c r="D184" s="1"/>
      <c r="E184" s="1"/>
    </row>
    <row r="185" spans="2:5" hidden="1">
      <c r="B185" s="1"/>
      <c r="C185" s="1"/>
      <c r="D185" s="1"/>
      <c r="E185" s="1"/>
    </row>
    <row r="186" spans="2:5" hidden="1">
      <c r="B186" s="1"/>
      <c r="C186" s="1"/>
      <c r="D186" s="1"/>
      <c r="E186" s="1"/>
    </row>
    <row r="187" spans="2:5" hidden="1">
      <c r="B187" s="1"/>
      <c r="C187" s="1"/>
      <c r="D187" s="1"/>
      <c r="E187" s="1"/>
    </row>
    <row r="188" spans="2:5" hidden="1">
      <c r="B188" s="1"/>
      <c r="C188" s="1"/>
      <c r="D188" s="1"/>
      <c r="E188" s="1"/>
    </row>
    <row r="189" spans="2:5" hidden="1">
      <c r="B189" s="1"/>
      <c r="C189" s="1"/>
      <c r="D189" s="1"/>
      <c r="E189" s="1"/>
    </row>
    <row r="190" spans="2:5" hidden="1">
      <c r="B190" s="1"/>
      <c r="C190" s="1"/>
      <c r="D190" s="1"/>
      <c r="E190" s="1"/>
    </row>
    <row r="191" spans="2:5" hidden="1">
      <c r="B191" s="1"/>
      <c r="C191" s="1"/>
      <c r="D191" s="1"/>
      <c r="E191" s="1"/>
    </row>
    <row r="192" spans="2:5" hidden="1">
      <c r="B192" s="1"/>
      <c r="C192" s="1"/>
      <c r="D192" s="1"/>
      <c r="E192" s="1"/>
    </row>
    <row r="193" spans="2:5" hidden="1">
      <c r="B193" s="1"/>
      <c r="C193" s="1"/>
      <c r="D193" s="1"/>
      <c r="E193" s="1"/>
    </row>
    <row r="194" spans="2:5" hidden="1">
      <c r="B194" s="1"/>
      <c r="C194" s="1"/>
      <c r="D194" s="1"/>
      <c r="E194" s="1"/>
    </row>
    <row r="195" spans="2:5" hidden="1">
      <c r="B195" s="1"/>
      <c r="C195" s="1"/>
      <c r="D195" s="1"/>
      <c r="E195" s="1"/>
    </row>
    <row r="196" spans="2:5" hidden="1">
      <c r="B196" s="1"/>
      <c r="C196" s="1"/>
      <c r="D196" s="1"/>
      <c r="E196" s="1"/>
    </row>
    <row r="197" spans="2:5" hidden="1">
      <c r="B197" s="1"/>
      <c r="C197" s="1"/>
      <c r="D197" s="1"/>
      <c r="E197" s="1"/>
    </row>
    <row r="198" spans="2:5" hidden="1">
      <c r="B198" s="1"/>
      <c r="C198" s="1"/>
      <c r="D198" s="1"/>
      <c r="E198" s="1"/>
    </row>
    <row r="199" spans="2:5" hidden="1">
      <c r="B199" s="1"/>
      <c r="C199" s="1"/>
      <c r="D199" s="1"/>
      <c r="E199" s="1"/>
    </row>
    <row r="200" spans="2:5" hidden="1">
      <c r="B200" s="1"/>
      <c r="C200" s="1"/>
      <c r="D200" s="1"/>
      <c r="E200" s="1"/>
    </row>
    <row r="201" spans="2:5" hidden="1">
      <c r="B201" s="1"/>
      <c r="C201" s="1"/>
      <c r="D201" s="1"/>
      <c r="E201" s="1"/>
    </row>
    <row r="202" spans="2:5" hidden="1">
      <c r="B202" s="1"/>
      <c r="C202" s="1"/>
      <c r="D202" s="1"/>
      <c r="E202" s="1"/>
    </row>
    <row r="203" spans="2:5" hidden="1">
      <c r="B203" s="1"/>
      <c r="C203" s="1"/>
      <c r="D203" s="1"/>
      <c r="E203" s="1"/>
    </row>
    <row r="204" spans="2:5" hidden="1">
      <c r="B204" s="1"/>
      <c r="C204" s="1"/>
      <c r="D204" s="1"/>
      <c r="E204" s="1"/>
    </row>
    <row r="205" spans="2:5" hidden="1">
      <c r="B205" s="1"/>
      <c r="C205" s="1"/>
      <c r="D205" s="1"/>
      <c r="E205" s="1"/>
    </row>
    <row r="206" spans="2:5" hidden="1">
      <c r="B206" s="1"/>
      <c r="C206" s="1"/>
      <c r="D206" s="1"/>
      <c r="E206" s="1"/>
    </row>
    <row r="207" spans="2:5" hidden="1">
      <c r="B207" s="1"/>
      <c r="C207" s="1"/>
      <c r="D207" s="1"/>
      <c r="E207" s="1"/>
    </row>
    <row r="208" spans="2:5" hidden="1">
      <c r="B208" s="1"/>
      <c r="C208" s="1"/>
      <c r="D208" s="1"/>
      <c r="E208" s="1"/>
    </row>
    <row r="209" spans="2:5" hidden="1">
      <c r="B209" s="1"/>
      <c r="C209" s="1"/>
      <c r="D209" s="1"/>
      <c r="E209" s="1"/>
    </row>
    <row r="210" spans="2:5" hidden="1">
      <c r="B210" s="1"/>
      <c r="C210" s="1"/>
      <c r="D210" s="1"/>
      <c r="E210" s="1"/>
    </row>
    <row r="211" spans="2:5" hidden="1">
      <c r="B211" s="1"/>
      <c r="C211" s="1"/>
      <c r="D211" s="1"/>
      <c r="E211" s="1"/>
    </row>
    <row r="212" spans="2:5" hidden="1">
      <c r="B212" s="1"/>
      <c r="C212" s="1"/>
      <c r="D212" s="1"/>
      <c r="E212" s="1"/>
    </row>
    <row r="213" spans="2:5" hidden="1">
      <c r="B213" s="1"/>
      <c r="C213" s="1"/>
      <c r="D213" s="1"/>
      <c r="E213" s="1"/>
    </row>
    <row r="214" spans="2:5" hidden="1">
      <c r="B214" s="1"/>
      <c r="C214" s="1"/>
      <c r="D214" s="1"/>
      <c r="E214" s="1"/>
    </row>
    <row r="215" spans="2:5" hidden="1">
      <c r="B215" s="1"/>
      <c r="C215" s="1"/>
      <c r="D215" s="1"/>
      <c r="E215" s="1"/>
    </row>
    <row r="216" spans="2:5" hidden="1">
      <c r="B216" s="1"/>
      <c r="C216" s="1"/>
      <c r="D216" s="1"/>
      <c r="E216" s="1"/>
    </row>
    <row r="217" spans="2:5" hidden="1">
      <c r="B217" s="1"/>
      <c r="C217" s="1"/>
      <c r="D217" s="1"/>
      <c r="E217" s="1"/>
    </row>
    <row r="218" spans="2:5" hidden="1">
      <c r="B218" s="1"/>
      <c r="C218" s="1"/>
      <c r="D218" s="1"/>
      <c r="E218" s="1"/>
    </row>
    <row r="219" spans="2:5" hidden="1">
      <c r="B219" s="1"/>
      <c r="C219" s="1"/>
      <c r="D219" s="1"/>
      <c r="E219" s="1"/>
    </row>
    <row r="220" spans="2:5" hidden="1">
      <c r="B220" s="1"/>
      <c r="C220" s="1"/>
      <c r="D220" s="1"/>
      <c r="E220" s="1"/>
    </row>
    <row r="221" spans="2:5" hidden="1">
      <c r="B221" s="1"/>
      <c r="C221" s="1"/>
      <c r="D221" s="1"/>
      <c r="E221" s="1"/>
    </row>
    <row r="222" spans="2:5" hidden="1">
      <c r="B222" s="1"/>
      <c r="C222" s="1"/>
      <c r="D222" s="1"/>
      <c r="E222" s="1"/>
    </row>
    <row r="223" spans="2:5" hidden="1">
      <c r="B223" s="1"/>
      <c r="C223" s="1"/>
      <c r="D223" s="1"/>
      <c r="E223" s="1"/>
    </row>
    <row r="224" spans="2:5" hidden="1">
      <c r="B224" s="1"/>
      <c r="C224" s="1"/>
      <c r="D224" s="1"/>
      <c r="E224" s="1"/>
    </row>
    <row r="225" spans="2:5" hidden="1">
      <c r="B225" s="1"/>
      <c r="C225" s="1"/>
      <c r="D225" s="1"/>
      <c r="E225" s="1"/>
    </row>
    <row r="226" spans="2:5" hidden="1">
      <c r="B226" s="1"/>
      <c r="C226" s="1"/>
      <c r="D226" s="1"/>
      <c r="E226" s="1"/>
    </row>
    <row r="227" spans="2:5" hidden="1">
      <c r="B227" s="1"/>
      <c r="C227" s="1"/>
      <c r="D227" s="1"/>
      <c r="E227" s="1"/>
    </row>
    <row r="228" spans="2:5" hidden="1">
      <c r="B228" s="1"/>
      <c r="C228" s="1"/>
      <c r="D228" s="1"/>
      <c r="E228" s="1"/>
    </row>
    <row r="229" spans="2:5" hidden="1">
      <c r="B229" s="1"/>
      <c r="C229" s="1"/>
      <c r="D229" s="1"/>
      <c r="E229" s="1"/>
    </row>
    <row r="230" spans="2:5" hidden="1">
      <c r="B230" s="1"/>
      <c r="C230" s="1"/>
      <c r="D230" s="1"/>
      <c r="E230" s="1"/>
    </row>
    <row r="231" spans="2:5" hidden="1">
      <c r="B231" s="1"/>
      <c r="C231" s="1"/>
      <c r="D231" s="1"/>
      <c r="E231" s="1"/>
    </row>
    <row r="232" spans="2:5" hidden="1">
      <c r="B232" s="1"/>
      <c r="C232" s="1"/>
      <c r="D232" s="1"/>
      <c r="E232" s="1"/>
    </row>
    <row r="233" spans="2:5" hidden="1">
      <c r="B233" s="1"/>
      <c r="C233" s="1"/>
      <c r="D233" s="1"/>
      <c r="E233" s="1"/>
    </row>
    <row r="234" spans="2:5" hidden="1">
      <c r="B234" s="1"/>
      <c r="C234" s="1"/>
      <c r="D234" s="1"/>
      <c r="E234" s="1"/>
    </row>
    <row r="235" spans="2:5" hidden="1">
      <c r="B235" s="1"/>
      <c r="C235" s="1"/>
      <c r="D235" s="1"/>
      <c r="E235" s="1"/>
    </row>
    <row r="236" spans="2:5" hidden="1">
      <c r="B236" s="1"/>
      <c r="C236" s="1"/>
      <c r="D236" s="1"/>
      <c r="E236" s="1"/>
    </row>
    <row r="237" spans="2:5" hidden="1">
      <c r="B237" s="1"/>
      <c r="C237" s="1"/>
      <c r="D237" s="1"/>
      <c r="E237" s="1"/>
    </row>
    <row r="238" spans="2:5" hidden="1">
      <c r="B238" s="1"/>
      <c r="C238" s="1"/>
      <c r="D238" s="1"/>
      <c r="E238" s="1"/>
    </row>
    <row r="239" spans="2:5" hidden="1">
      <c r="B239" s="1"/>
      <c r="C239" s="1"/>
      <c r="D239" s="1"/>
      <c r="E239" s="1"/>
    </row>
    <row r="240" spans="2:5" hidden="1">
      <c r="B240" s="1"/>
      <c r="C240" s="1"/>
      <c r="D240" s="1"/>
      <c r="E240" s="1"/>
    </row>
    <row r="241" spans="2:5" hidden="1">
      <c r="B241" s="1"/>
      <c r="C241" s="1"/>
      <c r="D241" s="1"/>
      <c r="E241" s="1"/>
    </row>
    <row r="242" spans="2:5" hidden="1">
      <c r="B242" s="1"/>
      <c r="C242" s="1"/>
      <c r="D242" s="1"/>
      <c r="E242" s="1"/>
    </row>
    <row r="243" spans="2:5" hidden="1">
      <c r="B243" s="1"/>
      <c r="C243" s="1"/>
      <c r="D243" s="1"/>
      <c r="E243" s="1"/>
    </row>
    <row r="244" spans="2:5" hidden="1">
      <c r="B244" s="1"/>
      <c r="C244" s="1"/>
      <c r="D244" s="1"/>
      <c r="E244" s="1"/>
    </row>
    <row r="245" spans="2:5" hidden="1">
      <c r="B245" s="1"/>
      <c r="C245" s="1"/>
      <c r="D245" s="1"/>
      <c r="E245" s="1"/>
    </row>
    <row r="246" spans="2:5" hidden="1">
      <c r="B246" s="1"/>
      <c r="C246" s="1"/>
      <c r="D246" s="1"/>
      <c r="E246" s="1"/>
    </row>
    <row r="247" spans="2:5" hidden="1">
      <c r="B247" s="1"/>
      <c r="C247" s="1"/>
      <c r="D247" s="1"/>
      <c r="E247" s="1"/>
    </row>
    <row r="248" spans="2:5" hidden="1">
      <c r="B248" s="1"/>
      <c r="C248" s="1"/>
      <c r="D248" s="1"/>
      <c r="E248" s="1"/>
    </row>
    <row r="249" spans="2:5" hidden="1">
      <c r="B249" s="1"/>
      <c r="C249" s="1"/>
      <c r="D249" s="1"/>
      <c r="E249" s="1"/>
    </row>
    <row r="250" spans="2:5" hidden="1">
      <c r="B250" s="1"/>
      <c r="C250" s="1"/>
      <c r="D250" s="1"/>
      <c r="E250" s="1"/>
    </row>
    <row r="251" spans="2:5" hidden="1">
      <c r="B251" s="1"/>
      <c r="C251" s="1"/>
      <c r="D251" s="1"/>
      <c r="E251" s="1"/>
    </row>
    <row r="252" spans="2:5" hidden="1">
      <c r="B252" s="1"/>
      <c r="C252" s="1"/>
      <c r="D252" s="1"/>
      <c r="E252" s="1"/>
    </row>
    <row r="253" spans="2:5" hidden="1">
      <c r="B253" s="1"/>
      <c r="C253" s="1"/>
      <c r="D253" s="1"/>
      <c r="E253" s="1"/>
    </row>
    <row r="254" spans="2:5" hidden="1">
      <c r="B254" s="1"/>
      <c r="C254" s="1"/>
      <c r="D254" s="1"/>
      <c r="E254" s="1"/>
    </row>
    <row r="255" spans="2:5" hidden="1">
      <c r="B255" s="1"/>
      <c r="C255" s="1"/>
      <c r="D255" s="1"/>
      <c r="E255" s="1"/>
    </row>
    <row r="256" spans="2:5" hidden="1">
      <c r="B256" s="1"/>
      <c r="C256" s="1"/>
      <c r="D256" s="1"/>
      <c r="E256" s="1"/>
    </row>
    <row r="257" spans="2:5" hidden="1">
      <c r="B257" s="1"/>
      <c r="C257" s="1"/>
      <c r="D257" s="1"/>
      <c r="E257" s="1"/>
    </row>
    <row r="258" spans="2:5" hidden="1">
      <c r="B258" s="1"/>
      <c r="C258" s="1"/>
      <c r="D258" s="1"/>
      <c r="E258" s="1"/>
    </row>
    <row r="259" spans="2:5" hidden="1">
      <c r="B259" s="1"/>
      <c r="C259" s="1"/>
      <c r="D259" s="1"/>
      <c r="E259" s="1"/>
    </row>
    <row r="260" spans="2:5" hidden="1">
      <c r="B260" s="1"/>
      <c r="C260" s="1"/>
      <c r="D260" s="1"/>
      <c r="E260" s="1"/>
    </row>
    <row r="261" spans="2:5" hidden="1">
      <c r="B261" s="1"/>
      <c r="C261" s="1"/>
      <c r="D261" s="1"/>
      <c r="E261" s="1"/>
    </row>
    <row r="262" spans="2:5" hidden="1">
      <c r="B262" s="1"/>
      <c r="C262" s="1"/>
      <c r="D262" s="1"/>
      <c r="E262" s="1"/>
    </row>
    <row r="263" spans="2:5" hidden="1">
      <c r="B263" s="1"/>
      <c r="C263" s="1"/>
      <c r="D263" s="1"/>
      <c r="E263" s="1"/>
    </row>
    <row r="264" spans="2:5" hidden="1">
      <c r="B264" s="1"/>
      <c r="C264" s="1"/>
      <c r="D264" s="1"/>
      <c r="E264" s="1"/>
    </row>
    <row r="265" spans="2:5" hidden="1">
      <c r="B265" s="1"/>
      <c r="C265" s="1"/>
      <c r="D265" s="1"/>
      <c r="E265" s="1"/>
    </row>
    <row r="266" spans="2:5" hidden="1">
      <c r="B266" s="1"/>
      <c r="C266" s="1"/>
      <c r="D266" s="1"/>
      <c r="E266" s="1"/>
    </row>
    <row r="267" spans="2:5" hidden="1">
      <c r="B267" s="1"/>
      <c r="C267" s="1"/>
      <c r="D267" s="1"/>
      <c r="E267" s="1"/>
    </row>
    <row r="268" spans="2:5" hidden="1">
      <c r="B268" s="1"/>
      <c r="C268" s="1"/>
      <c r="D268" s="1"/>
      <c r="E268" s="1"/>
    </row>
    <row r="269" spans="2:5" hidden="1">
      <c r="B269" s="1"/>
      <c r="C269" s="1"/>
      <c r="D269" s="1"/>
      <c r="E269" s="1"/>
    </row>
    <row r="270" spans="2:5" hidden="1">
      <c r="B270" s="1"/>
      <c r="C270" s="1"/>
      <c r="D270" s="1"/>
      <c r="E270" s="1"/>
    </row>
    <row r="271" spans="2:5" hidden="1">
      <c r="B271" s="1"/>
      <c r="C271" s="1"/>
      <c r="D271" s="1"/>
      <c r="E271" s="1"/>
    </row>
    <row r="272" spans="2:5" hidden="1">
      <c r="B272" s="1"/>
      <c r="C272" s="1"/>
      <c r="D272" s="1"/>
      <c r="E272" s="1"/>
    </row>
    <row r="273" spans="2:5" hidden="1">
      <c r="B273" s="1"/>
      <c r="C273" s="1"/>
      <c r="D273" s="1"/>
      <c r="E273" s="1"/>
    </row>
    <row r="274" spans="2:5" hidden="1">
      <c r="B274" s="1"/>
      <c r="C274" s="1"/>
      <c r="D274" s="1"/>
      <c r="E274" s="1"/>
    </row>
    <row r="275" spans="2:5" hidden="1">
      <c r="B275" s="1"/>
      <c r="C275" s="1"/>
      <c r="D275" s="1"/>
      <c r="E275" s="1"/>
    </row>
    <row r="276" spans="2:5" hidden="1">
      <c r="B276" s="1"/>
      <c r="C276" s="1"/>
      <c r="D276" s="1"/>
      <c r="E276" s="1"/>
    </row>
    <row r="277" spans="2:5" hidden="1">
      <c r="B277" s="1"/>
      <c r="C277" s="1"/>
      <c r="D277" s="1"/>
      <c r="E277" s="1"/>
    </row>
    <row r="278" spans="2:5" hidden="1">
      <c r="B278" s="1"/>
      <c r="C278" s="1"/>
      <c r="D278" s="1"/>
      <c r="E278" s="1"/>
    </row>
    <row r="279" spans="2:5" hidden="1">
      <c r="B279" s="1"/>
      <c r="C279" s="1"/>
      <c r="D279" s="1"/>
      <c r="E279" s="1"/>
    </row>
    <row r="280" spans="2:5" hidden="1">
      <c r="B280" s="1"/>
      <c r="C280" s="1"/>
      <c r="D280" s="1"/>
      <c r="E280" s="1"/>
    </row>
    <row r="281" spans="2:5" hidden="1">
      <c r="B281" s="1"/>
      <c r="C281" s="1"/>
      <c r="D281" s="1"/>
      <c r="E281" s="1"/>
    </row>
    <row r="282" spans="2:5" hidden="1">
      <c r="B282" s="1"/>
      <c r="C282" s="1"/>
      <c r="D282" s="1"/>
      <c r="E282" s="1"/>
    </row>
    <row r="283" spans="2:5" hidden="1">
      <c r="B283" s="1"/>
      <c r="C283" s="1"/>
      <c r="D283" s="1"/>
      <c r="E283" s="1"/>
    </row>
    <row r="284" spans="2:5" hidden="1">
      <c r="B284" s="1"/>
      <c r="C284" s="1"/>
      <c r="D284" s="1"/>
      <c r="E284" s="1"/>
    </row>
    <row r="285" spans="2:5" hidden="1">
      <c r="B285" s="1"/>
      <c r="C285" s="1"/>
      <c r="D285" s="1"/>
      <c r="E285" s="1"/>
    </row>
    <row r="286" spans="2:5" hidden="1">
      <c r="B286" s="1"/>
      <c r="C286" s="1"/>
      <c r="D286" s="1"/>
      <c r="E286" s="1"/>
    </row>
    <row r="287" spans="2:5" hidden="1">
      <c r="B287" s="1"/>
      <c r="C287" s="1"/>
      <c r="D287" s="1"/>
      <c r="E287" s="1"/>
    </row>
    <row r="288" spans="2:5" hidden="1">
      <c r="B288" s="1"/>
      <c r="C288" s="1"/>
      <c r="D288" s="1"/>
      <c r="E288" s="1"/>
    </row>
    <row r="289" spans="2:5" hidden="1">
      <c r="B289" s="1"/>
      <c r="C289" s="1"/>
      <c r="D289" s="1"/>
      <c r="E289" s="1"/>
    </row>
    <row r="290" spans="2:5" hidden="1">
      <c r="B290" s="1"/>
      <c r="C290" s="1"/>
      <c r="D290" s="1"/>
      <c r="E290" s="1"/>
    </row>
    <row r="291" spans="2:5" hidden="1">
      <c r="B291" s="1"/>
      <c r="C291" s="1"/>
      <c r="D291" s="1"/>
      <c r="E291" s="1"/>
    </row>
    <row r="292" spans="2:5" hidden="1">
      <c r="B292" s="1"/>
      <c r="C292" s="1"/>
      <c r="D292" s="1"/>
      <c r="E292" s="1"/>
    </row>
    <row r="293" spans="2:5" hidden="1">
      <c r="B293" s="1"/>
      <c r="C293" s="1"/>
      <c r="D293" s="1"/>
      <c r="E293" s="1"/>
    </row>
    <row r="294" spans="2:5" hidden="1">
      <c r="B294" s="1"/>
      <c r="C294" s="1"/>
      <c r="D294" s="1"/>
      <c r="E294" s="1"/>
    </row>
    <row r="295" spans="2:5" hidden="1">
      <c r="B295" s="1"/>
      <c r="C295" s="1"/>
      <c r="D295" s="1"/>
      <c r="E295" s="1"/>
    </row>
    <row r="296" spans="2:5" hidden="1">
      <c r="B296" s="1"/>
      <c r="C296" s="1"/>
      <c r="D296" s="1"/>
      <c r="E296" s="1"/>
    </row>
    <row r="297" spans="2:5" hidden="1">
      <c r="B297" s="1"/>
      <c r="C297" s="1"/>
      <c r="D297" s="1"/>
      <c r="E297" s="1"/>
    </row>
    <row r="298" spans="2:5" hidden="1">
      <c r="B298" s="1"/>
      <c r="C298" s="1"/>
      <c r="D298" s="1"/>
      <c r="E298" s="1"/>
    </row>
    <row r="299" spans="2:5" hidden="1">
      <c r="B299" s="1"/>
      <c r="C299" s="1"/>
      <c r="D299" s="1"/>
      <c r="E299" s="1"/>
    </row>
    <row r="300" spans="2:5" hidden="1">
      <c r="B300" s="1"/>
      <c r="C300" s="1"/>
      <c r="D300" s="1"/>
      <c r="E300" s="1"/>
    </row>
    <row r="301" spans="2:5" hidden="1">
      <c r="B301" s="1"/>
      <c r="C301" s="1"/>
      <c r="D301" s="1"/>
      <c r="E301" s="1"/>
    </row>
    <row r="302" spans="2:5" hidden="1">
      <c r="B302" s="1"/>
      <c r="C302" s="1"/>
      <c r="D302" s="1"/>
      <c r="E302" s="1"/>
    </row>
    <row r="303" spans="2:5" hidden="1">
      <c r="B303" s="1"/>
      <c r="C303" s="1"/>
      <c r="D303" s="1"/>
      <c r="E303" s="1"/>
    </row>
    <row r="304" spans="2:5" hidden="1">
      <c r="B304" s="1"/>
      <c r="C304" s="1"/>
      <c r="D304" s="1"/>
      <c r="E304" s="1"/>
    </row>
    <row r="305" spans="2:5" hidden="1">
      <c r="B305" s="1"/>
      <c r="C305" s="1"/>
      <c r="D305" s="1"/>
      <c r="E305" s="1"/>
    </row>
    <row r="306" spans="2:5" hidden="1">
      <c r="B306" s="1"/>
      <c r="C306" s="1"/>
      <c r="D306" s="1"/>
      <c r="E306" s="1"/>
    </row>
    <row r="307" spans="2:5" hidden="1">
      <c r="B307" s="1"/>
      <c r="C307" s="1"/>
      <c r="D307" s="1"/>
      <c r="E307" s="1"/>
    </row>
    <row r="308" spans="2:5" hidden="1">
      <c r="B308" s="1"/>
      <c r="C308" s="1"/>
      <c r="D308" s="1"/>
      <c r="E308" s="1"/>
    </row>
    <row r="309" spans="2:5" hidden="1">
      <c r="B309" s="1"/>
      <c r="C309" s="1"/>
      <c r="D309" s="1"/>
      <c r="E309" s="1"/>
    </row>
    <row r="310" spans="2:5" hidden="1">
      <c r="B310" s="1"/>
      <c r="C310" s="1"/>
      <c r="D310" s="1"/>
      <c r="E310" s="1"/>
    </row>
    <row r="311" spans="2:5" hidden="1">
      <c r="B311" s="1"/>
      <c r="C311" s="1"/>
      <c r="D311" s="1"/>
      <c r="E311" s="1"/>
    </row>
    <row r="312" spans="2:5" hidden="1">
      <c r="B312" s="1"/>
      <c r="C312" s="1"/>
      <c r="D312" s="1"/>
      <c r="E312" s="1"/>
    </row>
    <row r="313" spans="2:5" hidden="1">
      <c r="B313" s="1"/>
      <c r="C313" s="1"/>
      <c r="D313" s="1"/>
      <c r="E313" s="1"/>
    </row>
    <row r="314" spans="2:5" hidden="1">
      <c r="B314" s="1"/>
      <c r="C314" s="1"/>
      <c r="D314" s="1"/>
      <c r="E314" s="1"/>
    </row>
    <row r="315" spans="2:5" hidden="1">
      <c r="B315" s="1"/>
      <c r="C315" s="1"/>
      <c r="D315" s="1"/>
      <c r="E315" s="1"/>
    </row>
    <row r="316" spans="2:5" hidden="1">
      <c r="B316" s="1"/>
      <c r="C316" s="1"/>
      <c r="D316" s="1"/>
      <c r="E316" s="1"/>
    </row>
    <row r="317" spans="2:5" hidden="1">
      <c r="B317" s="1"/>
      <c r="C317" s="1"/>
      <c r="D317" s="1"/>
      <c r="E317" s="1"/>
    </row>
    <row r="318" spans="2:5" hidden="1">
      <c r="B318" s="1"/>
      <c r="C318" s="1"/>
      <c r="D318" s="1"/>
      <c r="E318" s="1"/>
    </row>
    <row r="319" spans="2:5" hidden="1">
      <c r="B319" s="1"/>
      <c r="C319" s="1"/>
      <c r="D319" s="1"/>
      <c r="E319" s="1"/>
    </row>
    <row r="320" spans="2:5" hidden="1">
      <c r="B320" s="1"/>
      <c r="C320" s="1"/>
      <c r="D320" s="1"/>
      <c r="E320" s="1"/>
    </row>
    <row r="321" spans="2:5" hidden="1">
      <c r="B321" s="1"/>
      <c r="C321" s="1"/>
      <c r="D321" s="1"/>
      <c r="E321" s="1"/>
    </row>
    <row r="322" spans="2:5" hidden="1">
      <c r="B322" s="1"/>
      <c r="C322" s="1"/>
      <c r="D322" s="1"/>
      <c r="E322" s="1"/>
    </row>
    <row r="323" spans="2:5" hidden="1">
      <c r="B323" s="1"/>
      <c r="C323" s="1"/>
      <c r="D323" s="1"/>
      <c r="E323" s="1"/>
    </row>
    <row r="324" spans="2:5" hidden="1">
      <c r="B324" s="1"/>
      <c r="C324" s="1"/>
      <c r="D324" s="1"/>
      <c r="E324" s="1"/>
    </row>
    <row r="325" spans="2:5" hidden="1">
      <c r="B325" s="1"/>
      <c r="C325" s="1"/>
      <c r="D325" s="1"/>
      <c r="E325" s="1"/>
    </row>
    <row r="326" spans="2:5" hidden="1">
      <c r="B326" s="1"/>
      <c r="C326" s="1"/>
      <c r="D326" s="1"/>
      <c r="E326" s="1"/>
    </row>
    <row r="327" spans="2:5" hidden="1">
      <c r="B327" s="1"/>
      <c r="C327" s="1"/>
      <c r="D327" s="1"/>
      <c r="E327" s="1"/>
    </row>
    <row r="328" spans="2:5" hidden="1">
      <c r="B328" s="1"/>
      <c r="C328" s="1"/>
      <c r="D328" s="1"/>
      <c r="E328" s="1"/>
    </row>
    <row r="329" spans="2:5" hidden="1">
      <c r="B329" s="1"/>
      <c r="C329" s="1"/>
      <c r="D329" s="1"/>
      <c r="E329" s="1"/>
    </row>
    <row r="330" spans="2:5" hidden="1">
      <c r="B330" s="1"/>
      <c r="C330" s="1"/>
      <c r="D330" s="1"/>
      <c r="E330" s="1"/>
    </row>
    <row r="331" spans="2:5" hidden="1">
      <c r="B331" s="1"/>
      <c r="C331" s="1"/>
      <c r="D331" s="1"/>
      <c r="E331" s="1"/>
    </row>
    <row r="332" spans="2:5" hidden="1">
      <c r="B332" s="1"/>
      <c r="C332" s="1"/>
      <c r="D332" s="1"/>
      <c r="E332" s="1"/>
    </row>
    <row r="333" spans="2:5" hidden="1">
      <c r="B333" s="1"/>
      <c r="C333" s="1"/>
      <c r="D333" s="1"/>
      <c r="E333" s="1"/>
    </row>
    <row r="334" spans="2:5" hidden="1">
      <c r="B334" s="1"/>
      <c r="C334" s="1"/>
      <c r="D334" s="1"/>
      <c r="E334" s="1"/>
    </row>
    <row r="335" spans="2:5" hidden="1">
      <c r="B335" s="1"/>
      <c r="C335" s="1"/>
      <c r="D335" s="1"/>
      <c r="E335" s="1"/>
    </row>
    <row r="336" spans="2:5" hidden="1">
      <c r="B336" s="1"/>
      <c r="C336" s="1"/>
      <c r="D336" s="1"/>
      <c r="E336" s="1"/>
    </row>
    <row r="337" spans="2:5" hidden="1">
      <c r="B337" s="1"/>
      <c r="C337" s="1"/>
      <c r="D337" s="1"/>
      <c r="E337" s="1"/>
    </row>
    <row r="338" spans="2:5" hidden="1">
      <c r="B338" s="1"/>
      <c r="C338" s="1"/>
      <c r="D338" s="1"/>
      <c r="E338" s="1"/>
    </row>
    <row r="339" spans="2:5" hidden="1">
      <c r="B339" s="1"/>
      <c r="C339" s="1"/>
      <c r="D339" s="1"/>
      <c r="E339" s="1"/>
    </row>
    <row r="340" spans="2:5" hidden="1">
      <c r="B340" s="1"/>
      <c r="C340" s="1"/>
      <c r="D340" s="1"/>
      <c r="E340" s="1"/>
    </row>
    <row r="341" spans="2:5" hidden="1">
      <c r="B341" s="1"/>
      <c r="C341" s="1"/>
      <c r="D341" s="1"/>
      <c r="E341" s="1"/>
    </row>
    <row r="342" spans="2:5" hidden="1">
      <c r="B342" s="1"/>
      <c r="C342" s="1"/>
      <c r="D342" s="1"/>
      <c r="E342" s="1"/>
    </row>
    <row r="343" spans="2:5" hidden="1">
      <c r="B343" s="1"/>
      <c r="C343" s="1"/>
      <c r="D343" s="1"/>
      <c r="E343" s="1"/>
    </row>
    <row r="344" spans="2:5" hidden="1">
      <c r="B344" s="1"/>
      <c r="C344" s="1"/>
      <c r="D344" s="1"/>
      <c r="E344" s="1"/>
    </row>
    <row r="345" spans="2:5" hidden="1">
      <c r="B345" s="1"/>
      <c r="C345" s="1"/>
      <c r="D345" s="1"/>
      <c r="E345" s="1"/>
    </row>
    <row r="346" spans="2:5" hidden="1">
      <c r="B346" s="1"/>
      <c r="C346" s="1"/>
      <c r="D346" s="1"/>
      <c r="E346" s="1"/>
    </row>
    <row r="347" spans="2:5" hidden="1">
      <c r="B347" s="1"/>
      <c r="C347" s="1"/>
      <c r="D347" s="1"/>
      <c r="E347" s="1"/>
    </row>
    <row r="348" spans="2:5" hidden="1">
      <c r="B348" s="1"/>
      <c r="C348" s="1"/>
      <c r="D348" s="1"/>
      <c r="E348" s="1"/>
    </row>
    <row r="349" spans="2:5" hidden="1">
      <c r="B349" s="1"/>
      <c r="C349" s="1"/>
      <c r="D349" s="1"/>
      <c r="E349" s="1"/>
    </row>
    <row r="350" spans="2:5" hidden="1">
      <c r="B350" s="1"/>
      <c r="C350" s="1"/>
      <c r="D350" s="1"/>
      <c r="E350" s="1"/>
    </row>
    <row r="351" spans="2:5" hidden="1">
      <c r="B351" s="1"/>
      <c r="C351" s="1"/>
      <c r="D351" s="1"/>
      <c r="E351" s="1"/>
    </row>
    <row r="352" spans="2:5" hidden="1">
      <c r="B352" s="1"/>
      <c r="C352" s="1"/>
      <c r="D352" s="1"/>
      <c r="E352" s="1"/>
    </row>
    <row r="353" spans="2:5" hidden="1">
      <c r="B353" s="1"/>
      <c r="C353" s="1"/>
      <c r="D353" s="1"/>
      <c r="E353" s="1"/>
    </row>
    <row r="354" spans="2:5" hidden="1">
      <c r="B354" s="1"/>
      <c r="C354" s="1"/>
      <c r="D354" s="1"/>
      <c r="E354" s="1"/>
    </row>
    <row r="355" spans="2:5" hidden="1">
      <c r="B355" s="1"/>
      <c r="C355" s="1"/>
      <c r="D355" s="1"/>
      <c r="E355" s="1"/>
    </row>
    <row r="356" spans="2:5" hidden="1">
      <c r="B356" s="1"/>
      <c r="C356" s="1"/>
      <c r="D356" s="1"/>
      <c r="E356" s="1"/>
    </row>
    <row r="357" spans="2:5" hidden="1">
      <c r="B357" s="1"/>
      <c r="C357" s="1"/>
      <c r="D357" s="1"/>
      <c r="E357" s="1"/>
    </row>
    <row r="358" spans="2:5" hidden="1">
      <c r="B358" s="1"/>
      <c r="C358" s="1"/>
      <c r="D358" s="1"/>
      <c r="E358" s="1"/>
    </row>
    <row r="359" spans="2:5" hidden="1">
      <c r="B359" s="1"/>
      <c r="C359" s="1"/>
      <c r="D359" s="1"/>
      <c r="E359" s="1"/>
    </row>
    <row r="360" spans="2:5" hidden="1">
      <c r="B360" s="1"/>
      <c r="C360" s="1"/>
      <c r="D360" s="1"/>
      <c r="E360" s="1"/>
    </row>
    <row r="361" spans="2:5" hidden="1">
      <c r="B361" s="1"/>
      <c r="C361" s="1"/>
      <c r="D361" s="1"/>
      <c r="E361" s="1"/>
    </row>
    <row r="362" spans="2:5" hidden="1">
      <c r="B362" s="1"/>
      <c r="C362" s="1"/>
      <c r="D362" s="1"/>
      <c r="E362" s="1"/>
    </row>
    <row r="363" spans="2:5" hidden="1">
      <c r="B363" s="1"/>
      <c r="C363" s="1"/>
      <c r="D363" s="1"/>
      <c r="E363" s="1"/>
    </row>
    <row r="364" spans="2:5" hidden="1">
      <c r="B364" s="1"/>
      <c r="C364" s="1"/>
      <c r="D364" s="1"/>
      <c r="E364" s="1"/>
    </row>
    <row r="365" spans="2:5" hidden="1">
      <c r="B365" s="1"/>
      <c r="C365" s="1"/>
      <c r="D365" s="1"/>
      <c r="E365" s="1"/>
    </row>
    <row r="366" spans="2:5" hidden="1">
      <c r="B366" s="1"/>
      <c r="C366" s="1"/>
      <c r="D366" s="1"/>
      <c r="E366" s="1"/>
    </row>
    <row r="367" spans="2:5" hidden="1">
      <c r="B367" s="1"/>
      <c r="C367" s="1"/>
      <c r="D367" s="1"/>
      <c r="E367" s="1"/>
    </row>
    <row r="368" spans="2:5" hidden="1">
      <c r="B368" s="1"/>
      <c r="C368" s="1"/>
      <c r="D368" s="1"/>
      <c r="E368" s="1"/>
    </row>
    <row r="369" spans="2:5" hidden="1">
      <c r="B369" s="1"/>
      <c r="C369" s="1"/>
      <c r="D369" s="1"/>
      <c r="E369" s="1"/>
    </row>
    <row r="370" spans="2:5" hidden="1">
      <c r="B370" s="1"/>
      <c r="C370" s="1"/>
      <c r="D370" s="1"/>
      <c r="E370" s="1"/>
    </row>
    <row r="371" spans="2:5" hidden="1">
      <c r="B371" s="1"/>
      <c r="C371" s="1"/>
      <c r="D371" s="1"/>
      <c r="E371" s="1"/>
    </row>
    <row r="372" spans="2:5" hidden="1">
      <c r="B372" s="1"/>
      <c r="C372" s="1"/>
      <c r="D372" s="1"/>
      <c r="E372" s="1"/>
    </row>
    <row r="373" spans="2:5" hidden="1">
      <c r="B373" s="1"/>
      <c r="C373" s="1"/>
      <c r="D373" s="1"/>
      <c r="E373" s="1"/>
    </row>
    <row r="374" spans="2:5" hidden="1">
      <c r="B374" s="1"/>
      <c r="C374" s="1"/>
      <c r="D374" s="1"/>
      <c r="E374" s="1"/>
    </row>
    <row r="375" spans="2:5" hidden="1">
      <c r="B375" s="1"/>
      <c r="C375" s="1"/>
      <c r="D375" s="1"/>
      <c r="E375" s="1"/>
    </row>
    <row r="376" spans="2:5" hidden="1">
      <c r="B376" s="1"/>
      <c r="C376" s="1"/>
      <c r="D376" s="1"/>
      <c r="E376" s="1"/>
    </row>
    <row r="377" spans="2:5" hidden="1">
      <c r="B377" s="1"/>
      <c r="C377" s="1"/>
      <c r="D377" s="1"/>
      <c r="E377" s="1"/>
    </row>
    <row r="378" spans="2:5" hidden="1">
      <c r="B378" s="1"/>
      <c r="C378" s="1"/>
      <c r="D378" s="1"/>
      <c r="E378" s="1"/>
    </row>
    <row r="379" spans="2:5" hidden="1">
      <c r="B379" s="1"/>
      <c r="C379" s="1"/>
      <c r="D379" s="1"/>
      <c r="E379" s="1"/>
    </row>
    <row r="380" spans="2:5" hidden="1">
      <c r="B380" s="1"/>
      <c r="C380" s="1"/>
      <c r="D380" s="1"/>
      <c r="E380" s="1"/>
    </row>
    <row r="381" spans="2:5" hidden="1">
      <c r="B381" s="1"/>
      <c r="C381" s="1"/>
      <c r="D381" s="1"/>
      <c r="E381" s="1"/>
    </row>
    <row r="382" spans="2:5" hidden="1">
      <c r="B382" s="1"/>
      <c r="C382" s="1"/>
      <c r="D382" s="1"/>
      <c r="E382" s="1"/>
    </row>
    <row r="383" spans="2:5" hidden="1">
      <c r="B383" s="1"/>
      <c r="C383" s="1"/>
      <c r="D383" s="1"/>
      <c r="E383" s="1"/>
    </row>
    <row r="384" spans="2:5" hidden="1">
      <c r="B384" s="1"/>
      <c r="C384" s="1"/>
      <c r="D384" s="1"/>
      <c r="E384" s="1"/>
    </row>
    <row r="385" spans="2:5" hidden="1">
      <c r="B385" s="1"/>
      <c r="C385" s="1"/>
      <c r="D385" s="1"/>
      <c r="E385" s="1"/>
    </row>
    <row r="386" spans="2:5" hidden="1">
      <c r="B386" s="1"/>
      <c r="C386" s="1"/>
      <c r="D386" s="1"/>
      <c r="E386" s="1"/>
    </row>
    <row r="387" spans="2:5" hidden="1">
      <c r="B387" s="1"/>
      <c r="C387" s="1"/>
      <c r="D387" s="1"/>
      <c r="E387" s="1"/>
    </row>
    <row r="388" spans="2:5" hidden="1">
      <c r="B388" s="1"/>
      <c r="C388" s="1"/>
      <c r="D388" s="1"/>
      <c r="E388" s="1"/>
    </row>
    <row r="389" spans="2:5" hidden="1">
      <c r="B389" s="1"/>
      <c r="C389" s="1"/>
      <c r="D389" s="1"/>
      <c r="E389" s="1"/>
    </row>
    <row r="390" spans="2:5" hidden="1">
      <c r="B390" s="1"/>
      <c r="C390" s="1"/>
      <c r="D390" s="1"/>
      <c r="E390" s="1"/>
    </row>
    <row r="391" spans="2:5" hidden="1">
      <c r="B391" s="1"/>
      <c r="C391" s="1"/>
      <c r="D391" s="1"/>
      <c r="E391" s="1"/>
    </row>
    <row r="392" spans="2:5" hidden="1">
      <c r="B392" s="1"/>
      <c r="C392" s="1"/>
      <c r="D392" s="1"/>
      <c r="E392" s="1"/>
    </row>
    <row r="393" spans="2:5" hidden="1">
      <c r="B393" s="1"/>
      <c r="C393" s="1"/>
      <c r="D393" s="1"/>
      <c r="E393" s="1"/>
    </row>
    <row r="394" spans="2:5" hidden="1">
      <c r="B394" s="1"/>
      <c r="C394" s="1"/>
      <c r="D394" s="1"/>
      <c r="E394" s="1"/>
    </row>
    <row r="395" spans="2:5" hidden="1">
      <c r="B395" s="1"/>
      <c r="C395" s="1"/>
      <c r="D395" s="1"/>
      <c r="E395" s="1"/>
    </row>
    <row r="396" spans="2:5" hidden="1">
      <c r="B396" s="1"/>
      <c r="C396" s="1"/>
      <c r="D396" s="1"/>
      <c r="E396" s="1"/>
    </row>
    <row r="397" spans="2:5" hidden="1">
      <c r="B397" s="1"/>
      <c r="C397" s="1"/>
      <c r="D397" s="1"/>
      <c r="E397" s="1"/>
    </row>
    <row r="398" spans="2:5" hidden="1">
      <c r="B398" s="1"/>
      <c r="C398" s="1"/>
      <c r="D398" s="1"/>
      <c r="E398" s="1"/>
    </row>
    <row r="399" spans="2:5" hidden="1">
      <c r="B399" s="1"/>
      <c r="C399" s="1"/>
      <c r="D399" s="1"/>
      <c r="E399" s="1"/>
    </row>
    <row r="400" spans="2:5" hidden="1">
      <c r="B400" s="1"/>
      <c r="C400" s="1"/>
      <c r="D400" s="1"/>
      <c r="E400" s="1"/>
    </row>
    <row r="401" spans="2:5" hidden="1">
      <c r="B401" s="1"/>
      <c r="C401" s="1"/>
      <c r="D401" s="1"/>
      <c r="E401" s="1"/>
    </row>
    <row r="402" spans="2:5" hidden="1">
      <c r="B402" s="1"/>
      <c r="C402" s="1"/>
      <c r="D402" s="1"/>
      <c r="E402" s="1"/>
    </row>
    <row r="403" spans="2:5" hidden="1">
      <c r="B403" s="1"/>
      <c r="C403" s="1"/>
      <c r="D403" s="1"/>
      <c r="E403" s="1"/>
    </row>
    <row r="404" spans="2:5" hidden="1">
      <c r="B404" s="1"/>
      <c r="C404" s="1"/>
      <c r="D404" s="1"/>
      <c r="E404" s="1"/>
    </row>
    <row r="405" spans="2:5" hidden="1">
      <c r="B405" s="1"/>
      <c r="C405" s="1"/>
      <c r="D405" s="1"/>
      <c r="E405" s="1"/>
    </row>
    <row r="406" spans="2:5" hidden="1">
      <c r="B406" s="1"/>
      <c r="C406" s="1"/>
      <c r="D406" s="1"/>
      <c r="E406" s="1"/>
    </row>
    <row r="407" spans="2:5" hidden="1">
      <c r="B407" s="1"/>
      <c r="C407" s="1"/>
      <c r="D407" s="1"/>
      <c r="E407" s="1"/>
    </row>
    <row r="408" spans="2:5" hidden="1">
      <c r="B408" s="1"/>
      <c r="C408" s="1"/>
      <c r="D408" s="1"/>
      <c r="E408" s="1"/>
    </row>
    <row r="409" spans="2:5" hidden="1">
      <c r="B409" s="1"/>
      <c r="C409" s="1"/>
      <c r="D409" s="1"/>
      <c r="E409" s="1"/>
    </row>
    <row r="410" spans="2:5" hidden="1">
      <c r="B410" s="1"/>
      <c r="C410" s="1"/>
      <c r="D410" s="1"/>
      <c r="E410" s="1"/>
    </row>
    <row r="411" spans="2:5" hidden="1">
      <c r="B411" s="1"/>
      <c r="C411" s="1"/>
      <c r="D411" s="1"/>
      <c r="E411" s="1"/>
    </row>
    <row r="412" spans="2:5" hidden="1">
      <c r="B412" s="1"/>
      <c r="C412" s="1"/>
      <c r="D412" s="1"/>
      <c r="E412" s="1"/>
    </row>
    <row r="413" spans="2:5" hidden="1">
      <c r="B413" s="1"/>
      <c r="C413" s="1"/>
      <c r="D413" s="1"/>
      <c r="E413" s="1"/>
    </row>
    <row r="414" spans="2:5" hidden="1">
      <c r="B414" s="1"/>
      <c r="C414" s="1"/>
      <c r="D414" s="1"/>
      <c r="E414" s="1"/>
    </row>
    <row r="415" spans="2:5" hidden="1">
      <c r="B415" s="1"/>
      <c r="C415" s="1"/>
      <c r="D415" s="1"/>
      <c r="E415" s="1"/>
    </row>
    <row r="416" spans="2:5" hidden="1">
      <c r="B416" s="1"/>
      <c r="C416" s="1"/>
      <c r="D416" s="1"/>
      <c r="E416" s="1"/>
    </row>
    <row r="417" spans="2:5" hidden="1">
      <c r="B417" s="1"/>
      <c r="C417" s="1"/>
      <c r="D417" s="1"/>
      <c r="E417" s="1"/>
    </row>
    <row r="418" spans="2:5" hidden="1">
      <c r="B418" s="1"/>
      <c r="C418" s="1"/>
      <c r="D418" s="1"/>
      <c r="E418" s="1"/>
    </row>
    <row r="419" spans="2:5" hidden="1">
      <c r="B419" s="1"/>
      <c r="C419" s="1"/>
      <c r="D419" s="1"/>
      <c r="E419" s="1"/>
    </row>
    <row r="420" spans="2:5" hidden="1">
      <c r="B420" s="1"/>
      <c r="C420" s="1"/>
      <c r="D420" s="1"/>
      <c r="E420" s="1"/>
    </row>
    <row r="421" spans="2:5" hidden="1">
      <c r="B421" s="1"/>
      <c r="C421" s="1"/>
      <c r="D421" s="1"/>
      <c r="E421" s="1"/>
    </row>
    <row r="422" spans="2:5" hidden="1">
      <c r="B422" s="1"/>
      <c r="C422" s="1"/>
      <c r="D422" s="1"/>
      <c r="E422" s="1"/>
    </row>
    <row r="423" spans="2:5" hidden="1">
      <c r="B423" s="1"/>
      <c r="C423" s="1"/>
      <c r="D423" s="1"/>
      <c r="E423" s="1"/>
    </row>
    <row r="424" spans="2:5" hidden="1">
      <c r="B424" s="1"/>
      <c r="C424" s="1"/>
      <c r="D424" s="1"/>
      <c r="E424" s="1"/>
    </row>
    <row r="425" spans="2:5" hidden="1">
      <c r="B425" s="1"/>
      <c r="C425" s="1"/>
      <c r="D425" s="1"/>
      <c r="E425" s="1"/>
    </row>
    <row r="426" spans="2:5" hidden="1">
      <c r="B426" s="1"/>
      <c r="C426" s="1"/>
      <c r="D426" s="1"/>
      <c r="E426" s="1"/>
    </row>
    <row r="427" spans="2:5" hidden="1">
      <c r="B427" s="1"/>
      <c r="C427" s="1"/>
      <c r="D427" s="1"/>
      <c r="E427" s="1"/>
    </row>
    <row r="428" spans="2:5" hidden="1">
      <c r="B428" s="1"/>
      <c r="C428" s="1"/>
      <c r="D428" s="1"/>
      <c r="E428" s="1"/>
    </row>
    <row r="429" spans="2:5" hidden="1">
      <c r="B429" s="1"/>
      <c r="C429" s="1"/>
      <c r="D429" s="1"/>
      <c r="E429" s="1"/>
    </row>
    <row r="430" spans="2:5" hidden="1">
      <c r="B430" s="1"/>
      <c r="C430" s="1"/>
      <c r="D430" s="1"/>
      <c r="E430" s="1"/>
    </row>
    <row r="431" spans="2:5" hidden="1">
      <c r="B431" s="1"/>
      <c r="C431" s="1"/>
      <c r="D431" s="1"/>
      <c r="E431" s="1"/>
    </row>
    <row r="432" spans="2:5" hidden="1">
      <c r="B432" s="1"/>
      <c r="C432" s="1"/>
      <c r="D432" s="1"/>
      <c r="E432" s="1"/>
    </row>
    <row r="433" spans="2:5" hidden="1">
      <c r="B433" s="1"/>
      <c r="C433" s="1"/>
      <c r="D433" s="1"/>
      <c r="E433" s="1"/>
    </row>
    <row r="434" spans="2:5" hidden="1">
      <c r="B434" s="1"/>
      <c r="C434" s="1"/>
      <c r="D434" s="1"/>
      <c r="E434" s="1"/>
    </row>
    <row r="435" spans="2:5" hidden="1">
      <c r="B435" s="1"/>
      <c r="C435" s="1"/>
      <c r="D435" s="1"/>
      <c r="E435" s="1"/>
    </row>
    <row r="436" spans="2:5" hidden="1">
      <c r="B436" s="1"/>
      <c r="C436" s="1"/>
      <c r="D436" s="1"/>
      <c r="E436" s="1"/>
    </row>
    <row r="437" spans="2:5" hidden="1">
      <c r="B437" s="1"/>
      <c r="C437" s="1"/>
      <c r="D437" s="1"/>
      <c r="E437" s="1"/>
    </row>
    <row r="438" spans="2:5" hidden="1">
      <c r="B438" s="1"/>
      <c r="C438" s="1"/>
      <c r="D438" s="1"/>
      <c r="E438" s="1"/>
    </row>
    <row r="439" spans="2:5" hidden="1">
      <c r="B439" s="1"/>
      <c r="C439" s="1"/>
      <c r="D439" s="1"/>
      <c r="E439" s="1"/>
    </row>
    <row r="440" spans="2:5" hidden="1">
      <c r="B440" s="1"/>
      <c r="C440" s="1"/>
      <c r="D440" s="1"/>
      <c r="E440" s="1"/>
    </row>
    <row r="441" spans="2:5" hidden="1">
      <c r="B441" s="1"/>
      <c r="C441" s="1"/>
      <c r="D441" s="1"/>
      <c r="E441" s="1"/>
    </row>
    <row r="442" spans="2:5" hidden="1">
      <c r="B442" s="1"/>
      <c r="C442" s="1"/>
      <c r="D442" s="1"/>
      <c r="E442" s="1"/>
    </row>
    <row r="443" spans="2:5" hidden="1">
      <c r="B443" s="1"/>
      <c r="C443" s="1"/>
      <c r="D443" s="1"/>
      <c r="E443" s="1"/>
    </row>
    <row r="444" spans="2:5" hidden="1">
      <c r="B444" s="1"/>
      <c r="C444" s="1"/>
      <c r="D444" s="1"/>
      <c r="E444" s="1"/>
    </row>
    <row r="445" spans="2:5" hidden="1">
      <c r="B445" s="1"/>
      <c r="C445" s="1"/>
      <c r="D445" s="1"/>
      <c r="E445" s="1"/>
    </row>
    <row r="446" spans="2:5" hidden="1">
      <c r="B446" s="1"/>
      <c r="C446" s="1"/>
      <c r="D446" s="1"/>
      <c r="E446" s="1"/>
    </row>
    <row r="447" spans="2:5" hidden="1">
      <c r="B447" s="1"/>
      <c r="C447" s="1"/>
      <c r="D447" s="1"/>
      <c r="E447" s="1"/>
    </row>
    <row r="448" spans="2:5" hidden="1">
      <c r="B448" s="1"/>
      <c r="C448" s="1"/>
      <c r="D448" s="1"/>
      <c r="E448" s="1"/>
    </row>
    <row r="449" spans="2:5" hidden="1">
      <c r="B449" s="1"/>
      <c r="C449" s="1"/>
      <c r="D449" s="1"/>
      <c r="E449" s="1"/>
    </row>
    <row r="450" spans="2:5" hidden="1">
      <c r="B450" s="1"/>
      <c r="C450" s="1"/>
      <c r="D450" s="1"/>
      <c r="E450" s="1"/>
    </row>
    <row r="451" spans="2:5" hidden="1">
      <c r="B451" s="1"/>
      <c r="C451" s="1"/>
      <c r="D451" s="1"/>
      <c r="E451" s="1"/>
    </row>
    <row r="452" spans="2:5" hidden="1">
      <c r="B452" s="1"/>
      <c r="C452" s="1"/>
      <c r="D452" s="1"/>
      <c r="E452" s="1"/>
    </row>
    <row r="453" spans="2:5" hidden="1">
      <c r="B453" s="1"/>
      <c r="C453" s="1"/>
      <c r="D453" s="1"/>
      <c r="E453" s="1"/>
    </row>
    <row r="454" spans="2:5" hidden="1">
      <c r="B454" s="1"/>
      <c r="C454" s="1"/>
      <c r="D454" s="1"/>
      <c r="E454" s="1"/>
    </row>
    <row r="455" spans="2:5" hidden="1">
      <c r="B455" s="1"/>
      <c r="C455" s="1"/>
      <c r="D455" s="1"/>
      <c r="E455" s="1"/>
    </row>
    <row r="456" spans="2:5" hidden="1">
      <c r="B456" s="1"/>
      <c r="C456" s="1"/>
      <c r="D456" s="1"/>
      <c r="E456" s="1"/>
    </row>
    <row r="457" spans="2:5" hidden="1">
      <c r="B457" s="1"/>
      <c r="C457" s="1"/>
      <c r="D457" s="1"/>
      <c r="E457" s="1"/>
    </row>
    <row r="458" spans="2:5" hidden="1">
      <c r="B458" s="1"/>
      <c r="C458" s="1"/>
      <c r="D458" s="1"/>
      <c r="E458" s="1"/>
    </row>
    <row r="459" spans="2:5" hidden="1">
      <c r="B459" s="1"/>
      <c r="C459" s="1"/>
      <c r="D459" s="1"/>
      <c r="E459" s="1"/>
    </row>
    <row r="460" spans="2:5" hidden="1">
      <c r="B460" s="1"/>
      <c r="C460" s="1"/>
      <c r="D460" s="1"/>
      <c r="E460" s="1"/>
    </row>
    <row r="461" spans="2:5" hidden="1">
      <c r="B461" s="1"/>
      <c r="C461" s="1"/>
      <c r="D461" s="1"/>
      <c r="E461" s="1"/>
    </row>
    <row r="462" spans="2:5" hidden="1">
      <c r="B462" s="1"/>
      <c r="C462" s="1"/>
      <c r="D462" s="1"/>
      <c r="E462" s="1"/>
    </row>
    <row r="463" spans="2:5" hidden="1">
      <c r="B463" s="1"/>
      <c r="C463" s="1"/>
      <c r="D463" s="1"/>
      <c r="E463" s="1"/>
    </row>
    <row r="464" spans="2:5" hidden="1">
      <c r="B464" s="1"/>
      <c r="C464" s="1"/>
      <c r="D464" s="1"/>
      <c r="E464" s="1"/>
    </row>
    <row r="465" spans="2:5" hidden="1">
      <c r="B465" s="1"/>
      <c r="C465" s="1"/>
      <c r="D465" s="1"/>
      <c r="E465" s="1"/>
    </row>
    <row r="466" spans="2:5" hidden="1">
      <c r="B466" s="1"/>
      <c r="C466" s="1"/>
      <c r="D466" s="1"/>
      <c r="E466" s="1"/>
    </row>
    <row r="467" spans="2:5" hidden="1">
      <c r="B467" s="1"/>
      <c r="C467" s="1"/>
      <c r="D467" s="1"/>
      <c r="E467" s="1"/>
    </row>
    <row r="468" spans="2:5" hidden="1">
      <c r="B468" s="1"/>
      <c r="C468" s="1"/>
      <c r="D468" s="1"/>
      <c r="E468" s="1"/>
    </row>
    <row r="469" spans="2:5" hidden="1">
      <c r="B469" s="1"/>
      <c r="C469" s="1"/>
      <c r="D469" s="1"/>
      <c r="E469" s="1"/>
    </row>
    <row r="470" spans="2:5" hidden="1">
      <c r="B470" s="1"/>
      <c r="C470" s="1"/>
      <c r="D470" s="1"/>
      <c r="E470" s="1"/>
    </row>
    <row r="471" spans="2:5" hidden="1">
      <c r="B471" s="1"/>
      <c r="C471" s="1"/>
      <c r="D471" s="1"/>
      <c r="E471" s="1"/>
    </row>
    <row r="472" spans="2:5" hidden="1">
      <c r="B472" s="1"/>
      <c r="C472" s="1"/>
      <c r="D472" s="1"/>
      <c r="E472" s="1"/>
    </row>
    <row r="473" spans="2:5" hidden="1">
      <c r="B473" s="1"/>
      <c r="C473" s="1"/>
      <c r="D473" s="1"/>
      <c r="E473" s="1"/>
    </row>
    <row r="474" spans="2:5" hidden="1">
      <c r="B474" s="1"/>
      <c r="C474" s="1"/>
      <c r="D474" s="1"/>
      <c r="E474" s="1"/>
    </row>
    <row r="475" spans="2:5" hidden="1">
      <c r="B475" s="1"/>
      <c r="C475" s="1"/>
      <c r="D475" s="1"/>
      <c r="E475" s="1"/>
    </row>
    <row r="476" spans="2:5" hidden="1">
      <c r="B476" s="1"/>
      <c r="C476" s="1"/>
      <c r="D476" s="1"/>
      <c r="E476" s="1"/>
    </row>
    <row r="477" spans="2:5" hidden="1">
      <c r="B477" s="1"/>
      <c r="C477" s="1"/>
      <c r="D477" s="1"/>
      <c r="E477" s="1"/>
    </row>
    <row r="478" spans="2:5" hidden="1">
      <c r="B478" s="1"/>
      <c r="C478" s="1"/>
      <c r="D478" s="1"/>
      <c r="E478" s="1"/>
    </row>
    <row r="479" spans="2:5" hidden="1">
      <c r="B479" s="1"/>
      <c r="C479" s="1"/>
      <c r="D479" s="1"/>
      <c r="E479" s="1"/>
    </row>
    <row r="480" spans="2:5" hidden="1">
      <c r="B480" s="1"/>
      <c r="C480" s="1"/>
      <c r="D480" s="1"/>
      <c r="E480" s="1"/>
    </row>
    <row r="481" spans="2:5" hidden="1">
      <c r="B481" s="1"/>
      <c r="C481" s="1"/>
      <c r="D481" s="1"/>
      <c r="E481" s="1"/>
    </row>
    <row r="482" spans="2:5" hidden="1">
      <c r="B482" s="1"/>
      <c r="C482" s="1"/>
      <c r="D482" s="1"/>
      <c r="E482" s="1"/>
    </row>
    <row r="483" spans="2:5" hidden="1">
      <c r="B483" s="1"/>
      <c r="C483" s="1"/>
      <c r="D483" s="1"/>
      <c r="E483" s="1"/>
    </row>
    <row r="484" spans="2:5" hidden="1">
      <c r="B484" s="1"/>
      <c r="C484" s="1"/>
      <c r="D484" s="1"/>
      <c r="E484" s="1"/>
    </row>
    <row r="485" spans="2:5" hidden="1">
      <c r="B485" s="1"/>
      <c r="C485" s="1"/>
      <c r="D485" s="1"/>
      <c r="E485" s="1"/>
    </row>
    <row r="486" spans="2:5" hidden="1">
      <c r="B486" s="1"/>
      <c r="C486" s="1"/>
      <c r="D486" s="1"/>
      <c r="E486" s="1"/>
    </row>
    <row r="487" spans="2:5" hidden="1">
      <c r="B487" s="1"/>
      <c r="C487" s="1"/>
      <c r="D487" s="1"/>
      <c r="E487" s="1"/>
    </row>
    <row r="488" spans="2:5" hidden="1">
      <c r="B488" s="1"/>
      <c r="C488" s="1"/>
      <c r="D488" s="1"/>
      <c r="E488" s="1"/>
    </row>
    <row r="489" spans="2:5" hidden="1">
      <c r="B489" s="1"/>
      <c r="C489" s="1"/>
      <c r="D489" s="1"/>
      <c r="E489" s="1"/>
    </row>
    <row r="490" spans="2:5" hidden="1">
      <c r="B490" s="1"/>
      <c r="C490" s="1"/>
      <c r="D490" s="1"/>
      <c r="E490" s="1"/>
    </row>
    <row r="491" spans="2:5" hidden="1">
      <c r="B491" s="1"/>
      <c r="C491" s="1"/>
      <c r="D491" s="1"/>
      <c r="E491" s="1"/>
    </row>
    <row r="492" spans="2:5" hidden="1">
      <c r="B492" s="1"/>
      <c r="C492" s="1"/>
      <c r="D492" s="1"/>
      <c r="E492" s="1"/>
    </row>
    <row r="493" spans="2:5" hidden="1">
      <c r="B493" s="1"/>
      <c r="C493" s="1"/>
      <c r="D493" s="1"/>
      <c r="E493" s="1"/>
    </row>
    <row r="494" spans="2:5" hidden="1">
      <c r="B494" s="1"/>
      <c r="C494" s="1"/>
      <c r="D494" s="1"/>
      <c r="E494" s="1"/>
    </row>
    <row r="495" spans="2:5" hidden="1">
      <c r="B495" s="1"/>
      <c r="C495" s="1"/>
      <c r="D495" s="1"/>
      <c r="E495" s="1"/>
    </row>
    <row r="496" spans="2:5" hidden="1">
      <c r="B496" s="1"/>
      <c r="C496" s="1"/>
      <c r="D496" s="1"/>
      <c r="E496" s="1"/>
    </row>
    <row r="497" spans="2:5" hidden="1">
      <c r="B497" s="1"/>
      <c r="C497" s="1"/>
      <c r="D497" s="1"/>
      <c r="E497" s="1"/>
    </row>
    <row r="498" spans="2:5" hidden="1">
      <c r="B498" s="1"/>
      <c r="C498" s="1"/>
      <c r="D498" s="1"/>
      <c r="E498" s="1"/>
    </row>
    <row r="499" spans="2:5" hidden="1">
      <c r="B499" s="1"/>
      <c r="C499" s="1"/>
      <c r="D499" s="1"/>
      <c r="E499" s="1"/>
    </row>
    <row r="500" spans="2:5" hidden="1">
      <c r="B500" s="1"/>
      <c r="C500" s="1"/>
      <c r="D500" s="1"/>
      <c r="E500" s="1"/>
    </row>
    <row r="501" spans="2:5" hidden="1">
      <c r="B501" s="1"/>
      <c r="C501" s="1"/>
      <c r="D501" s="1"/>
      <c r="E501" s="1"/>
    </row>
    <row r="502" spans="2:5" hidden="1">
      <c r="B502" s="1"/>
      <c r="C502" s="1"/>
      <c r="D502" s="1"/>
      <c r="E502" s="1"/>
    </row>
    <row r="503" spans="2:5" hidden="1">
      <c r="B503" s="1"/>
      <c r="C503" s="1"/>
      <c r="D503" s="1"/>
      <c r="E503" s="1"/>
    </row>
    <row r="504" spans="2:5" hidden="1">
      <c r="B504" s="1"/>
      <c r="C504" s="1"/>
      <c r="D504" s="1"/>
      <c r="E504" s="1"/>
    </row>
    <row r="505" spans="2:5" hidden="1">
      <c r="B505" s="1"/>
      <c r="C505" s="1"/>
      <c r="D505" s="1"/>
      <c r="E505" s="1"/>
    </row>
    <row r="506" spans="2:5" hidden="1">
      <c r="B506" s="1"/>
      <c r="C506" s="1"/>
      <c r="D506" s="1"/>
      <c r="E506" s="1"/>
    </row>
    <row r="507" spans="2:5" hidden="1">
      <c r="B507" s="1"/>
      <c r="C507" s="1"/>
      <c r="D507" s="1"/>
      <c r="E507" s="1"/>
    </row>
    <row r="508" spans="2:5" hidden="1">
      <c r="B508" s="1"/>
      <c r="C508" s="1"/>
      <c r="D508" s="1"/>
      <c r="E508" s="1"/>
    </row>
    <row r="509" spans="2:5" hidden="1">
      <c r="B509" s="1"/>
      <c r="C509" s="1"/>
      <c r="D509" s="1"/>
      <c r="E509" s="1"/>
    </row>
    <row r="510" spans="2:5" hidden="1">
      <c r="B510" s="1"/>
      <c r="C510" s="1"/>
      <c r="D510" s="1"/>
      <c r="E510" s="1"/>
    </row>
    <row r="511" spans="2:5" hidden="1">
      <c r="B511" s="1"/>
      <c r="C511" s="1"/>
      <c r="D511" s="1"/>
      <c r="E511" s="1"/>
    </row>
    <row r="512" spans="2:5" hidden="1">
      <c r="B512" s="1"/>
      <c r="C512" s="1"/>
      <c r="D512" s="1"/>
      <c r="E512" s="1"/>
    </row>
    <row r="513" spans="2:5" hidden="1">
      <c r="B513" s="1"/>
      <c r="C513" s="1"/>
      <c r="D513" s="1"/>
      <c r="E513" s="1"/>
    </row>
    <row r="514" spans="2:5" hidden="1">
      <c r="B514" s="1"/>
      <c r="C514" s="1"/>
      <c r="D514" s="1"/>
      <c r="E514" s="1"/>
    </row>
    <row r="515" spans="2:5" hidden="1">
      <c r="B515" s="1"/>
      <c r="C515" s="1"/>
      <c r="D515" s="1"/>
      <c r="E515" s="1"/>
    </row>
    <row r="516" spans="2:5" hidden="1">
      <c r="B516" s="1"/>
      <c r="C516" s="1"/>
      <c r="D516" s="1"/>
      <c r="E516" s="1"/>
    </row>
    <row r="517" spans="2:5" hidden="1">
      <c r="B517" s="1"/>
      <c r="C517" s="1"/>
      <c r="D517" s="1"/>
      <c r="E517" s="1"/>
    </row>
    <row r="518" spans="2:5" hidden="1">
      <c r="B518" s="1"/>
      <c r="C518" s="1"/>
      <c r="D518" s="1"/>
      <c r="E518" s="1"/>
    </row>
    <row r="519" spans="2:5" hidden="1">
      <c r="B519" s="1"/>
      <c r="C519" s="1"/>
      <c r="D519" s="1"/>
      <c r="E519" s="1"/>
    </row>
    <row r="520" spans="2:5" hidden="1">
      <c r="B520" s="1"/>
      <c r="C520" s="1"/>
      <c r="D520" s="1"/>
      <c r="E520" s="1"/>
    </row>
    <row r="521" spans="2:5" hidden="1">
      <c r="B521" s="1"/>
      <c r="C521" s="1"/>
      <c r="D521" s="1"/>
      <c r="E521" s="1"/>
    </row>
    <row r="522" spans="2:5" hidden="1">
      <c r="B522" s="1"/>
      <c r="C522" s="1"/>
      <c r="D522" s="1"/>
      <c r="E522" s="1"/>
    </row>
    <row r="523" spans="2:5" hidden="1">
      <c r="B523" s="1"/>
      <c r="C523" s="1"/>
      <c r="D523" s="1"/>
      <c r="E523" s="1"/>
    </row>
    <row r="524" spans="2:5" hidden="1">
      <c r="B524" s="1"/>
      <c r="C524" s="1"/>
      <c r="D524" s="1"/>
      <c r="E524" s="1"/>
    </row>
    <row r="525" spans="2:5" hidden="1">
      <c r="B525" s="1"/>
      <c r="C525" s="1"/>
      <c r="D525" s="1"/>
      <c r="E525" s="1"/>
    </row>
    <row r="526" spans="2:5" hidden="1">
      <c r="B526" s="1"/>
      <c r="C526" s="1"/>
      <c r="D526" s="1"/>
      <c r="E526" s="1"/>
    </row>
    <row r="527" spans="2:5" hidden="1">
      <c r="B527" s="1"/>
      <c r="C527" s="1"/>
      <c r="D527" s="1"/>
      <c r="E527" s="1"/>
    </row>
    <row r="528" spans="2:5" hidden="1">
      <c r="B528" s="1"/>
      <c r="C528" s="1"/>
      <c r="D528" s="1"/>
      <c r="E528" s="1"/>
    </row>
    <row r="529" spans="2:5" hidden="1">
      <c r="B529" s="1"/>
      <c r="C529" s="1"/>
      <c r="D529" s="1"/>
      <c r="E529" s="1"/>
    </row>
    <row r="530" spans="2:5" hidden="1">
      <c r="B530" s="1"/>
      <c r="C530" s="1"/>
      <c r="D530" s="1"/>
      <c r="E530" s="1"/>
    </row>
    <row r="531" spans="2:5" hidden="1">
      <c r="B531" s="1"/>
      <c r="C531" s="1"/>
      <c r="D531" s="1"/>
      <c r="E531" s="1"/>
    </row>
    <row r="532" spans="2:5" hidden="1">
      <c r="B532" s="1"/>
      <c r="C532" s="1"/>
      <c r="D532" s="1"/>
      <c r="E532" s="1"/>
    </row>
    <row r="533" spans="2:5" hidden="1">
      <c r="B533" s="1"/>
      <c r="C533" s="1"/>
      <c r="D533" s="1"/>
      <c r="E533" s="1"/>
    </row>
    <row r="534" spans="2:5" hidden="1">
      <c r="B534" s="1"/>
      <c r="C534" s="1"/>
      <c r="D534" s="1"/>
      <c r="E534" s="1"/>
    </row>
    <row r="535" spans="2:5" hidden="1">
      <c r="B535" s="1"/>
      <c r="C535" s="1"/>
      <c r="D535" s="1"/>
      <c r="E535" s="1"/>
    </row>
    <row r="536" spans="2:5" hidden="1">
      <c r="B536" s="1"/>
      <c r="C536" s="1"/>
      <c r="D536" s="1"/>
      <c r="E536" s="1"/>
    </row>
    <row r="537" spans="2:5" hidden="1">
      <c r="B537" s="1"/>
      <c r="C537" s="1"/>
      <c r="D537" s="1"/>
      <c r="E537" s="1"/>
    </row>
    <row r="538" spans="2:5" hidden="1">
      <c r="B538" s="1"/>
      <c r="C538" s="1"/>
      <c r="D538" s="1"/>
      <c r="E538" s="1"/>
    </row>
    <row r="539" spans="2:5" hidden="1">
      <c r="B539" s="1"/>
      <c r="C539" s="1"/>
      <c r="D539" s="1"/>
      <c r="E539" s="1"/>
    </row>
    <row r="540" spans="2:5" hidden="1">
      <c r="B540" s="1"/>
      <c r="C540" s="1"/>
      <c r="D540" s="1"/>
      <c r="E540" s="1"/>
    </row>
    <row r="541" spans="2:5" hidden="1">
      <c r="B541" s="1"/>
      <c r="C541" s="1"/>
      <c r="D541" s="1"/>
      <c r="E541" s="1"/>
    </row>
    <row r="542" spans="2:5" hidden="1">
      <c r="B542" s="1"/>
      <c r="C542" s="1"/>
      <c r="D542" s="1"/>
      <c r="E542" s="1"/>
    </row>
    <row r="543" spans="2:5" hidden="1">
      <c r="B543" s="1"/>
      <c r="C543" s="1"/>
      <c r="D543" s="1"/>
      <c r="E543" s="1"/>
    </row>
    <row r="544" spans="2:5" hidden="1">
      <c r="B544" s="1"/>
      <c r="C544" s="1"/>
      <c r="D544" s="1"/>
      <c r="E544" s="1"/>
    </row>
    <row r="545" spans="2:5" hidden="1">
      <c r="B545" s="1"/>
      <c r="C545" s="1"/>
      <c r="D545" s="1"/>
      <c r="E545" s="1"/>
    </row>
    <row r="546" spans="2:5" hidden="1">
      <c r="B546" s="1"/>
      <c r="C546" s="1"/>
      <c r="D546" s="1"/>
      <c r="E546" s="1"/>
    </row>
    <row r="547" spans="2:5" hidden="1">
      <c r="B547" s="1"/>
      <c r="C547" s="1"/>
      <c r="D547" s="1"/>
      <c r="E547" s="1"/>
    </row>
    <row r="548" spans="2:5" hidden="1">
      <c r="B548" s="1"/>
      <c r="C548" s="1"/>
      <c r="D548" s="1"/>
      <c r="E548" s="1"/>
    </row>
    <row r="549" spans="2:5" hidden="1">
      <c r="B549" s="1"/>
      <c r="C549" s="1"/>
      <c r="D549" s="1"/>
      <c r="E549" s="1"/>
    </row>
    <row r="550" spans="2:5" hidden="1">
      <c r="B550" s="1"/>
      <c r="C550" s="1"/>
      <c r="D550" s="1"/>
      <c r="E550" s="1"/>
    </row>
    <row r="551" spans="2:5" hidden="1">
      <c r="B551" s="1"/>
      <c r="C551" s="1"/>
      <c r="D551" s="1"/>
      <c r="E551" s="1"/>
    </row>
    <row r="552" spans="2:5" hidden="1">
      <c r="B552" s="1"/>
      <c r="C552" s="1"/>
      <c r="D552" s="1"/>
      <c r="E552" s="1"/>
    </row>
    <row r="553" spans="2:5" hidden="1">
      <c r="B553" s="1"/>
      <c r="C553" s="1"/>
      <c r="D553" s="1"/>
      <c r="E553" s="1"/>
    </row>
    <row r="554" spans="2:5" hidden="1">
      <c r="B554" s="1"/>
      <c r="C554" s="1"/>
      <c r="D554" s="1"/>
      <c r="E554" s="1"/>
    </row>
    <row r="555" spans="2:5" hidden="1">
      <c r="B555" s="1"/>
      <c r="C555" s="1"/>
      <c r="D555" s="1"/>
      <c r="E555" s="1"/>
    </row>
    <row r="556" spans="2:5" hidden="1">
      <c r="B556" s="1"/>
      <c r="C556" s="1"/>
      <c r="D556" s="1"/>
      <c r="E556" s="1"/>
    </row>
    <row r="557" spans="2:5" hidden="1">
      <c r="B557" s="1"/>
      <c r="C557" s="1"/>
      <c r="D557" s="1"/>
      <c r="E557" s="1"/>
    </row>
    <row r="558" spans="2:5" hidden="1">
      <c r="B558" s="1"/>
      <c r="C558" s="1"/>
      <c r="D558" s="1"/>
      <c r="E558" s="1"/>
    </row>
    <row r="559" spans="2:5" hidden="1">
      <c r="B559" s="1"/>
      <c r="C559" s="1"/>
      <c r="D559" s="1"/>
      <c r="E559" s="1"/>
    </row>
    <row r="560" spans="2:5" hidden="1">
      <c r="B560" s="1"/>
      <c r="C560" s="1"/>
      <c r="D560" s="1"/>
      <c r="E560" s="1"/>
    </row>
    <row r="561" spans="2:5" hidden="1">
      <c r="B561" s="1"/>
      <c r="C561" s="1"/>
      <c r="D561" s="1"/>
      <c r="E561" s="1"/>
    </row>
    <row r="562" spans="2:5" hidden="1">
      <c r="B562" s="1"/>
      <c r="C562" s="1"/>
      <c r="D562" s="1"/>
      <c r="E562" s="1"/>
    </row>
    <row r="563" spans="2:5" hidden="1">
      <c r="B563" s="1"/>
      <c r="C563" s="1"/>
      <c r="D563" s="1"/>
      <c r="E563" s="1"/>
    </row>
    <row r="564" spans="2:5" hidden="1">
      <c r="B564" s="1"/>
      <c r="C564" s="1"/>
      <c r="D564" s="1"/>
      <c r="E564" s="1"/>
    </row>
    <row r="565" spans="2:5" hidden="1">
      <c r="B565" s="1"/>
      <c r="C565" s="1"/>
      <c r="D565" s="1"/>
      <c r="E565" s="1"/>
    </row>
    <row r="566" spans="2:5" hidden="1">
      <c r="B566" s="1"/>
      <c r="C566" s="1"/>
      <c r="D566" s="1"/>
      <c r="E566" s="1"/>
    </row>
    <row r="567" spans="2:5" hidden="1">
      <c r="B567" s="1"/>
      <c r="C567" s="1"/>
      <c r="D567" s="1"/>
      <c r="E567" s="1"/>
    </row>
    <row r="568" spans="2:5" hidden="1">
      <c r="B568" s="1"/>
      <c r="C568" s="1"/>
      <c r="D568" s="1"/>
      <c r="E568" s="1"/>
    </row>
    <row r="569" spans="2:5" hidden="1">
      <c r="B569" s="1"/>
      <c r="C569" s="1"/>
      <c r="D569" s="1"/>
      <c r="E569" s="1"/>
    </row>
    <row r="570" spans="2:5" hidden="1">
      <c r="B570" s="1"/>
      <c r="C570" s="1"/>
      <c r="D570" s="1"/>
      <c r="E570" s="1"/>
    </row>
    <row r="571" spans="2:5" hidden="1">
      <c r="B571" s="1"/>
      <c r="C571" s="1"/>
      <c r="D571" s="1"/>
      <c r="E571" s="1"/>
    </row>
    <row r="572" spans="2:5" hidden="1">
      <c r="B572" s="1"/>
      <c r="C572" s="1"/>
      <c r="D572" s="1"/>
      <c r="E572" s="1"/>
    </row>
    <row r="573" spans="2:5" hidden="1">
      <c r="B573" s="1"/>
      <c r="C573" s="1"/>
      <c r="D573" s="1"/>
      <c r="E573" s="1"/>
    </row>
    <row r="574" spans="2:5" hidden="1">
      <c r="B574" s="1"/>
      <c r="C574" s="1"/>
      <c r="D574" s="1"/>
      <c r="E574" s="1"/>
    </row>
    <row r="575" spans="2:5" hidden="1">
      <c r="B575" s="1"/>
      <c r="C575" s="1"/>
      <c r="D575" s="1"/>
      <c r="E575" s="1"/>
    </row>
    <row r="576" spans="2:5" hidden="1">
      <c r="B576" s="1"/>
      <c r="C576" s="1"/>
      <c r="D576" s="1"/>
      <c r="E576" s="1"/>
    </row>
    <row r="577" spans="2:5" hidden="1">
      <c r="B577" s="1"/>
      <c r="C577" s="1"/>
      <c r="D577" s="1"/>
      <c r="E577" s="1"/>
    </row>
    <row r="578" spans="2:5" hidden="1">
      <c r="B578" s="1"/>
      <c r="C578" s="1"/>
      <c r="D578" s="1"/>
      <c r="E578" s="1"/>
    </row>
    <row r="579" spans="2:5" hidden="1">
      <c r="B579" s="1"/>
      <c r="C579" s="1"/>
      <c r="D579" s="1"/>
      <c r="E579" s="1"/>
    </row>
    <row r="580" spans="2:5" hidden="1">
      <c r="B580" s="1"/>
      <c r="C580" s="1"/>
      <c r="D580" s="1"/>
      <c r="E580" s="1"/>
    </row>
    <row r="581" spans="2:5" hidden="1">
      <c r="B581" s="1"/>
      <c r="C581" s="1"/>
      <c r="D581" s="1"/>
      <c r="E581" s="1"/>
    </row>
    <row r="582" spans="2:5" hidden="1">
      <c r="B582" s="1"/>
      <c r="C582" s="1"/>
      <c r="D582" s="1"/>
      <c r="E582" s="1"/>
    </row>
    <row r="583" spans="2:5" hidden="1">
      <c r="B583" s="1"/>
      <c r="C583" s="1"/>
      <c r="D583" s="1"/>
      <c r="E583" s="1"/>
    </row>
    <row r="584" spans="2:5" hidden="1">
      <c r="B584" s="1"/>
      <c r="C584" s="1"/>
      <c r="D584" s="1"/>
      <c r="E584" s="1"/>
    </row>
    <row r="585" spans="2:5" hidden="1">
      <c r="B585" s="1"/>
      <c r="C585" s="1"/>
      <c r="D585" s="1"/>
      <c r="E585" s="1"/>
    </row>
    <row r="586" spans="2:5" hidden="1">
      <c r="B586" s="1"/>
      <c r="C586" s="1"/>
      <c r="D586" s="1"/>
      <c r="E586" s="1"/>
    </row>
    <row r="587" spans="2:5" hidden="1">
      <c r="B587" s="1"/>
      <c r="C587" s="1"/>
      <c r="D587" s="1"/>
      <c r="E587" s="1"/>
    </row>
    <row r="588" spans="2:5" hidden="1">
      <c r="B588" s="1"/>
      <c r="C588" s="1"/>
      <c r="D588" s="1"/>
      <c r="E588" s="1"/>
    </row>
    <row r="589" spans="2:5" hidden="1">
      <c r="B589" s="1"/>
      <c r="C589" s="1"/>
      <c r="D589" s="1"/>
      <c r="E589" s="1"/>
    </row>
    <row r="590" spans="2:5" hidden="1">
      <c r="B590" s="1"/>
      <c r="C590" s="1"/>
      <c r="D590" s="1"/>
      <c r="E590" s="1"/>
    </row>
    <row r="591" spans="2:5" hidden="1">
      <c r="B591" s="1"/>
      <c r="C591" s="1"/>
      <c r="D591" s="1"/>
      <c r="E591" s="1"/>
    </row>
    <row r="592" spans="2:5" hidden="1">
      <c r="B592" s="1"/>
      <c r="C592" s="1"/>
      <c r="D592" s="1"/>
      <c r="E592" s="1"/>
    </row>
    <row r="593" spans="2:5" hidden="1">
      <c r="B593" s="1"/>
      <c r="C593" s="1"/>
      <c r="D593" s="1"/>
      <c r="E593" s="1"/>
    </row>
    <row r="594" spans="2:5" hidden="1">
      <c r="B594" s="1"/>
      <c r="C594" s="1"/>
      <c r="D594" s="1"/>
      <c r="E594" s="1"/>
    </row>
    <row r="595" spans="2:5" hidden="1">
      <c r="B595" s="1"/>
      <c r="C595" s="1"/>
      <c r="D595" s="1"/>
      <c r="E595" s="1"/>
    </row>
    <row r="596" spans="2:5" hidden="1">
      <c r="B596" s="1"/>
      <c r="C596" s="1"/>
      <c r="D596" s="1"/>
      <c r="E596" s="1"/>
    </row>
    <row r="597" spans="2:5" hidden="1">
      <c r="B597" s="1"/>
      <c r="C597" s="1"/>
      <c r="D597" s="1"/>
      <c r="E597" s="1"/>
    </row>
    <row r="598" spans="2:5" hidden="1">
      <c r="B598" s="1"/>
      <c r="C598" s="1"/>
      <c r="D598" s="1"/>
      <c r="E598" s="1"/>
    </row>
    <row r="599" spans="2:5" hidden="1">
      <c r="B599" s="1"/>
      <c r="C599" s="1"/>
      <c r="D599" s="1"/>
      <c r="E599" s="1"/>
    </row>
    <row r="600" spans="2:5" hidden="1">
      <c r="B600" s="1"/>
      <c r="C600" s="1"/>
      <c r="D600" s="1"/>
      <c r="E600" s="1"/>
    </row>
    <row r="601" spans="2:5" hidden="1">
      <c r="B601" s="1"/>
      <c r="C601" s="1"/>
      <c r="D601" s="1"/>
      <c r="E601" s="1"/>
    </row>
    <row r="602" spans="2:5" hidden="1">
      <c r="B602" s="1"/>
      <c r="C602" s="1"/>
      <c r="D602" s="1"/>
      <c r="E602" s="1"/>
    </row>
    <row r="603" spans="2:5" hidden="1">
      <c r="B603" s="1"/>
      <c r="C603" s="1"/>
      <c r="D603" s="1"/>
      <c r="E603" s="1"/>
    </row>
    <row r="604" spans="2:5" hidden="1">
      <c r="B604" s="1"/>
      <c r="C604" s="1"/>
      <c r="D604" s="1"/>
      <c r="E604" s="1"/>
    </row>
    <row r="605" spans="2:5" hidden="1">
      <c r="B605" s="1"/>
      <c r="C605" s="1"/>
      <c r="D605" s="1"/>
      <c r="E605" s="1"/>
    </row>
    <row r="606" spans="2:5" hidden="1">
      <c r="B606" s="1"/>
      <c r="C606" s="1"/>
      <c r="D606" s="1"/>
      <c r="E606" s="1"/>
    </row>
    <row r="607" spans="2:5" hidden="1">
      <c r="B607" s="1"/>
      <c r="C607" s="1"/>
      <c r="D607" s="1"/>
      <c r="E607" s="1"/>
    </row>
    <row r="608" spans="2:5" hidden="1">
      <c r="B608" s="1"/>
      <c r="C608" s="1"/>
      <c r="D608" s="1"/>
      <c r="E608" s="1"/>
    </row>
    <row r="609" spans="2:5" hidden="1">
      <c r="B609" s="1"/>
      <c r="C609" s="1"/>
      <c r="D609" s="1"/>
      <c r="E609" s="1"/>
    </row>
    <row r="610" spans="2:5" hidden="1">
      <c r="B610" s="1"/>
      <c r="C610" s="1"/>
      <c r="D610" s="1"/>
      <c r="E610" s="1"/>
    </row>
    <row r="611" spans="2:5" hidden="1">
      <c r="B611" s="1"/>
      <c r="C611" s="1"/>
      <c r="D611" s="1"/>
      <c r="E611" s="1"/>
    </row>
    <row r="612" spans="2:5" hidden="1">
      <c r="B612" s="1"/>
      <c r="C612" s="1"/>
      <c r="D612" s="1"/>
      <c r="E612" s="1"/>
    </row>
    <row r="613" spans="2:5" hidden="1">
      <c r="B613" s="1"/>
      <c r="C613" s="1"/>
      <c r="D613" s="1"/>
      <c r="E613" s="1"/>
    </row>
    <row r="614" spans="2:5" hidden="1">
      <c r="B614" s="1"/>
      <c r="C614" s="1"/>
      <c r="D614" s="1"/>
      <c r="E614" s="1"/>
    </row>
    <row r="615" spans="2:5" hidden="1">
      <c r="B615" s="1"/>
      <c r="C615" s="1"/>
      <c r="D615" s="1"/>
      <c r="E615" s="1"/>
    </row>
    <row r="616" spans="2:5" hidden="1">
      <c r="B616" s="1"/>
      <c r="C616" s="1"/>
      <c r="D616" s="1"/>
      <c r="E616" s="1"/>
    </row>
    <row r="617" spans="2:5" hidden="1">
      <c r="B617" s="1"/>
      <c r="C617" s="1"/>
      <c r="D617" s="1"/>
      <c r="E617" s="1"/>
    </row>
    <row r="618" spans="2:5" hidden="1">
      <c r="B618" s="1"/>
      <c r="C618" s="1"/>
      <c r="D618" s="1"/>
      <c r="E618" s="1"/>
    </row>
    <row r="619" spans="2:5" hidden="1">
      <c r="B619" s="1"/>
      <c r="C619" s="1"/>
      <c r="D619" s="1"/>
      <c r="E619" s="1"/>
    </row>
    <row r="620" spans="2:5" hidden="1">
      <c r="B620" s="1"/>
      <c r="C620" s="1"/>
      <c r="D620" s="1"/>
      <c r="E620" s="1"/>
    </row>
    <row r="621" spans="2:5" hidden="1">
      <c r="B621" s="1"/>
      <c r="C621" s="1"/>
      <c r="D621" s="1"/>
      <c r="E621" s="1"/>
    </row>
    <row r="622" spans="2:5" hidden="1">
      <c r="B622" s="1"/>
      <c r="C622" s="1"/>
      <c r="D622" s="1"/>
      <c r="E622" s="1"/>
    </row>
    <row r="623" spans="2:5" hidden="1">
      <c r="B623" s="1"/>
      <c r="C623" s="1"/>
      <c r="D623" s="1"/>
      <c r="E623" s="1"/>
    </row>
    <row r="624" spans="2:5" hidden="1">
      <c r="B624" s="1"/>
      <c r="C624" s="1"/>
      <c r="D624" s="1"/>
      <c r="E624" s="1"/>
    </row>
    <row r="625" spans="2:5" hidden="1">
      <c r="B625" s="1"/>
      <c r="C625" s="1"/>
      <c r="D625" s="1"/>
      <c r="E625" s="1"/>
    </row>
    <row r="626" spans="2:5" hidden="1">
      <c r="B626" s="1"/>
      <c r="C626" s="1"/>
      <c r="D626" s="1"/>
      <c r="E626" s="1"/>
    </row>
    <row r="627" spans="2:5" hidden="1">
      <c r="B627" s="1"/>
      <c r="C627" s="1"/>
      <c r="D627" s="1"/>
      <c r="E627" s="1"/>
    </row>
    <row r="628" spans="2:5" hidden="1">
      <c r="B628" s="1"/>
      <c r="C628" s="1"/>
      <c r="D628" s="1"/>
      <c r="E628" s="1"/>
    </row>
    <row r="629" spans="2:5" hidden="1">
      <c r="B629" s="1"/>
      <c r="C629" s="1"/>
      <c r="D629" s="1"/>
      <c r="E629" s="1"/>
    </row>
    <row r="630" spans="2:5" hidden="1">
      <c r="B630" s="1"/>
      <c r="C630" s="1"/>
      <c r="D630" s="1"/>
      <c r="E630" s="1"/>
    </row>
    <row r="631" spans="2:5" hidden="1">
      <c r="B631" s="1"/>
      <c r="C631" s="1"/>
      <c r="D631" s="1"/>
      <c r="E631" s="1"/>
    </row>
    <row r="632" spans="2:5" hidden="1">
      <c r="B632" s="1"/>
      <c r="C632" s="1"/>
      <c r="D632" s="1"/>
      <c r="E632" s="1"/>
    </row>
    <row r="633" spans="2:5" hidden="1">
      <c r="B633" s="1"/>
      <c r="C633" s="1"/>
      <c r="D633" s="1"/>
      <c r="E633" s="1"/>
    </row>
    <row r="634" spans="2:5" hidden="1">
      <c r="B634" s="1"/>
      <c r="C634" s="1"/>
      <c r="D634" s="1"/>
      <c r="E634" s="1"/>
    </row>
    <row r="635" spans="2:5" hidden="1">
      <c r="B635" s="1"/>
      <c r="C635" s="1"/>
      <c r="D635" s="1"/>
      <c r="E635" s="1"/>
    </row>
    <row r="636" spans="2:5" hidden="1">
      <c r="B636" s="1"/>
      <c r="C636" s="1"/>
      <c r="D636" s="1"/>
      <c r="E636" s="1"/>
    </row>
    <row r="637" spans="2:5" hidden="1">
      <c r="B637" s="1"/>
      <c r="C637" s="1"/>
      <c r="D637" s="1"/>
      <c r="E637" s="1"/>
    </row>
    <row r="638" spans="2:5" hidden="1">
      <c r="B638" s="1"/>
      <c r="C638" s="1"/>
      <c r="D638" s="1"/>
      <c r="E638" s="1"/>
    </row>
    <row r="639" spans="2:5" hidden="1">
      <c r="B639" s="1"/>
      <c r="C639" s="1"/>
      <c r="D639" s="1"/>
      <c r="E639" s="1"/>
    </row>
    <row r="640" spans="2:5" hidden="1">
      <c r="B640" s="1"/>
      <c r="C640" s="1"/>
      <c r="D640" s="1"/>
      <c r="E640" s="1"/>
    </row>
    <row r="641" spans="2:5" hidden="1">
      <c r="B641" s="1"/>
      <c r="C641" s="1"/>
      <c r="D641" s="1"/>
      <c r="E641" s="1"/>
    </row>
    <row r="642" spans="2:5" hidden="1">
      <c r="B642" s="1"/>
      <c r="C642" s="1"/>
      <c r="D642" s="1"/>
      <c r="E642" s="1"/>
    </row>
    <row r="643" spans="2:5" hidden="1">
      <c r="B643" s="1"/>
      <c r="C643" s="1"/>
      <c r="D643" s="1"/>
      <c r="E643" s="1"/>
    </row>
    <row r="644" spans="2:5" hidden="1">
      <c r="B644" s="1"/>
      <c r="C644" s="1"/>
      <c r="D644" s="1"/>
      <c r="E644" s="1"/>
    </row>
    <row r="645" spans="2:5" hidden="1">
      <c r="B645" s="1"/>
      <c r="C645" s="1"/>
      <c r="D645" s="1"/>
      <c r="E645" s="1"/>
    </row>
    <row r="646" spans="2:5" hidden="1">
      <c r="B646" s="1"/>
      <c r="C646" s="1"/>
      <c r="D646" s="1"/>
      <c r="E646" s="1"/>
    </row>
    <row r="647" spans="2:5" hidden="1">
      <c r="B647" s="1"/>
      <c r="C647" s="1"/>
      <c r="D647" s="1"/>
      <c r="E647" s="1"/>
    </row>
    <row r="648" spans="2:5" hidden="1">
      <c r="B648" s="1"/>
      <c r="C648" s="1"/>
      <c r="D648" s="1"/>
      <c r="E648" s="1"/>
    </row>
    <row r="649" spans="2:5" hidden="1">
      <c r="B649" s="1"/>
      <c r="C649" s="1"/>
      <c r="D649" s="1"/>
      <c r="E649" s="1"/>
    </row>
    <row r="650" spans="2:5" hidden="1">
      <c r="B650" s="1"/>
      <c r="C650" s="1"/>
      <c r="D650" s="1"/>
      <c r="E650" s="1"/>
    </row>
    <row r="651" spans="2:5" hidden="1">
      <c r="B651" s="1"/>
      <c r="C651" s="1"/>
      <c r="D651" s="1"/>
      <c r="E651" s="1"/>
    </row>
    <row r="652" spans="2:5" hidden="1">
      <c r="B652" s="1"/>
      <c r="C652" s="1"/>
      <c r="D652" s="1"/>
      <c r="E652" s="1"/>
    </row>
    <row r="653" spans="2:5" hidden="1">
      <c r="B653" s="1"/>
      <c r="C653" s="1"/>
      <c r="D653" s="1"/>
      <c r="E653" s="1"/>
    </row>
    <row r="654" spans="2:5" hidden="1">
      <c r="B654" s="1"/>
      <c r="C654" s="1"/>
      <c r="D654" s="1"/>
      <c r="E654" s="1"/>
    </row>
    <row r="655" spans="2:5" hidden="1">
      <c r="B655" s="1"/>
      <c r="C655" s="1"/>
      <c r="D655" s="1"/>
      <c r="E655" s="1"/>
    </row>
    <row r="656" spans="2:5" hidden="1">
      <c r="B656" s="1"/>
      <c r="C656" s="1"/>
      <c r="D656" s="1"/>
      <c r="E656" s="1"/>
    </row>
    <row r="657" spans="2:5" hidden="1">
      <c r="B657" s="1"/>
      <c r="C657" s="1"/>
      <c r="D657" s="1"/>
      <c r="E657" s="1"/>
    </row>
    <row r="658" spans="2:5" hidden="1">
      <c r="B658" s="1"/>
      <c r="C658" s="1"/>
      <c r="D658" s="1"/>
      <c r="E658" s="1"/>
    </row>
    <row r="659" spans="2:5" hidden="1">
      <c r="B659" s="1"/>
      <c r="C659" s="1"/>
      <c r="D659" s="1"/>
      <c r="E659" s="1"/>
    </row>
    <row r="660" spans="2:5" hidden="1">
      <c r="B660" s="1"/>
      <c r="C660" s="1"/>
      <c r="D660" s="1"/>
      <c r="E660" s="1"/>
    </row>
    <row r="661" spans="2:5" hidden="1">
      <c r="B661" s="1"/>
      <c r="C661" s="1"/>
      <c r="D661" s="1"/>
      <c r="E661" s="1"/>
    </row>
    <row r="662" spans="2:5" hidden="1">
      <c r="B662" s="1"/>
      <c r="C662" s="1"/>
      <c r="D662" s="1"/>
      <c r="E662" s="1"/>
    </row>
    <row r="663" spans="2:5" hidden="1">
      <c r="B663" s="1"/>
      <c r="C663" s="1"/>
      <c r="D663" s="1"/>
      <c r="E663" s="1"/>
    </row>
    <row r="664" spans="2:5" hidden="1">
      <c r="B664" s="1"/>
      <c r="C664" s="1"/>
      <c r="D664" s="1"/>
      <c r="E664" s="1"/>
    </row>
    <row r="665" spans="2:5" hidden="1">
      <c r="B665" s="1"/>
      <c r="C665" s="1"/>
      <c r="D665" s="1"/>
      <c r="E665" s="1"/>
    </row>
    <row r="666" spans="2:5" hidden="1">
      <c r="B666" s="1"/>
      <c r="C666" s="1"/>
      <c r="D666" s="1"/>
      <c r="E666" s="1"/>
    </row>
    <row r="667" spans="2:5" hidden="1">
      <c r="B667" s="1"/>
      <c r="C667" s="1"/>
      <c r="D667" s="1"/>
      <c r="E667" s="1"/>
    </row>
    <row r="668" spans="2:5" hidden="1">
      <c r="B668" s="1"/>
      <c r="C668" s="1"/>
      <c r="D668" s="1"/>
      <c r="E668" s="1"/>
    </row>
    <row r="669" spans="2:5" hidden="1">
      <c r="B669" s="1"/>
      <c r="C669" s="1"/>
      <c r="D669" s="1"/>
      <c r="E669" s="1"/>
    </row>
    <row r="670" spans="2:5" hidden="1">
      <c r="B670" s="1"/>
      <c r="C670" s="1"/>
      <c r="D670" s="1"/>
      <c r="E670" s="1"/>
    </row>
    <row r="671" spans="2:5" hidden="1">
      <c r="B671" s="1"/>
      <c r="C671" s="1"/>
      <c r="D671" s="1"/>
      <c r="E671" s="1"/>
    </row>
    <row r="672" spans="2:5" hidden="1">
      <c r="B672" s="1"/>
      <c r="C672" s="1"/>
      <c r="D672" s="1"/>
      <c r="E672" s="1"/>
    </row>
    <row r="673" spans="2:5" hidden="1">
      <c r="B673" s="1"/>
      <c r="C673" s="1"/>
      <c r="D673" s="1"/>
      <c r="E673" s="1"/>
    </row>
    <row r="674" spans="2:5" hidden="1">
      <c r="B674" s="1"/>
      <c r="C674" s="1"/>
      <c r="D674" s="1"/>
      <c r="E674" s="1"/>
    </row>
    <row r="675" spans="2:5" hidden="1">
      <c r="B675" s="1"/>
      <c r="C675" s="1"/>
      <c r="D675" s="1"/>
      <c r="E675" s="1"/>
    </row>
    <row r="676" spans="2:5" hidden="1">
      <c r="B676" s="1"/>
      <c r="C676" s="1"/>
      <c r="D676" s="1"/>
      <c r="E676" s="1"/>
    </row>
    <row r="677" spans="2:5" hidden="1">
      <c r="B677" s="1"/>
      <c r="C677" s="1"/>
      <c r="D677" s="1"/>
      <c r="E677" s="1"/>
    </row>
    <row r="678" spans="2:5" hidden="1">
      <c r="B678" s="1"/>
      <c r="C678" s="1"/>
      <c r="D678" s="1"/>
      <c r="E678" s="1"/>
    </row>
    <row r="679" spans="2:5" hidden="1">
      <c r="B679" s="1"/>
      <c r="C679" s="1"/>
      <c r="D679" s="1"/>
      <c r="E679" s="1"/>
    </row>
    <row r="680" spans="2:5" hidden="1">
      <c r="B680" s="1"/>
      <c r="C680" s="1"/>
      <c r="D680" s="1"/>
      <c r="E680" s="1"/>
    </row>
    <row r="681" spans="2:5" hidden="1">
      <c r="B681" s="1"/>
      <c r="C681" s="1"/>
      <c r="D681" s="1"/>
      <c r="E681" s="1"/>
    </row>
    <row r="682" spans="2:5" hidden="1">
      <c r="B682" s="1"/>
      <c r="C682" s="1"/>
      <c r="D682" s="1"/>
      <c r="E682" s="1"/>
    </row>
    <row r="683" spans="2:5" hidden="1">
      <c r="B683" s="1"/>
      <c r="C683" s="1"/>
      <c r="D683" s="1"/>
      <c r="E683" s="1"/>
    </row>
    <row r="684" spans="2:5" hidden="1">
      <c r="B684" s="1"/>
      <c r="C684" s="1"/>
      <c r="D684" s="1"/>
      <c r="E684" s="1"/>
    </row>
    <row r="685" spans="2:5" hidden="1">
      <c r="B685" s="1"/>
      <c r="C685" s="1"/>
      <c r="D685" s="1"/>
      <c r="E685" s="1"/>
    </row>
    <row r="686" spans="2:5" hidden="1">
      <c r="B686" s="1"/>
      <c r="C686" s="1"/>
      <c r="D686" s="1"/>
      <c r="E686" s="1"/>
    </row>
    <row r="687" spans="2:5" hidden="1">
      <c r="B687" s="1"/>
      <c r="C687" s="1"/>
      <c r="D687" s="1"/>
      <c r="E687" s="1"/>
    </row>
    <row r="688" spans="2:5" hidden="1">
      <c r="B688" s="1"/>
      <c r="C688" s="1"/>
      <c r="D688" s="1"/>
      <c r="E688" s="1"/>
    </row>
    <row r="689" spans="2:5" hidden="1">
      <c r="B689" s="1"/>
      <c r="C689" s="1"/>
      <c r="D689" s="1"/>
      <c r="E689" s="1"/>
    </row>
    <row r="690" spans="2:5" hidden="1">
      <c r="B690" s="1"/>
      <c r="C690" s="1"/>
      <c r="D690" s="1"/>
      <c r="E690" s="1"/>
    </row>
    <row r="691" spans="2:5" hidden="1">
      <c r="B691" s="1"/>
      <c r="C691" s="1"/>
      <c r="D691" s="1"/>
      <c r="E691" s="1"/>
    </row>
    <row r="692" spans="2:5" hidden="1">
      <c r="B692" s="1"/>
      <c r="C692" s="1"/>
      <c r="D692" s="1"/>
      <c r="E692" s="1"/>
    </row>
    <row r="693" spans="2:5" hidden="1">
      <c r="B693" s="1"/>
      <c r="C693" s="1"/>
      <c r="D693" s="1"/>
      <c r="E693" s="1"/>
    </row>
    <row r="694" spans="2:5" hidden="1">
      <c r="B694" s="1"/>
      <c r="C694" s="1"/>
      <c r="D694" s="1"/>
      <c r="E694" s="1"/>
    </row>
    <row r="695" spans="2:5" hidden="1">
      <c r="B695" s="1"/>
      <c r="C695" s="1"/>
      <c r="D695" s="1"/>
      <c r="E695" s="1"/>
    </row>
    <row r="696" spans="2:5" hidden="1">
      <c r="B696" s="1"/>
      <c r="C696" s="1"/>
      <c r="D696" s="1"/>
      <c r="E696" s="1"/>
    </row>
    <row r="697" spans="2:5" hidden="1">
      <c r="B697" s="1"/>
      <c r="C697" s="1"/>
      <c r="D697" s="1"/>
      <c r="E697" s="1"/>
    </row>
    <row r="698" spans="2:5" hidden="1">
      <c r="B698" s="1"/>
      <c r="C698" s="1"/>
      <c r="D698" s="1"/>
      <c r="E698" s="1"/>
    </row>
    <row r="699" spans="2:5" hidden="1">
      <c r="B699" s="1"/>
      <c r="C699" s="1"/>
      <c r="D699" s="1"/>
      <c r="E699" s="1"/>
    </row>
    <row r="700" spans="2:5" hidden="1">
      <c r="B700" s="1"/>
      <c r="C700" s="1"/>
      <c r="D700" s="1"/>
      <c r="E700" s="1"/>
    </row>
    <row r="701" spans="2:5" hidden="1">
      <c r="B701" s="1"/>
      <c r="C701" s="1"/>
      <c r="D701" s="1"/>
      <c r="E701" s="1"/>
    </row>
    <row r="702" spans="2:5" hidden="1">
      <c r="B702" s="1"/>
      <c r="C702" s="1"/>
      <c r="D702" s="1"/>
      <c r="E702" s="1"/>
    </row>
    <row r="703" spans="2:5" hidden="1">
      <c r="B703" s="1"/>
      <c r="C703" s="1"/>
      <c r="D703" s="1"/>
      <c r="E703" s="1"/>
    </row>
    <row r="704" spans="2:5" hidden="1">
      <c r="B704" s="1"/>
      <c r="C704" s="1"/>
      <c r="D704" s="1"/>
      <c r="E704" s="1"/>
    </row>
    <row r="705" spans="2:5" hidden="1">
      <c r="B705" s="1"/>
      <c r="C705" s="1"/>
      <c r="D705" s="1"/>
      <c r="E705" s="1"/>
    </row>
    <row r="706" spans="2:5" hidden="1">
      <c r="B706" s="1"/>
      <c r="C706" s="1"/>
      <c r="D706" s="1"/>
      <c r="E706" s="1"/>
    </row>
    <row r="707" spans="2:5" hidden="1">
      <c r="B707" s="1"/>
      <c r="C707" s="1"/>
      <c r="D707" s="1"/>
      <c r="E707" s="1"/>
    </row>
    <row r="708" spans="2:5" hidden="1">
      <c r="B708" s="1"/>
      <c r="C708" s="1"/>
      <c r="D708" s="1"/>
      <c r="E708" s="1"/>
    </row>
    <row r="709" spans="2:5" hidden="1">
      <c r="B709" s="1"/>
      <c r="C709" s="1"/>
      <c r="D709" s="1"/>
      <c r="E709" s="1"/>
    </row>
    <row r="710" spans="2:5" hidden="1">
      <c r="B710" s="1"/>
      <c r="C710" s="1"/>
      <c r="D710" s="1"/>
      <c r="E710" s="1"/>
    </row>
    <row r="711" spans="2:5" hidden="1">
      <c r="B711" s="1"/>
      <c r="C711" s="1"/>
      <c r="D711" s="1"/>
      <c r="E711" s="1"/>
    </row>
    <row r="712" spans="2:5" hidden="1">
      <c r="B712" s="1"/>
      <c r="C712" s="1"/>
      <c r="D712" s="1"/>
      <c r="E712" s="1"/>
    </row>
    <row r="713" spans="2:5" hidden="1">
      <c r="B713" s="1"/>
      <c r="C713" s="1"/>
      <c r="D713" s="1"/>
      <c r="E713" s="1"/>
    </row>
    <row r="714" spans="2:5" hidden="1">
      <c r="B714" s="1"/>
      <c r="C714" s="1"/>
      <c r="D714" s="1"/>
      <c r="E714" s="1"/>
    </row>
    <row r="715" spans="2:5" hidden="1">
      <c r="B715" s="1"/>
      <c r="C715" s="1"/>
      <c r="D715" s="1"/>
      <c r="E715" s="1"/>
    </row>
    <row r="716" spans="2:5" hidden="1">
      <c r="B716" s="1"/>
      <c r="C716" s="1"/>
      <c r="D716" s="1"/>
      <c r="E716" s="1"/>
    </row>
    <row r="717" spans="2:5" hidden="1">
      <c r="B717" s="1"/>
      <c r="C717" s="1"/>
      <c r="D717" s="1"/>
      <c r="E717" s="1"/>
    </row>
    <row r="718" spans="2:5" hidden="1">
      <c r="B718" s="1"/>
      <c r="C718" s="1"/>
      <c r="D718" s="1"/>
      <c r="E718" s="1"/>
    </row>
    <row r="719" spans="2:5" hidden="1">
      <c r="B719" s="1"/>
      <c r="C719" s="1"/>
      <c r="D719" s="1"/>
      <c r="E719" s="1"/>
    </row>
    <row r="720" spans="2:5" hidden="1">
      <c r="B720" s="1"/>
      <c r="C720" s="1"/>
      <c r="D720" s="1"/>
      <c r="E720" s="1"/>
    </row>
    <row r="721" spans="2:5" hidden="1">
      <c r="B721" s="1"/>
      <c r="C721" s="1"/>
      <c r="D721" s="1"/>
      <c r="E721" s="1"/>
    </row>
    <row r="722" spans="2:5" hidden="1">
      <c r="B722" s="1"/>
      <c r="C722" s="1"/>
      <c r="D722" s="1"/>
      <c r="E722" s="1"/>
    </row>
    <row r="723" spans="2:5" hidden="1">
      <c r="B723" s="1"/>
      <c r="C723" s="1"/>
      <c r="D723" s="1"/>
      <c r="E723" s="1"/>
    </row>
    <row r="724" spans="2:5" hidden="1">
      <c r="B724" s="1"/>
      <c r="C724" s="1"/>
      <c r="D724" s="1"/>
      <c r="E724" s="1"/>
    </row>
    <row r="725" spans="2:5" hidden="1">
      <c r="B725" s="1"/>
      <c r="C725" s="1"/>
      <c r="D725" s="1"/>
      <c r="E725" s="1"/>
    </row>
    <row r="726" spans="2:5" hidden="1">
      <c r="B726" s="1"/>
      <c r="C726" s="1"/>
      <c r="D726" s="1"/>
      <c r="E726" s="1"/>
    </row>
    <row r="727" spans="2:5" hidden="1">
      <c r="B727" s="1"/>
      <c r="C727" s="1"/>
      <c r="D727" s="1"/>
      <c r="E727" s="1"/>
    </row>
    <row r="728" spans="2:5" hidden="1">
      <c r="B728" s="1"/>
      <c r="C728" s="1"/>
      <c r="D728" s="1"/>
      <c r="E728" s="1"/>
    </row>
    <row r="729" spans="2:5" hidden="1">
      <c r="B729" s="1"/>
      <c r="C729" s="1"/>
      <c r="D729" s="1"/>
      <c r="E729" s="1"/>
    </row>
    <row r="730" spans="2:5" hidden="1">
      <c r="B730" s="1"/>
      <c r="C730" s="1"/>
      <c r="D730" s="1"/>
      <c r="E730" s="1"/>
    </row>
    <row r="731" spans="2:5" hidden="1">
      <c r="B731" s="1"/>
      <c r="C731" s="1"/>
      <c r="D731" s="1"/>
      <c r="E731" s="1"/>
    </row>
    <row r="732" spans="2:5" hidden="1">
      <c r="B732" s="1"/>
      <c r="C732" s="1"/>
      <c r="D732" s="1"/>
      <c r="E732" s="1"/>
    </row>
    <row r="733" spans="2:5" hidden="1">
      <c r="B733" s="1"/>
      <c r="C733" s="1"/>
      <c r="D733" s="1"/>
      <c r="E733" s="1"/>
    </row>
    <row r="734" spans="2:5" hidden="1">
      <c r="B734" s="1"/>
      <c r="C734" s="1"/>
      <c r="D734" s="1"/>
      <c r="E734" s="1"/>
    </row>
    <row r="735" spans="2:5" hidden="1">
      <c r="B735" s="1"/>
      <c r="C735" s="1"/>
      <c r="D735" s="1"/>
      <c r="E735" s="1"/>
    </row>
    <row r="736" spans="2:5" hidden="1">
      <c r="B736" s="1"/>
      <c r="C736" s="1"/>
      <c r="D736" s="1"/>
      <c r="E736" s="1"/>
    </row>
    <row r="737" spans="2:5" hidden="1">
      <c r="B737" s="1"/>
      <c r="C737" s="1"/>
      <c r="D737" s="1"/>
      <c r="E737" s="1"/>
    </row>
    <row r="738" spans="2:5" hidden="1">
      <c r="B738" s="1"/>
      <c r="C738" s="1"/>
      <c r="D738" s="1"/>
      <c r="E738" s="1"/>
    </row>
    <row r="739" spans="2:5" hidden="1">
      <c r="B739" s="1"/>
      <c r="C739" s="1"/>
      <c r="D739" s="1"/>
      <c r="E739" s="1"/>
    </row>
    <row r="740" spans="2:5" hidden="1">
      <c r="B740" s="1"/>
      <c r="C740" s="1"/>
      <c r="D740" s="1"/>
      <c r="E740" s="1"/>
    </row>
    <row r="741" spans="2:5" hidden="1">
      <c r="B741" s="1"/>
      <c r="C741" s="1"/>
      <c r="D741" s="1"/>
      <c r="E741" s="1"/>
    </row>
    <row r="742" spans="2:5" hidden="1">
      <c r="B742" s="1"/>
      <c r="C742" s="1"/>
      <c r="D742" s="1"/>
      <c r="E742" s="1"/>
    </row>
    <row r="743" spans="2:5" hidden="1">
      <c r="B743" s="1"/>
      <c r="C743" s="1"/>
      <c r="D743" s="1"/>
      <c r="E743" s="1"/>
    </row>
    <row r="744" spans="2:5" hidden="1">
      <c r="B744" s="1"/>
      <c r="C744" s="1"/>
      <c r="D744" s="1"/>
      <c r="E744" s="1"/>
    </row>
    <row r="745" spans="2:5" hidden="1">
      <c r="B745" s="1"/>
      <c r="C745" s="1"/>
      <c r="D745" s="1"/>
      <c r="E745" s="1"/>
    </row>
    <row r="746" spans="2:5" hidden="1">
      <c r="B746" s="1"/>
      <c r="C746" s="1"/>
      <c r="D746" s="1"/>
      <c r="E746" s="1"/>
    </row>
    <row r="747" spans="2:5" hidden="1">
      <c r="B747" s="1"/>
      <c r="C747" s="1"/>
      <c r="D747" s="1"/>
      <c r="E747" s="1"/>
    </row>
    <row r="748" spans="2:5" hidden="1">
      <c r="B748" s="1"/>
      <c r="C748" s="1"/>
      <c r="D748" s="1"/>
      <c r="E748" s="1"/>
    </row>
    <row r="749" spans="2:5" hidden="1">
      <c r="B749" s="1"/>
      <c r="C749" s="1"/>
      <c r="D749" s="1"/>
      <c r="E749" s="1"/>
    </row>
    <row r="750" spans="2:5" hidden="1">
      <c r="B750" s="1"/>
      <c r="C750" s="1"/>
      <c r="D750" s="1"/>
      <c r="E750" s="1"/>
    </row>
    <row r="751" spans="2:5" hidden="1">
      <c r="B751" s="1"/>
      <c r="C751" s="1"/>
      <c r="D751" s="1"/>
      <c r="E751" s="1"/>
    </row>
    <row r="752" spans="2:5" hidden="1">
      <c r="B752" s="1"/>
      <c r="C752" s="1"/>
      <c r="D752" s="1"/>
      <c r="E752" s="1"/>
    </row>
    <row r="753" spans="2:5" hidden="1">
      <c r="B753" s="1"/>
      <c r="C753" s="1"/>
      <c r="D753" s="1"/>
      <c r="E753" s="1"/>
    </row>
    <row r="754" spans="2:5" hidden="1">
      <c r="B754" s="1"/>
      <c r="C754" s="1"/>
      <c r="D754" s="1"/>
      <c r="E754" s="1"/>
    </row>
    <row r="755" spans="2:5" hidden="1">
      <c r="B755" s="1"/>
      <c r="C755" s="1"/>
      <c r="D755" s="1"/>
      <c r="E755" s="1"/>
    </row>
    <row r="756" spans="2:5" hidden="1">
      <c r="B756" s="1"/>
      <c r="C756" s="1"/>
      <c r="D756" s="1"/>
      <c r="E756" s="1"/>
    </row>
    <row r="757" spans="2:5" hidden="1">
      <c r="B757" s="1"/>
      <c r="C757" s="1"/>
      <c r="D757" s="1"/>
      <c r="E757" s="1"/>
    </row>
    <row r="758" spans="2:5" hidden="1">
      <c r="B758" s="1"/>
      <c r="C758" s="1"/>
      <c r="D758" s="1"/>
      <c r="E758" s="1"/>
    </row>
    <row r="759" spans="2:5" hidden="1">
      <c r="B759" s="1"/>
      <c r="C759" s="1"/>
      <c r="D759" s="1"/>
      <c r="E759" s="1"/>
    </row>
    <row r="760" spans="2:5" hidden="1">
      <c r="B760" s="1"/>
      <c r="C760" s="1"/>
      <c r="D760" s="1"/>
      <c r="E760" s="1"/>
    </row>
    <row r="761" spans="2:5" hidden="1">
      <c r="B761" s="1"/>
      <c r="C761" s="1"/>
      <c r="D761" s="1"/>
      <c r="E761" s="1"/>
    </row>
    <row r="762" spans="2:5" hidden="1">
      <c r="B762" s="1"/>
      <c r="C762" s="1"/>
      <c r="D762" s="1"/>
      <c r="E762" s="1"/>
    </row>
    <row r="763" spans="2:5" hidden="1">
      <c r="B763" s="1"/>
      <c r="C763" s="1"/>
      <c r="D763" s="1"/>
      <c r="E763" s="1"/>
    </row>
    <row r="764" spans="2:5" hidden="1">
      <c r="B764" s="1"/>
      <c r="C764" s="1"/>
      <c r="D764" s="1"/>
      <c r="E764" s="1"/>
    </row>
    <row r="765" spans="2:5" hidden="1">
      <c r="B765" s="1"/>
      <c r="C765" s="1"/>
      <c r="D765" s="1"/>
      <c r="E765" s="1"/>
    </row>
    <row r="766" spans="2:5" hidden="1">
      <c r="B766" s="1"/>
      <c r="C766" s="1"/>
      <c r="D766" s="1"/>
      <c r="E766" s="1"/>
    </row>
    <row r="767" spans="2:5" hidden="1">
      <c r="B767" s="1"/>
      <c r="C767" s="1"/>
      <c r="D767" s="1"/>
      <c r="E767" s="1"/>
    </row>
    <row r="768" spans="2:5" hidden="1">
      <c r="B768" s="1"/>
      <c r="C768" s="1"/>
      <c r="D768" s="1"/>
      <c r="E768" s="1"/>
    </row>
    <row r="769" spans="2:5" hidden="1">
      <c r="B769" s="1"/>
      <c r="C769" s="1"/>
      <c r="D769" s="1"/>
      <c r="E769" s="1"/>
    </row>
    <row r="770" spans="2:5" hidden="1">
      <c r="B770" s="1"/>
      <c r="C770" s="1"/>
      <c r="D770" s="1"/>
      <c r="E770" s="1"/>
    </row>
    <row r="771" spans="2:5" hidden="1">
      <c r="B771" s="1"/>
      <c r="C771" s="1"/>
      <c r="D771" s="1"/>
      <c r="E771" s="1"/>
    </row>
    <row r="772" spans="2:5" hidden="1">
      <c r="B772" s="1"/>
      <c r="C772" s="1"/>
      <c r="D772" s="1"/>
      <c r="E772" s="1"/>
    </row>
    <row r="773" spans="2:5" hidden="1">
      <c r="B773" s="1"/>
      <c r="C773" s="1"/>
      <c r="D773" s="1"/>
      <c r="E773" s="1"/>
    </row>
    <row r="774" spans="2:5" hidden="1">
      <c r="B774" s="1"/>
      <c r="C774" s="1"/>
      <c r="D774" s="1"/>
      <c r="E774" s="1"/>
    </row>
    <row r="775" spans="2:5" hidden="1">
      <c r="B775" s="1"/>
      <c r="C775" s="1"/>
      <c r="D775" s="1"/>
      <c r="E775" s="1"/>
    </row>
    <row r="776" spans="2:5" hidden="1">
      <c r="B776" s="1"/>
      <c r="C776" s="1"/>
      <c r="D776" s="1"/>
      <c r="E776" s="1"/>
    </row>
    <row r="777" spans="2:5" hidden="1">
      <c r="B777" s="1"/>
      <c r="C777" s="1"/>
      <c r="D777" s="1"/>
      <c r="E777" s="1"/>
    </row>
    <row r="778" spans="2:5" hidden="1">
      <c r="B778" s="1"/>
      <c r="C778" s="1"/>
      <c r="D778" s="1"/>
      <c r="E778" s="1"/>
    </row>
    <row r="779" spans="2:5" hidden="1">
      <c r="B779" s="1"/>
      <c r="C779" s="1"/>
      <c r="D779" s="1"/>
      <c r="E779" s="1"/>
    </row>
    <row r="780" spans="2:5" hidden="1">
      <c r="B780" s="1"/>
      <c r="C780" s="1"/>
      <c r="D780" s="1"/>
      <c r="E780" s="1"/>
    </row>
    <row r="781" spans="2:5" hidden="1">
      <c r="B781" s="1"/>
      <c r="C781" s="1"/>
      <c r="D781" s="1"/>
      <c r="E781" s="1"/>
    </row>
    <row r="782" spans="2:5" hidden="1">
      <c r="B782" s="1"/>
      <c r="C782" s="1"/>
      <c r="D782" s="1"/>
      <c r="E782" s="1"/>
    </row>
    <row r="783" spans="2:5" hidden="1">
      <c r="B783" s="1"/>
      <c r="C783" s="1"/>
      <c r="D783" s="1"/>
      <c r="E783" s="1"/>
    </row>
    <row r="784" spans="2:5" hidden="1">
      <c r="B784" s="1"/>
      <c r="C784" s="1"/>
      <c r="D784" s="1"/>
      <c r="E784" s="1"/>
    </row>
    <row r="785" spans="1:5" hidden="1">
      <c r="B785" s="1"/>
      <c r="C785" s="1"/>
      <c r="D785" s="1"/>
      <c r="E785" s="1"/>
    </row>
    <row r="786" spans="1:5" hidden="1">
      <c r="B786" s="1"/>
      <c r="C786" s="1"/>
      <c r="D786" s="1"/>
      <c r="E786" s="1"/>
    </row>
    <row r="787" spans="1:5" hidden="1">
      <c r="B787" s="1"/>
      <c r="C787" s="1"/>
      <c r="D787" s="1"/>
      <c r="E787" s="1"/>
    </row>
    <row r="788" spans="1:5" hidden="1">
      <c r="B788" s="1"/>
      <c r="C788" s="1"/>
      <c r="D788" s="1"/>
      <c r="E788" s="1"/>
    </row>
    <row r="789" spans="1:5" hidden="1">
      <c r="B789" s="1"/>
      <c r="C789" s="1"/>
      <c r="D789" s="1"/>
      <c r="E789" s="1"/>
    </row>
    <row r="790" spans="1:5" hidden="1">
      <c r="B790" s="1"/>
      <c r="C790" s="1"/>
      <c r="D790" s="1"/>
      <c r="E790" s="1"/>
    </row>
    <row r="791" spans="1:5" hidden="1">
      <c r="B791" s="1"/>
      <c r="C791" s="1"/>
      <c r="D791" s="1"/>
      <c r="E791" s="1"/>
    </row>
    <row r="792" spans="1:5" hidden="1">
      <c r="B792" s="1"/>
      <c r="C792" s="1"/>
      <c r="D792" s="1"/>
      <c r="E792" s="1"/>
    </row>
    <row r="793" spans="1:5" hidden="1">
      <c r="B793" s="1"/>
      <c r="C793" s="1"/>
      <c r="D793" s="1"/>
      <c r="E793" s="1"/>
    </row>
    <row r="794" spans="1:5" hidden="1">
      <c r="A794" s="31"/>
      <c r="B794" s="1"/>
      <c r="C794" s="1"/>
      <c r="D794" s="1"/>
      <c r="E794" s="1"/>
    </row>
    <row r="795" spans="1:5" hidden="1">
      <c r="A795" s="31"/>
      <c r="B795" s="1"/>
      <c r="C795" s="1"/>
      <c r="D795" s="1"/>
      <c r="E795" s="1"/>
    </row>
    <row r="796" spans="1:5" hidden="1">
      <c r="A796" s="3"/>
      <c r="B796" s="1"/>
      <c r="C796" s="1"/>
      <c r="D796" s="1"/>
      <c r="E796" s="1"/>
    </row>
    <row r="797" spans="1:5" hidden="1">
      <c r="B797" s="1"/>
      <c r="C797" s="1"/>
      <c r="D797" s="1"/>
      <c r="E797" s="1"/>
    </row>
    <row r="798" spans="1:5" hidden="1">
      <c r="B798" s="1"/>
      <c r="C798" s="1"/>
      <c r="D798" s="1"/>
      <c r="E798" s="1"/>
    </row>
    <row r="799" spans="1:5" hidden="1">
      <c r="B799" s="1"/>
      <c r="C799" s="1"/>
      <c r="D799" s="1"/>
      <c r="E799" s="1"/>
    </row>
    <row r="800" spans="1:5" hidden="1">
      <c r="B800" s="1"/>
      <c r="C800" s="1"/>
      <c r="D800" s="1"/>
      <c r="E800" s="1"/>
    </row>
    <row r="801" spans="2:5" hidden="1">
      <c r="B801" s="1"/>
      <c r="C801" s="1"/>
      <c r="D801" s="1"/>
      <c r="E801" s="1"/>
    </row>
    <row r="802" spans="2:5" hidden="1">
      <c r="B802" s="1"/>
      <c r="C802" s="1"/>
      <c r="D802" s="1"/>
      <c r="E802" s="1"/>
    </row>
    <row r="803" spans="2:5" hidden="1">
      <c r="B803" s="1"/>
      <c r="C803" s="1"/>
      <c r="D803" s="1"/>
      <c r="E803" s="1"/>
    </row>
    <row r="804" spans="2:5" hidden="1">
      <c r="B804" s="1"/>
      <c r="C804" s="1"/>
      <c r="D804" s="1"/>
      <c r="E804" s="1"/>
    </row>
    <row r="805" spans="2:5" hidden="1">
      <c r="B805" s="1"/>
      <c r="C805" s="1"/>
      <c r="D805" s="1"/>
      <c r="E805" s="1"/>
    </row>
    <row r="806" spans="2:5" hidden="1">
      <c r="B806" s="1"/>
      <c r="C806" s="1"/>
      <c r="D806" s="1"/>
      <c r="E806" s="1"/>
    </row>
    <row r="807" spans="2:5" hidden="1">
      <c r="B807" s="1"/>
      <c r="C807" s="1"/>
      <c r="D807" s="1"/>
      <c r="E807" s="1"/>
    </row>
    <row r="808" spans="2:5" hidden="1">
      <c r="B808" s="1"/>
      <c r="C808" s="1"/>
      <c r="D808" s="1"/>
      <c r="E808" s="1"/>
    </row>
    <row r="809" spans="2:5" hidden="1">
      <c r="B809" s="1"/>
      <c r="C809" s="1"/>
      <c r="D809" s="1"/>
      <c r="E809" s="1"/>
    </row>
    <row r="810" spans="2:5" hidden="1">
      <c r="B810" s="1"/>
      <c r="C810" s="1"/>
      <c r="D810" s="1"/>
      <c r="E810" s="1"/>
    </row>
    <row r="811" spans="2:5" hidden="1">
      <c r="B811" s="1"/>
      <c r="C811" s="1"/>
      <c r="D811" s="1"/>
      <c r="E811" s="1"/>
    </row>
    <row r="812" spans="2:5" hidden="1">
      <c r="B812" s="1"/>
      <c r="C812" s="1"/>
      <c r="D812" s="1"/>
      <c r="E812" s="1"/>
    </row>
    <row r="813" spans="2:5" hidden="1">
      <c r="B813" s="1"/>
      <c r="C813" s="1"/>
      <c r="D813" s="1"/>
      <c r="E813" s="1"/>
    </row>
    <row r="814" spans="2:5" hidden="1">
      <c r="B814" s="1"/>
      <c r="C814" s="1"/>
      <c r="D814" s="1"/>
      <c r="E814" s="1"/>
    </row>
    <row r="815" spans="2:5" hidden="1">
      <c r="B815" s="1"/>
      <c r="C815" s="1"/>
      <c r="D815" s="1"/>
      <c r="E815" s="1"/>
    </row>
    <row r="816" spans="2:5" hidden="1">
      <c r="B816" s="1"/>
      <c r="C816" s="1"/>
      <c r="D816" s="1"/>
      <c r="E816" s="1"/>
    </row>
    <row r="817" spans="2:5" hidden="1">
      <c r="B817" s="1"/>
      <c r="C817" s="1"/>
      <c r="D817" s="1"/>
      <c r="E817" s="1"/>
    </row>
    <row r="818" spans="2:5" hidden="1">
      <c r="B818" s="1"/>
      <c r="C818" s="1"/>
      <c r="D818" s="1"/>
      <c r="E818" s="1"/>
    </row>
    <row r="819" spans="2:5" hidden="1">
      <c r="B819" s="1"/>
      <c r="C819" s="1"/>
      <c r="D819" s="1"/>
      <c r="E819" s="1"/>
    </row>
    <row r="820" spans="2:5" hidden="1">
      <c r="B820" s="1"/>
      <c r="C820" s="1"/>
      <c r="D820" s="1"/>
      <c r="E820" s="1"/>
    </row>
    <row r="821" spans="2:5" hidden="1">
      <c r="B821" s="1"/>
      <c r="C821" s="1"/>
      <c r="D821" s="1"/>
      <c r="E821" s="1"/>
    </row>
    <row r="822" spans="2:5" hidden="1">
      <c r="B822" s="1"/>
      <c r="C822" s="1"/>
      <c r="D822" s="1"/>
      <c r="E822" s="1"/>
    </row>
    <row r="823" spans="2:5" hidden="1">
      <c r="B823" s="1"/>
      <c r="C823" s="1"/>
      <c r="D823" s="1"/>
      <c r="E823" s="1"/>
    </row>
    <row r="824" spans="2:5" hidden="1">
      <c r="B824" s="1"/>
      <c r="C824" s="1"/>
      <c r="D824" s="1"/>
      <c r="E824" s="1"/>
    </row>
    <row r="825" spans="2:5" hidden="1">
      <c r="B825" s="1"/>
      <c r="C825" s="1"/>
      <c r="D825" s="1"/>
      <c r="E825" s="1"/>
    </row>
    <row r="826" spans="2:5" hidden="1">
      <c r="B826" s="1"/>
      <c r="C826" s="1"/>
      <c r="D826" s="1"/>
      <c r="E826" s="1"/>
    </row>
    <row r="827" spans="2:5" hidden="1">
      <c r="B827" s="1"/>
      <c r="C827" s="1"/>
      <c r="D827" s="1"/>
      <c r="E827" s="1"/>
    </row>
    <row r="828" spans="2:5" hidden="1">
      <c r="B828" s="1"/>
      <c r="C828" s="1"/>
      <c r="D828" s="1"/>
      <c r="E828" s="1"/>
    </row>
    <row r="10000" spans="52:52" hidden="1">
      <c r="AZ10000"/>
    </row>
  </sheetData>
  <sheetProtection sheet="1" objects="1" scenarios="1"/>
  <mergeCells count="1">
    <mergeCell ref="A5:T5"/>
  </mergeCells>
  <phoneticPr fontId="3" type="noConversion"/>
  <conditionalFormatting sqref="A15:A108">
    <cfRule type="containsText" dxfId="8" priority="1" operator="containsText" text="הפרשה ">
      <formula>NOT(ISERROR(SEARCH("הפרשה ",A15)))</formula>
    </cfRule>
    <cfRule type="cellIs" dxfId="7" priority="2" operator="equal">
      <formula>"NR3"</formula>
    </cfRule>
  </conditionalFormatting>
  <dataValidations count="3">
    <dataValidation allowBlank="1" showInputMessage="1" showErrorMessage="1" sqref="G2 A32 P7 A34 A12 A14" xr:uid="{00000000-0002-0000-0400-000000000000}"/>
    <dataValidation type="list" allowBlank="1" showInputMessage="1" showErrorMessage="1" sqref="F554:F826" xr:uid="{00000000-0002-0000-0400-000001000000}">
      <formula1>#REF!</formula1>
    </dataValidation>
    <dataValidation type="list" allowBlank="1" showInputMessage="1" showErrorMessage="1" sqref="H10:H13 H15:H33 H35:H826 F10:F13 F15:F33 F35:F553 K10:K826 D10:D13 D15:D33 D35:D820" xr:uid="{00000000-0002-0000-0400-000002000000}">
      <formula1>#REF!</formula1>
    </dataValidation>
  </dataValidations>
  <pageMargins left="0" right="0" top="0.5" bottom="0.5" header="0" footer="0.25"/>
  <pageSetup paperSize="9" scale="3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42.7109375" style="2" bestFit="1" customWidth="1"/>
    <col min="2" max="2" width="63.140625" style="2" bestFit="1" customWidth="1"/>
    <col min="3" max="3" width="12.42578125" style="2" customWidth="1"/>
    <col min="4" max="4" width="11.42578125" style="2" customWidth="1"/>
    <col min="5" max="5" width="13.42578125" style="2" customWidth="1"/>
    <col min="6" max="6" width="44.7109375" style="2" bestFit="1" customWidth="1"/>
    <col min="7" max="7" width="12.28515625" style="1" bestFit="1" customWidth="1"/>
    <col min="8" max="8" width="13.7109375" style="1" customWidth="1"/>
    <col min="9" max="9" width="13.140625" style="1" bestFit="1" customWidth="1"/>
    <col min="10" max="10" width="30.85546875" style="1" customWidth="1"/>
    <col min="11" max="11" width="10.85546875" style="1" customWidth="1"/>
    <col min="12" max="12" width="21.5703125" style="1" customWidth="1"/>
    <col min="13" max="13" width="25.85546875" style="1" customWidth="1"/>
    <col min="14" max="14" width="24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124</v>
      </c>
      <c r="B1" s="36" t="s" vm="1">
        <v>189</v>
      </c>
    </row>
    <row r="2" spans="1:14">
      <c r="A2" s="36" t="s">
        <v>123</v>
      </c>
      <c r="B2" s="36" t="s">
        <v>190</v>
      </c>
    </row>
    <row r="3" spans="1:14">
      <c r="A3" s="36" t="s">
        <v>125</v>
      </c>
      <c r="B3" s="36" t="s">
        <v>191</v>
      </c>
    </row>
    <row r="4" spans="1:14">
      <c r="A4" s="36" t="s">
        <v>126</v>
      </c>
      <c r="B4" s="36">
        <v>12147</v>
      </c>
    </row>
    <row r="5" spans="1:14" ht="18.75">
      <c r="A5" s="139" t="s">
        <v>72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1"/>
    </row>
    <row r="6" spans="1:14" s="3" customFormat="1">
      <c r="A6" s="37" t="s">
        <v>95</v>
      </c>
      <c r="B6" s="38" t="s">
        <v>34</v>
      </c>
      <c r="C6" s="38" t="s">
        <v>99</v>
      </c>
      <c r="D6" s="38" t="s">
        <v>155</v>
      </c>
      <c r="E6" s="38" t="s">
        <v>97</v>
      </c>
      <c r="F6" s="38" t="s">
        <v>49</v>
      </c>
      <c r="G6" s="38" t="s">
        <v>83</v>
      </c>
      <c r="H6" s="39" t="s">
        <v>167</v>
      </c>
      <c r="I6" s="39" t="s">
        <v>166</v>
      </c>
      <c r="J6" s="38" t="s">
        <v>181</v>
      </c>
      <c r="K6" s="39" t="s">
        <v>46</v>
      </c>
      <c r="L6" s="39" t="s">
        <v>45</v>
      </c>
      <c r="M6" s="39" t="s">
        <v>127</v>
      </c>
      <c r="N6" s="41" t="s">
        <v>129</v>
      </c>
    </row>
    <row r="7" spans="1:14" s="3" customFormat="1">
      <c r="A7" s="108" t="s">
        <v>1828</v>
      </c>
      <c r="B7" s="109" t="s">
        <v>1828</v>
      </c>
      <c r="C7" s="109" t="s">
        <v>1828</v>
      </c>
      <c r="D7" s="109" t="s">
        <v>1828</v>
      </c>
      <c r="E7" s="109" t="s">
        <v>1828</v>
      </c>
      <c r="F7" s="109" t="s">
        <v>1828</v>
      </c>
      <c r="G7" s="109" t="s">
        <v>1828</v>
      </c>
      <c r="H7" s="12" t="s">
        <v>174</v>
      </c>
      <c r="I7" s="109" t="s">
        <v>1828</v>
      </c>
      <c r="J7" s="12" t="s">
        <v>170</v>
      </c>
      <c r="K7" s="12" t="s">
        <v>170</v>
      </c>
      <c r="L7" s="12" t="s">
        <v>19</v>
      </c>
      <c r="M7" s="12" t="s">
        <v>19</v>
      </c>
      <c r="N7" s="13" t="s">
        <v>19</v>
      </c>
    </row>
    <row r="8" spans="1:14" s="4" customFormat="1" ht="20.25">
      <c r="A8" s="110" t="s">
        <v>1828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5" t="s">
        <v>26</v>
      </c>
      <c r="B9" s="111" t="s">
        <v>1828</v>
      </c>
      <c r="C9" s="111" t="s">
        <v>1828</v>
      </c>
      <c r="D9" s="111" t="s">
        <v>1828</v>
      </c>
      <c r="E9" s="111" t="s">
        <v>1828</v>
      </c>
      <c r="F9" s="111" t="s">
        <v>1828</v>
      </c>
      <c r="G9" s="111" t="s">
        <v>1828</v>
      </c>
      <c r="H9" s="111" t="s">
        <v>1828</v>
      </c>
      <c r="I9" s="111" t="s">
        <v>1828</v>
      </c>
      <c r="J9" s="60">
        <v>4.2837124739999997</v>
      </c>
      <c r="K9" s="60">
        <v>7120.5056247440007</v>
      </c>
      <c r="L9" s="111" t="s">
        <v>1828</v>
      </c>
      <c r="M9" s="61">
        <f>IFERROR(K9/$K$9,0)</f>
        <v>1</v>
      </c>
      <c r="N9" s="61">
        <f>K9/'סכום נכסי הקרן'!$C$41</f>
        <v>0.14360789026131887</v>
      </c>
    </row>
    <row r="10" spans="1:14">
      <c r="A10" s="56" t="s">
        <v>161</v>
      </c>
      <c r="B10" s="112" t="s">
        <v>1828</v>
      </c>
      <c r="C10" s="112" t="s">
        <v>1828</v>
      </c>
      <c r="D10" s="112" t="s">
        <v>1828</v>
      </c>
      <c r="E10" s="112" t="s">
        <v>1828</v>
      </c>
      <c r="F10" s="112" t="s">
        <v>1828</v>
      </c>
      <c r="G10" s="112" t="s">
        <v>1828</v>
      </c>
      <c r="H10" s="112" t="s">
        <v>1828</v>
      </c>
      <c r="I10" s="112" t="s">
        <v>1828</v>
      </c>
      <c r="J10" s="63">
        <v>3.5807388169999994</v>
      </c>
      <c r="K10" s="63">
        <v>5275.9023306440004</v>
      </c>
      <c r="L10" s="112" t="s">
        <v>1828</v>
      </c>
      <c r="M10" s="65">
        <f t="shared" ref="M10:M73" si="0">IFERROR(K10/$K$9,0)</f>
        <v>0.74094490036073546</v>
      </c>
      <c r="N10" s="65">
        <f>K10/'סכום נכסי הקרן'!$C$41</f>
        <v>0.10640553394068834</v>
      </c>
    </row>
    <row r="11" spans="1:14">
      <c r="A11" s="57" t="s">
        <v>192</v>
      </c>
      <c r="B11" s="112" t="s">
        <v>1828</v>
      </c>
      <c r="C11" s="112" t="s">
        <v>1828</v>
      </c>
      <c r="D11" s="112" t="s">
        <v>1828</v>
      </c>
      <c r="E11" s="112" t="s">
        <v>1828</v>
      </c>
      <c r="F11" s="112" t="s">
        <v>1828</v>
      </c>
      <c r="G11" s="112" t="s">
        <v>1828</v>
      </c>
      <c r="H11" s="112" t="s">
        <v>1828</v>
      </c>
      <c r="I11" s="112" t="s">
        <v>1828</v>
      </c>
      <c r="J11" s="63">
        <v>0.49485258600000004</v>
      </c>
      <c r="K11" s="63">
        <v>3274.1626869749998</v>
      </c>
      <c r="L11" s="112" t="s">
        <v>1828</v>
      </c>
      <c r="M11" s="65">
        <f t="shared" si="0"/>
        <v>0.45982165586628743</v>
      </c>
      <c r="N11" s="65">
        <f>K11/'סכום נכסי הקרן'!$C$41</f>
        <v>6.6034017895423736E-2</v>
      </c>
    </row>
    <row r="12" spans="1:14">
      <c r="A12" s="58" t="s">
        <v>193</v>
      </c>
      <c r="B12" s="54" t="s">
        <v>194</v>
      </c>
      <c r="C12" s="66" t="s">
        <v>100</v>
      </c>
      <c r="D12" s="66" t="s">
        <v>24</v>
      </c>
      <c r="E12" s="54" t="s">
        <v>195</v>
      </c>
      <c r="F12" s="66" t="s">
        <v>196</v>
      </c>
      <c r="G12" s="66" t="s">
        <v>111</v>
      </c>
      <c r="H12" s="67">
        <v>2494.415</v>
      </c>
      <c r="I12" s="68">
        <v>2400</v>
      </c>
      <c r="J12" s="115" t="s">
        <v>1828</v>
      </c>
      <c r="K12" s="67">
        <v>59.865959991999993</v>
      </c>
      <c r="L12" s="69">
        <v>1.1114061149451585E-5</v>
      </c>
      <c r="M12" s="69">
        <f t="shared" si="0"/>
        <v>8.4075433890486283E-3</v>
      </c>
      <c r="N12" s="69">
        <f>K12/'סכום נכסי הקרן'!$C$41</f>
        <v>1.2073895683817723E-3</v>
      </c>
    </row>
    <row r="13" spans="1:14">
      <c r="A13" s="58" t="s">
        <v>197</v>
      </c>
      <c r="B13" s="54" t="s">
        <v>198</v>
      </c>
      <c r="C13" s="66" t="s">
        <v>100</v>
      </c>
      <c r="D13" s="66" t="s">
        <v>24</v>
      </c>
      <c r="E13" s="54" t="s">
        <v>199</v>
      </c>
      <c r="F13" s="66" t="s">
        <v>200</v>
      </c>
      <c r="G13" s="66" t="s">
        <v>111</v>
      </c>
      <c r="H13" s="67">
        <v>314.213121</v>
      </c>
      <c r="I13" s="68">
        <v>27680</v>
      </c>
      <c r="J13" s="115" t="s">
        <v>1828</v>
      </c>
      <c r="K13" s="67">
        <v>86.974192020999993</v>
      </c>
      <c r="L13" s="69">
        <v>5.6013544693216355E-6</v>
      </c>
      <c r="M13" s="69">
        <f t="shared" si="0"/>
        <v>1.2214608990513496E-2</v>
      </c>
      <c r="N13" s="69">
        <f>K13/'סכום נכסי הקרן'!$C$41</f>
        <v>1.7541142274945811E-3</v>
      </c>
    </row>
    <row r="14" spans="1:14">
      <c r="A14" s="58" t="s">
        <v>201</v>
      </c>
      <c r="B14" s="54" t="s">
        <v>202</v>
      </c>
      <c r="C14" s="66" t="s">
        <v>100</v>
      </c>
      <c r="D14" s="66" t="s">
        <v>24</v>
      </c>
      <c r="E14" s="54" t="s">
        <v>203</v>
      </c>
      <c r="F14" s="66" t="s">
        <v>204</v>
      </c>
      <c r="G14" s="66" t="s">
        <v>111</v>
      </c>
      <c r="H14" s="67">
        <v>11419.920883999999</v>
      </c>
      <c r="I14" s="68">
        <v>1818</v>
      </c>
      <c r="J14" s="115" t="s">
        <v>1828</v>
      </c>
      <c r="K14" s="67">
        <v>207.61416166999999</v>
      </c>
      <c r="L14" s="69">
        <v>8.8565647332856135E-6</v>
      </c>
      <c r="M14" s="69">
        <f t="shared" si="0"/>
        <v>2.9157221777697032E-2</v>
      </c>
      <c r="N14" s="69">
        <f>K14/'סכום נכסי הקרן'!$C$41</f>
        <v>4.1872071053764516E-3</v>
      </c>
    </row>
    <row r="15" spans="1:14">
      <c r="A15" s="58" t="s">
        <v>205</v>
      </c>
      <c r="B15" s="54" t="s">
        <v>206</v>
      </c>
      <c r="C15" s="66" t="s">
        <v>100</v>
      </c>
      <c r="D15" s="66" t="s">
        <v>24</v>
      </c>
      <c r="E15" s="54" t="s">
        <v>207</v>
      </c>
      <c r="F15" s="66" t="s">
        <v>208</v>
      </c>
      <c r="G15" s="66" t="s">
        <v>111</v>
      </c>
      <c r="H15" s="67">
        <v>272.79635200000001</v>
      </c>
      <c r="I15" s="68">
        <v>77500</v>
      </c>
      <c r="J15" s="67">
        <v>0.49485258600000004</v>
      </c>
      <c r="K15" s="67">
        <v>211.91202507</v>
      </c>
      <c r="L15" s="69">
        <v>6.1366192579495363E-6</v>
      </c>
      <c r="M15" s="69">
        <f t="shared" si="0"/>
        <v>2.9760811413953311E-2</v>
      </c>
      <c r="N15" s="69">
        <f>K15/'סכום נכסי הקרן'!$C$41</f>
        <v>4.273887339622813E-3</v>
      </c>
    </row>
    <row r="16" spans="1:14">
      <c r="A16" s="58" t="s">
        <v>209</v>
      </c>
      <c r="B16" s="54" t="s">
        <v>210</v>
      </c>
      <c r="C16" s="66" t="s">
        <v>100</v>
      </c>
      <c r="D16" s="66" t="s">
        <v>24</v>
      </c>
      <c r="E16" s="54" t="s">
        <v>211</v>
      </c>
      <c r="F16" s="66" t="s">
        <v>212</v>
      </c>
      <c r="G16" s="66" t="s">
        <v>111</v>
      </c>
      <c r="H16" s="67">
        <v>66.439760000000007</v>
      </c>
      <c r="I16" s="68">
        <v>152920</v>
      </c>
      <c r="J16" s="115" t="s">
        <v>1828</v>
      </c>
      <c r="K16" s="67">
        <v>101.59968137400001</v>
      </c>
      <c r="L16" s="69">
        <v>1.7304693146623946E-5</v>
      </c>
      <c r="M16" s="69">
        <f t="shared" si="0"/>
        <v>1.4268604889649639E-2</v>
      </c>
      <c r="N16" s="69">
        <f>K16/'סכום נכסי הקרן'!$C$41</f>
        <v>2.0490842451749234E-3</v>
      </c>
    </row>
    <row r="17" spans="1:14">
      <c r="A17" s="58" t="s">
        <v>213</v>
      </c>
      <c r="B17" s="54" t="s">
        <v>214</v>
      </c>
      <c r="C17" s="66" t="s">
        <v>100</v>
      </c>
      <c r="D17" s="66" t="s">
        <v>24</v>
      </c>
      <c r="E17" s="54" t="s">
        <v>215</v>
      </c>
      <c r="F17" s="66" t="s">
        <v>216</v>
      </c>
      <c r="G17" s="66" t="s">
        <v>111</v>
      </c>
      <c r="H17" s="67">
        <v>2462.7128050000001</v>
      </c>
      <c r="I17" s="68">
        <v>2000</v>
      </c>
      <c r="J17" s="115" t="s">
        <v>1828</v>
      </c>
      <c r="K17" s="67">
        <v>49.254256099999992</v>
      </c>
      <c r="L17" s="69">
        <v>5.236162233284147E-6</v>
      </c>
      <c r="M17" s="69">
        <f t="shared" si="0"/>
        <v>6.9172413724159932E-3</v>
      </c>
      <c r="N17" s="69">
        <f>K17/'סכום נכסי הקרן'!$C$41</f>
        <v>9.9337043992097068E-4</v>
      </c>
    </row>
    <row r="18" spans="1:14">
      <c r="A18" s="58" t="s">
        <v>217</v>
      </c>
      <c r="B18" s="54" t="s">
        <v>218</v>
      </c>
      <c r="C18" s="66" t="s">
        <v>100</v>
      </c>
      <c r="D18" s="66" t="s">
        <v>24</v>
      </c>
      <c r="E18" s="54" t="s">
        <v>219</v>
      </c>
      <c r="F18" s="66" t="s">
        <v>200</v>
      </c>
      <c r="G18" s="66" t="s">
        <v>111</v>
      </c>
      <c r="H18" s="67">
        <v>1042.403386</v>
      </c>
      <c r="I18" s="68">
        <v>7120</v>
      </c>
      <c r="J18" s="115" t="s">
        <v>1828</v>
      </c>
      <c r="K18" s="67">
        <v>74.21912110800001</v>
      </c>
      <c r="L18" s="69">
        <v>8.844608888999908E-6</v>
      </c>
      <c r="M18" s="69">
        <f t="shared" si="0"/>
        <v>1.0423293656294018E-2</v>
      </c>
      <c r="N18" s="69">
        <f>K18/'סכום נכסי הקרן'!$C$41</f>
        <v>1.4968672115545723E-3</v>
      </c>
    </row>
    <row r="19" spans="1:14">
      <c r="A19" s="58" t="s">
        <v>220</v>
      </c>
      <c r="B19" s="54" t="s">
        <v>221</v>
      </c>
      <c r="C19" s="66" t="s">
        <v>100</v>
      </c>
      <c r="D19" s="66" t="s">
        <v>24</v>
      </c>
      <c r="E19" s="54" t="s">
        <v>222</v>
      </c>
      <c r="F19" s="66" t="s">
        <v>106</v>
      </c>
      <c r="G19" s="66" t="s">
        <v>111</v>
      </c>
      <c r="H19" s="67">
        <v>1046.1934650000001</v>
      </c>
      <c r="I19" s="68">
        <v>4850</v>
      </c>
      <c r="J19" s="115" t="s">
        <v>1828</v>
      </c>
      <c r="K19" s="67">
        <v>50.740383054999995</v>
      </c>
      <c r="L19" s="69">
        <v>5.9077134461674127E-6</v>
      </c>
      <c r="M19" s="69">
        <f t="shared" si="0"/>
        <v>7.1259522468004842E-3</v>
      </c>
      <c r="N19" s="69">
        <f>K19/'סכום נכסי הקרן'!$C$41</f>
        <v>1.0233429682659225E-3</v>
      </c>
    </row>
    <row r="20" spans="1:14">
      <c r="A20" s="58" t="s">
        <v>223</v>
      </c>
      <c r="B20" s="54" t="s">
        <v>224</v>
      </c>
      <c r="C20" s="66" t="s">
        <v>100</v>
      </c>
      <c r="D20" s="66" t="s">
        <v>24</v>
      </c>
      <c r="E20" s="54" t="s">
        <v>225</v>
      </c>
      <c r="F20" s="66" t="s">
        <v>200</v>
      </c>
      <c r="G20" s="66" t="s">
        <v>111</v>
      </c>
      <c r="H20" s="67">
        <v>5788.8115349999998</v>
      </c>
      <c r="I20" s="68">
        <v>1336</v>
      </c>
      <c r="J20" s="115" t="s">
        <v>1828</v>
      </c>
      <c r="K20" s="67">
        <v>77.338522100999995</v>
      </c>
      <c r="L20" s="69">
        <v>1.0565652482496292E-5</v>
      </c>
      <c r="M20" s="69">
        <f t="shared" si="0"/>
        <v>1.0861380662666143E-2</v>
      </c>
      <c r="N20" s="69">
        <f>K20/'סכום נכסי הקרן'!$C$41</f>
        <v>1.5597799622905702E-3</v>
      </c>
    </row>
    <row r="21" spans="1:14">
      <c r="A21" s="58" t="s">
        <v>226</v>
      </c>
      <c r="B21" s="54" t="s">
        <v>227</v>
      </c>
      <c r="C21" s="66" t="s">
        <v>100</v>
      </c>
      <c r="D21" s="66" t="s">
        <v>24</v>
      </c>
      <c r="E21" s="54" t="s">
        <v>228</v>
      </c>
      <c r="F21" s="66" t="s">
        <v>216</v>
      </c>
      <c r="G21" s="66" t="s">
        <v>111</v>
      </c>
      <c r="H21" s="67">
        <v>755.28864599999997</v>
      </c>
      <c r="I21" s="68">
        <v>6200</v>
      </c>
      <c r="J21" s="115" t="s">
        <v>1828</v>
      </c>
      <c r="K21" s="67">
        <v>46.827896025000001</v>
      </c>
      <c r="L21" s="69">
        <v>6.1029746893641799E-6</v>
      </c>
      <c r="M21" s="69">
        <f t="shared" si="0"/>
        <v>6.5764846617452927E-3</v>
      </c>
      <c r="N21" s="69">
        <f>K21/'סכום נכסי הקרן'!$C$41</f>
        <v>9.4443508760916469E-4</v>
      </c>
    </row>
    <row r="22" spans="1:14">
      <c r="A22" s="58" t="s">
        <v>229</v>
      </c>
      <c r="B22" s="54" t="s">
        <v>230</v>
      </c>
      <c r="C22" s="66" t="s">
        <v>100</v>
      </c>
      <c r="D22" s="66" t="s">
        <v>24</v>
      </c>
      <c r="E22" s="54" t="s">
        <v>231</v>
      </c>
      <c r="F22" s="66" t="s">
        <v>232</v>
      </c>
      <c r="G22" s="66" t="s">
        <v>111</v>
      </c>
      <c r="H22" s="67">
        <v>154.58754400000001</v>
      </c>
      <c r="I22" s="68">
        <v>5701</v>
      </c>
      <c r="J22" s="115" t="s">
        <v>1828</v>
      </c>
      <c r="K22" s="67">
        <v>8.8130358589999993</v>
      </c>
      <c r="L22" s="69">
        <v>1.526929406805417E-6</v>
      </c>
      <c r="M22" s="69">
        <f t="shared" si="0"/>
        <v>1.2376980404838664E-3</v>
      </c>
      <c r="N22" s="69">
        <f>K22/'סכום נכסי הקרן'!$C$41</f>
        <v>1.777432043744565E-4</v>
      </c>
    </row>
    <row r="23" spans="1:14">
      <c r="A23" s="58" t="s">
        <v>233</v>
      </c>
      <c r="B23" s="54" t="s">
        <v>234</v>
      </c>
      <c r="C23" s="66" t="s">
        <v>100</v>
      </c>
      <c r="D23" s="66" t="s">
        <v>24</v>
      </c>
      <c r="E23" s="54" t="s">
        <v>235</v>
      </c>
      <c r="F23" s="66" t="s">
        <v>134</v>
      </c>
      <c r="G23" s="66" t="s">
        <v>111</v>
      </c>
      <c r="H23" s="67">
        <v>22342.254545999996</v>
      </c>
      <c r="I23" s="68">
        <v>495</v>
      </c>
      <c r="J23" s="115" t="s">
        <v>1828</v>
      </c>
      <c r="K23" s="67">
        <v>110.59416000099999</v>
      </c>
      <c r="L23" s="69">
        <v>8.0750498020908144E-6</v>
      </c>
      <c r="M23" s="69">
        <f t="shared" si="0"/>
        <v>1.5531784655387603E-2</v>
      </c>
      <c r="N23" s="69">
        <f>K23/'סכום נכסי הקרן'!$C$41</f>
        <v>2.2304868263533393E-3</v>
      </c>
    </row>
    <row r="24" spans="1:14">
      <c r="A24" s="58" t="s">
        <v>236</v>
      </c>
      <c r="B24" s="54" t="s">
        <v>237</v>
      </c>
      <c r="C24" s="66" t="s">
        <v>100</v>
      </c>
      <c r="D24" s="66" t="s">
        <v>24</v>
      </c>
      <c r="E24" s="54" t="s">
        <v>238</v>
      </c>
      <c r="F24" s="66" t="s">
        <v>216</v>
      </c>
      <c r="G24" s="66" t="s">
        <v>111</v>
      </c>
      <c r="H24" s="67">
        <v>353.73647</v>
      </c>
      <c r="I24" s="68">
        <v>37170</v>
      </c>
      <c r="J24" s="115" t="s">
        <v>1828</v>
      </c>
      <c r="K24" s="67">
        <v>131.483845922</v>
      </c>
      <c r="L24" s="69">
        <v>1.4479755933406703E-5</v>
      </c>
      <c r="M24" s="69">
        <f t="shared" si="0"/>
        <v>1.8465520968776308E-2</v>
      </c>
      <c r="N24" s="69">
        <f>K24/'סכום נכסי הקרן'!$C$41</f>
        <v>2.6517945089021108E-3</v>
      </c>
    </row>
    <row r="25" spans="1:14">
      <c r="A25" s="58" t="s">
        <v>239</v>
      </c>
      <c r="B25" s="54" t="s">
        <v>240</v>
      </c>
      <c r="C25" s="66" t="s">
        <v>100</v>
      </c>
      <c r="D25" s="66" t="s">
        <v>24</v>
      </c>
      <c r="E25" s="54" t="s">
        <v>241</v>
      </c>
      <c r="F25" s="66" t="s">
        <v>242</v>
      </c>
      <c r="G25" s="66" t="s">
        <v>111</v>
      </c>
      <c r="H25" s="67">
        <v>280.674308</v>
      </c>
      <c r="I25" s="68">
        <v>14990</v>
      </c>
      <c r="J25" s="115" t="s">
        <v>1828</v>
      </c>
      <c r="K25" s="67">
        <v>42.073078729000002</v>
      </c>
      <c r="L25" s="69">
        <v>2.7975101774104746E-6</v>
      </c>
      <c r="M25" s="69">
        <f t="shared" si="0"/>
        <v>5.9087206648351792E-3</v>
      </c>
      <c r="N25" s="69">
        <f>K25/'סכום נכסי הקרן'!$C$41</f>
        <v>8.4853890882043744E-4</v>
      </c>
    </row>
    <row r="26" spans="1:14">
      <c r="A26" s="58" t="s">
        <v>243</v>
      </c>
      <c r="B26" s="54" t="s">
        <v>244</v>
      </c>
      <c r="C26" s="66" t="s">
        <v>100</v>
      </c>
      <c r="D26" s="66" t="s">
        <v>24</v>
      </c>
      <c r="E26" s="54" t="s">
        <v>245</v>
      </c>
      <c r="F26" s="66" t="s">
        <v>242</v>
      </c>
      <c r="G26" s="66" t="s">
        <v>111</v>
      </c>
      <c r="H26" s="67">
        <v>7562.6730619999998</v>
      </c>
      <c r="I26" s="68">
        <v>1835</v>
      </c>
      <c r="J26" s="115" t="s">
        <v>1828</v>
      </c>
      <c r="K26" s="67">
        <v>138.775050687</v>
      </c>
      <c r="L26" s="69">
        <v>6.113665335794149E-6</v>
      </c>
      <c r="M26" s="69">
        <f t="shared" si="0"/>
        <v>1.9489493864698591E-2</v>
      </c>
      <c r="N26" s="69">
        <f>K26/'סכום נכסי הקרן'!$C$41</f>
        <v>2.7988450961702826E-3</v>
      </c>
    </row>
    <row r="27" spans="1:14">
      <c r="A27" s="58" t="s">
        <v>246</v>
      </c>
      <c r="B27" s="54" t="s">
        <v>247</v>
      </c>
      <c r="C27" s="66" t="s">
        <v>100</v>
      </c>
      <c r="D27" s="66" t="s">
        <v>24</v>
      </c>
      <c r="E27" s="54" t="s">
        <v>248</v>
      </c>
      <c r="F27" s="66" t="s">
        <v>106</v>
      </c>
      <c r="G27" s="66" t="s">
        <v>111</v>
      </c>
      <c r="H27" s="67">
        <v>29.041405999999998</v>
      </c>
      <c r="I27" s="68">
        <v>46450</v>
      </c>
      <c r="J27" s="115" t="s">
        <v>1828</v>
      </c>
      <c r="K27" s="67">
        <v>13.489733317000001</v>
      </c>
      <c r="L27" s="69">
        <v>1.5691516903413933E-6</v>
      </c>
      <c r="M27" s="69">
        <f t="shared" si="0"/>
        <v>1.8944909291445141E-3</v>
      </c>
      <c r="N27" s="69">
        <f>K27/'סכום נכסי הקרן'!$C$41</f>
        <v>2.7206384545364938E-4</v>
      </c>
    </row>
    <row r="28" spans="1:14">
      <c r="A28" s="58" t="s">
        <v>249</v>
      </c>
      <c r="B28" s="54" t="s">
        <v>250</v>
      </c>
      <c r="C28" s="66" t="s">
        <v>100</v>
      </c>
      <c r="D28" s="66" t="s">
        <v>24</v>
      </c>
      <c r="E28" s="54" t="s">
        <v>251</v>
      </c>
      <c r="F28" s="66" t="s">
        <v>252</v>
      </c>
      <c r="G28" s="66" t="s">
        <v>111</v>
      </c>
      <c r="H28" s="67">
        <v>1633.4115609999999</v>
      </c>
      <c r="I28" s="68">
        <v>3807</v>
      </c>
      <c r="J28" s="115" t="s">
        <v>1828</v>
      </c>
      <c r="K28" s="67">
        <v>62.183978126</v>
      </c>
      <c r="L28" s="69">
        <v>6.4537665300143101E-6</v>
      </c>
      <c r="M28" s="69">
        <f t="shared" si="0"/>
        <v>8.7330846154953581E-3</v>
      </c>
      <c r="N28" s="69">
        <f>K28/'סכום נכסי הקרן'!$C$41</f>
        <v>1.2541398571048695E-3</v>
      </c>
    </row>
    <row r="29" spans="1:14">
      <c r="A29" s="58" t="s">
        <v>253</v>
      </c>
      <c r="B29" s="54" t="s">
        <v>254</v>
      </c>
      <c r="C29" s="66" t="s">
        <v>100</v>
      </c>
      <c r="D29" s="66" t="s">
        <v>24</v>
      </c>
      <c r="E29" s="54" t="s">
        <v>255</v>
      </c>
      <c r="F29" s="66" t="s">
        <v>252</v>
      </c>
      <c r="G29" s="66" t="s">
        <v>111</v>
      </c>
      <c r="H29" s="67">
        <v>1350.6219649999998</v>
      </c>
      <c r="I29" s="68">
        <v>2893</v>
      </c>
      <c r="J29" s="115" t="s">
        <v>1828</v>
      </c>
      <c r="K29" s="67">
        <v>39.073493438</v>
      </c>
      <c r="L29" s="69">
        <v>6.4710209387831623E-6</v>
      </c>
      <c r="M29" s="69">
        <f t="shared" si="0"/>
        <v>5.4874605115426455E-3</v>
      </c>
      <c r="N29" s="69">
        <f>K29/'סכום נכסי הקרן'!$C$41</f>
        <v>7.8804262695493694E-4</v>
      </c>
    </row>
    <row r="30" spans="1:14">
      <c r="A30" s="58" t="s">
        <v>256</v>
      </c>
      <c r="B30" s="54" t="s">
        <v>257</v>
      </c>
      <c r="C30" s="66" t="s">
        <v>100</v>
      </c>
      <c r="D30" s="66" t="s">
        <v>24</v>
      </c>
      <c r="E30" s="54" t="s">
        <v>258</v>
      </c>
      <c r="F30" s="66" t="s">
        <v>212</v>
      </c>
      <c r="G30" s="66" t="s">
        <v>111</v>
      </c>
      <c r="H30" s="67">
        <v>30.766362999999998</v>
      </c>
      <c r="I30" s="68">
        <v>91410</v>
      </c>
      <c r="J30" s="115" t="s">
        <v>1828</v>
      </c>
      <c r="K30" s="67">
        <v>28.123532650000001</v>
      </c>
      <c r="L30" s="69">
        <v>4.0187450837374543E-6</v>
      </c>
      <c r="M30" s="69">
        <f t="shared" si="0"/>
        <v>3.9496538774254682E-3</v>
      </c>
      <c r="N30" s="69">
        <f>K30/'סכום נכסי הקרן'!$C$41</f>
        <v>5.672014605995093E-4</v>
      </c>
    </row>
    <row r="31" spans="1:14">
      <c r="A31" s="58" t="s">
        <v>259</v>
      </c>
      <c r="B31" s="54" t="s">
        <v>260</v>
      </c>
      <c r="C31" s="66" t="s">
        <v>100</v>
      </c>
      <c r="D31" s="66" t="s">
        <v>24</v>
      </c>
      <c r="E31" s="54" t="s">
        <v>261</v>
      </c>
      <c r="F31" s="66" t="s">
        <v>262</v>
      </c>
      <c r="G31" s="66" t="s">
        <v>111</v>
      </c>
      <c r="H31" s="67">
        <v>577.40090699999996</v>
      </c>
      <c r="I31" s="68">
        <v>11090</v>
      </c>
      <c r="J31" s="115" t="s">
        <v>1828</v>
      </c>
      <c r="K31" s="67">
        <v>64.033760606999991</v>
      </c>
      <c r="L31" s="69">
        <v>5.2266775630743757E-6</v>
      </c>
      <c r="M31" s="69">
        <f t="shared" si="0"/>
        <v>8.9928670773716524E-3</v>
      </c>
      <c r="N31" s="69">
        <f>K31/'סכום נכסי הקרן'!$C$41</f>
        <v>1.2914466683818155E-3</v>
      </c>
    </row>
    <row r="32" spans="1:14">
      <c r="A32" s="58" t="s">
        <v>263</v>
      </c>
      <c r="B32" s="54" t="s">
        <v>264</v>
      </c>
      <c r="C32" s="66" t="s">
        <v>100</v>
      </c>
      <c r="D32" s="66" t="s">
        <v>24</v>
      </c>
      <c r="E32" s="54" t="s">
        <v>265</v>
      </c>
      <c r="F32" s="66" t="s">
        <v>266</v>
      </c>
      <c r="G32" s="66" t="s">
        <v>111</v>
      </c>
      <c r="H32" s="67">
        <v>1757.3598649999999</v>
      </c>
      <c r="I32" s="68">
        <v>3815</v>
      </c>
      <c r="J32" s="115" t="s">
        <v>1828</v>
      </c>
      <c r="K32" s="67">
        <v>67.043278833000002</v>
      </c>
      <c r="L32" s="69">
        <v>1.567850069020836E-6</v>
      </c>
      <c r="M32" s="69">
        <f t="shared" si="0"/>
        <v>9.4155222067408128E-3</v>
      </c>
      <c r="N32" s="69">
        <f>K32/'סכום נכסי הקרן'!$C$41</f>
        <v>1.3521432798186453E-3</v>
      </c>
    </row>
    <row r="33" spans="1:14">
      <c r="A33" s="58" t="s">
        <v>267</v>
      </c>
      <c r="B33" s="54" t="s">
        <v>268</v>
      </c>
      <c r="C33" s="66" t="s">
        <v>100</v>
      </c>
      <c r="D33" s="66" t="s">
        <v>24</v>
      </c>
      <c r="E33" s="54" t="s">
        <v>269</v>
      </c>
      <c r="F33" s="66" t="s">
        <v>242</v>
      </c>
      <c r="G33" s="66" t="s">
        <v>111</v>
      </c>
      <c r="H33" s="67">
        <v>10548.385283</v>
      </c>
      <c r="I33" s="68">
        <v>2950</v>
      </c>
      <c r="J33" s="115" t="s">
        <v>1828</v>
      </c>
      <c r="K33" s="67">
        <v>311.17736586000001</v>
      </c>
      <c r="L33" s="69">
        <v>6.9267118318799405E-6</v>
      </c>
      <c r="M33" s="69">
        <f t="shared" si="0"/>
        <v>4.3701582761011805E-2</v>
      </c>
      <c r="N33" s="69">
        <f>K33/'סכום נכסי הקרן'!$C$41</f>
        <v>6.2758921013893274E-3</v>
      </c>
    </row>
    <row r="34" spans="1:14">
      <c r="A34" s="58" t="s">
        <v>270</v>
      </c>
      <c r="B34" s="54" t="s">
        <v>271</v>
      </c>
      <c r="C34" s="66" t="s">
        <v>100</v>
      </c>
      <c r="D34" s="66" t="s">
        <v>24</v>
      </c>
      <c r="E34" s="54" t="s">
        <v>272</v>
      </c>
      <c r="F34" s="66" t="s">
        <v>216</v>
      </c>
      <c r="G34" s="66" t="s">
        <v>111</v>
      </c>
      <c r="H34" s="67">
        <v>11627.011898999999</v>
      </c>
      <c r="I34" s="68">
        <v>1070</v>
      </c>
      <c r="J34" s="115" t="s">
        <v>1828</v>
      </c>
      <c r="K34" s="67">
        <v>124.40902731600002</v>
      </c>
      <c r="L34" s="69">
        <v>1.5392115772135034E-5</v>
      </c>
      <c r="M34" s="69">
        <f t="shared" si="0"/>
        <v>1.7471937229243159E-2</v>
      </c>
      <c r="N34" s="69">
        <f>K34/'סכום נכסי הקרן'!$C$41</f>
        <v>2.509108044269803E-3</v>
      </c>
    </row>
    <row r="35" spans="1:14">
      <c r="A35" s="58" t="s">
        <v>273</v>
      </c>
      <c r="B35" s="54" t="s">
        <v>274</v>
      </c>
      <c r="C35" s="66" t="s">
        <v>100</v>
      </c>
      <c r="D35" s="66" t="s">
        <v>24</v>
      </c>
      <c r="E35" s="54" t="s">
        <v>275</v>
      </c>
      <c r="F35" s="66" t="s">
        <v>242</v>
      </c>
      <c r="G35" s="66" t="s">
        <v>111</v>
      </c>
      <c r="H35" s="67">
        <v>1736.256871</v>
      </c>
      <c r="I35" s="68">
        <v>14260</v>
      </c>
      <c r="J35" s="115" t="s">
        <v>1828</v>
      </c>
      <c r="K35" s="67">
        <v>247.590229773</v>
      </c>
      <c r="L35" s="69">
        <v>6.7324555587665702E-6</v>
      </c>
      <c r="M35" s="69">
        <f t="shared" si="0"/>
        <v>3.4771439392255445E-2</v>
      </c>
      <c r="N35" s="69">
        <f>K35/'סכום נכסי הקרן'!$C$41</f>
        <v>4.9934530524711196E-3</v>
      </c>
    </row>
    <row r="36" spans="1:14">
      <c r="A36" s="58" t="s">
        <v>276</v>
      </c>
      <c r="B36" s="54" t="s">
        <v>277</v>
      </c>
      <c r="C36" s="66" t="s">
        <v>100</v>
      </c>
      <c r="D36" s="66" t="s">
        <v>24</v>
      </c>
      <c r="E36" s="54" t="s">
        <v>278</v>
      </c>
      <c r="F36" s="66" t="s">
        <v>216</v>
      </c>
      <c r="G36" s="66" t="s">
        <v>111</v>
      </c>
      <c r="H36" s="67">
        <v>491.36409800000001</v>
      </c>
      <c r="I36" s="68">
        <v>28100</v>
      </c>
      <c r="J36" s="115" t="s">
        <v>1828</v>
      </c>
      <c r="K36" s="67">
        <v>138.07331149299998</v>
      </c>
      <c r="L36" s="69">
        <v>1.0343737098986966E-5</v>
      </c>
      <c r="M36" s="69">
        <f t="shared" si="0"/>
        <v>1.9390941987769871E-2</v>
      </c>
      <c r="N36" s="69">
        <f>K36/'סכום נכסי הקרן'!$C$41</f>
        <v>2.7846922690432561E-3</v>
      </c>
    </row>
    <row r="37" spans="1:14">
      <c r="A37" s="58" t="s">
        <v>279</v>
      </c>
      <c r="B37" s="54" t="s">
        <v>280</v>
      </c>
      <c r="C37" s="66" t="s">
        <v>100</v>
      </c>
      <c r="D37" s="66" t="s">
        <v>24</v>
      </c>
      <c r="E37" s="54" t="s">
        <v>281</v>
      </c>
      <c r="F37" s="66" t="s">
        <v>262</v>
      </c>
      <c r="G37" s="66" t="s">
        <v>111</v>
      </c>
      <c r="H37" s="67">
        <v>81.427099999999996</v>
      </c>
      <c r="I37" s="68">
        <v>50140</v>
      </c>
      <c r="J37" s="115" t="s">
        <v>1828</v>
      </c>
      <c r="K37" s="67">
        <v>40.827547909000003</v>
      </c>
      <c r="L37" s="69">
        <v>2.8140756624519229E-6</v>
      </c>
      <c r="M37" s="69">
        <f t="shared" si="0"/>
        <v>5.7337989829153255E-3</v>
      </c>
      <c r="N37" s="69">
        <f>K37/'סכום נכסי הקרן'!$C$41</f>
        <v>8.2341877511896578E-4</v>
      </c>
    </row>
    <row r="38" spans="1:14">
      <c r="A38" s="58" t="s">
        <v>282</v>
      </c>
      <c r="B38" s="54" t="s">
        <v>283</v>
      </c>
      <c r="C38" s="66" t="s">
        <v>100</v>
      </c>
      <c r="D38" s="66" t="s">
        <v>24</v>
      </c>
      <c r="E38" s="54" t="s">
        <v>284</v>
      </c>
      <c r="F38" s="66" t="s">
        <v>106</v>
      </c>
      <c r="G38" s="66" t="s">
        <v>111</v>
      </c>
      <c r="H38" s="67">
        <v>4684.8828460000004</v>
      </c>
      <c r="I38" s="68">
        <v>1040</v>
      </c>
      <c r="J38" s="115" t="s">
        <v>1828</v>
      </c>
      <c r="K38" s="67">
        <v>48.722781608999995</v>
      </c>
      <c r="L38" s="69">
        <v>3.9911605144495506E-6</v>
      </c>
      <c r="M38" s="69">
        <f t="shared" si="0"/>
        <v>6.8426013792737784E-3</v>
      </c>
      <c r="N38" s="69">
        <f>K38/'סכום נכסי הקרן'!$C$41</f>
        <v>9.8265154797669784E-4</v>
      </c>
    </row>
    <row r="39" spans="1:14">
      <c r="A39" s="58" t="s">
        <v>285</v>
      </c>
      <c r="B39" s="54" t="s">
        <v>286</v>
      </c>
      <c r="C39" s="66" t="s">
        <v>100</v>
      </c>
      <c r="D39" s="66" t="s">
        <v>24</v>
      </c>
      <c r="E39" s="54" t="s">
        <v>287</v>
      </c>
      <c r="F39" s="66" t="s">
        <v>135</v>
      </c>
      <c r="G39" s="66" t="s">
        <v>111</v>
      </c>
      <c r="H39" s="67">
        <v>68.204348999999993</v>
      </c>
      <c r="I39" s="68">
        <v>72500</v>
      </c>
      <c r="J39" s="115" t="s">
        <v>1828</v>
      </c>
      <c r="K39" s="67">
        <v>49.448153129000005</v>
      </c>
      <c r="L39" s="69">
        <v>1.0769599567449719E-6</v>
      </c>
      <c r="M39" s="69">
        <f t="shared" si="0"/>
        <v>6.9444721674210858E-3</v>
      </c>
      <c r="N39" s="69">
        <f>K39/'סכום נכסי הקרן'!$C$41</f>
        <v>9.9728099694179053E-4</v>
      </c>
    </row>
    <row r="40" spans="1:14">
      <c r="A40" s="58" t="s">
        <v>288</v>
      </c>
      <c r="B40" s="54" t="s">
        <v>289</v>
      </c>
      <c r="C40" s="66" t="s">
        <v>100</v>
      </c>
      <c r="D40" s="66" t="s">
        <v>24</v>
      </c>
      <c r="E40" s="54" t="s">
        <v>290</v>
      </c>
      <c r="F40" s="66" t="s">
        <v>216</v>
      </c>
      <c r="G40" s="66" t="s">
        <v>111</v>
      </c>
      <c r="H40" s="67">
        <v>476.92849000000001</v>
      </c>
      <c r="I40" s="68">
        <v>23780</v>
      </c>
      <c r="J40" s="115" t="s">
        <v>1828</v>
      </c>
      <c r="K40" s="67">
        <v>113.413594975</v>
      </c>
      <c r="L40" s="69">
        <v>3.9326926343558112E-6</v>
      </c>
      <c r="M40" s="69">
        <f t="shared" si="0"/>
        <v>1.5927744594552932E-2</v>
      </c>
      <c r="N40" s="69">
        <f>K40/'סכום נכסי הקרן'!$C$41</f>
        <v>2.2873497978448719E-3</v>
      </c>
    </row>
    <row r="41" spans="1:14">
      <c r="A41" s="58" t="s">
        <v>291</v>
      </c>
      <c r="B41" s="54" t="s">
        <v>292</v>
      </c>
      <c r="C41" s="66" t="s">
        <v>100</v>
      </c>
      <c r="D41" s="66" t="s">
        <v>24</v>
      </c>
      <c r="E41" s="54" t="s">
        <v>293</v>
      </c>
      <c r="F41" s="66" t="s">
        <v>242</v>
      </c>
      <c r="G41" s="66" t="s">
        <v>111</v>
      </c>
      <c r="H41" s="67">
        <v>9016.9861880000008</v>
      </c>
      <c r="I41" s="68">
        <v>3290</v>
      </c>
      <c r="J41" s="115" t="s">
        <v>1828</v>
      </c>
      <c r="K41" s="67">
        <v>296.65884560200004</v>
      </c>
      <c r="L41" s="69">
        <v>6.7428454587301496E-6</v>
      </c>
      <c r="M41" s="69">
        <f t="shared" si="0"/>
        <v>4.1662609544341964E-2</v>
      </c>
      <c r="N41" s="69">
        <f>K41/'סכום נכסי הקרן'!$C$41</f>
        <v>5.9830794594440363E-3</v>
      </c>
    </row>
    <row r="42" spans="1:14">
      <c r="A42" s="58" t="s">
        <v>294</v>
      </c>
      <c r="B42" s="54" t="s">
        <v>295</v>
      </c>
      <c r="C42" s="66" t="s">
        <v>100</v>
      </c>
      <c r="D42" s="66" t="s">
        <v>24</v>
      </c>
      <c r="E42" s="54" t="s">
        <v>296</v>
      </c>
      <c r="F42" s="66" t="s">
        <v>262</v>
      </c>
      <c r="G42" s="66" t="s">
        <v>111</v>
      </c>
      <c r="H42" s="67">
        <v>99.499673999999999</v>
      </c>
      <c r="I42" s="68">
        <v>25190</v>
      </c>
      <c r="J42" s="115" t="s">
        <v>1828</v>
      </c>
      <c r="K42" s="67">
        <v>25.063967772000002</v>
      </c>
      <c r="L42" s="69">
        <v>2.247895268431542E-6</v>
      </c>
      <c r="M42" s="69">
        <f t="shared" si="0"/>
        <v>3.5199702230276817E-3</v>
      </c>
      <c r="N42" s="69">
        <f>K42/'סכום נכסי הקרן'!$C$41</f>
        <v>5.0549549751166935E-4</v>
      </c>
    </row>
    <row r="43" spans="1:14">
      <c r="A43" s="58" t="s">
        <v>297</v>
      </c>
      <c r="B43" s="54" t="s">
        <v>298</v>
      </c>
      <c r="C43" s="66" t="s">
        <v>100</v>
      </c>
      <c r="D43" s="66" t="s">
        <v>24</v>
      </c>
      <c r="E43" s="54" t="s">
        <v>299</v>
      </c>
      <c r="F43" s="66" t="s">
        <v>300</v>
      </c>
      <c r="G43" s="66" t="s">
        <v>111</v>
      </c>
      <c r="H43" s="67">
        <v>889.44064800000012</v>
      </c>
      <c r="I43" s="68">
        <v>6850</v>
      </c>
      <c r="J43" s="115" t="s">
        <v>1828</v>
      </c>
      <c r="K43" s="67">
        <v>60.926684420999997</v>
      </c>
      <c r="L43" s="69">
        <v>7.6322647372455524E-6</v>
      </c>
      <c r="M43" s="69">
        <f t="shared" si="0"/>
        <v>8.5565109603000216E-3</v>
      </c>
      <c r="N43" s="69">
        <f>K43/'סכום נכסי הקרן'!$C$41</f>
        <v>1.2287824870065376E-3</v>
      </c>
    </row>
    <row r="44" spans="1:14">
      <c r="A44" s="58" t="s">
        <v>301</v>
      </c>
      <c r="B44" s="54" t="s">
        <v>302</v>
      </c>
      <c r="C44" s="66" t="s">
        <v>100</v>
      </c>
      <c r="D44" s="66" t="s">
        <v>24</v>
      </c>
      <c r="E44" s="54" t="s">
        <v>303</v>
      </c>
      <c r="F44" s="66" t="s">
        <v>232</v>
      </c>
      <c r="G44" s="66" t="s">
        <v>111</v>
      </c>
      <c r="H44" s="67">
        <v>5532.1912149999998</v>
      </c>
      <c r="I44" s="68">
        <v>1027</v>
      </c>
      <c r="J44" s="115" t="s">
        <v>1828</v>
      </c>
      <c r="K44" s="67">
        <v>56.815603779</v>
      </c>
      <c r="L44" s="69">
        <v>1.0114913633388847E-5</v>
      </c>
      <c r="M44" s="69">
        <f t="shared" si="0"/>
        <v>7.9791529946361996E-3</v>
      </c>
      <c r="N44" s="69">
        <f>K44/'סכום נכסי הקרן'!$C$41</f>
        <v>1.1458693276319891E-3</v>
      </c>
    </row>
    <row r="45" spans="1:14">
      <c r="A45" s="58" t="s">
        <v>304</v>
      </c>
      <c r="B45" s="54" t="s">
        <v>305</v>
      </c>
      <c r="C45" s="66" t="s">
        <v>100</v>
      </c>
      <c r="D45" s="66" t="s">
        <v>24</v>
      </c>
      <c r="E45" s="54" t="s">
        <v>306</v>
      </c>
      <c r="F45" s="66" t="s">
        <v>307</v>
      </c>
      <c r="G45" s="66" t="s">
        <v>111</v>
      </c>
      <c r="H45" s="67">
        <v>3763.3161380000001</v>
      </c>
      <c r="I45" s="68">
        <v>2365</v>
      </c>
      <c r="J45" s="115" t="s">
        <v>1828</v>
      </c>
      <c r="K45" s="67">
        <v>89.002426651999997</v>
      </c>
      <c r="L45" s="69">
        <v>1.0532968695777908E-5</v>
      </c>
      <c r="M45" s="69">
        <f t="shared" si="0"/>
        <v>1.249945317685215E-2</v>
      </c>
      <c r="N45" s="69">
        <f>K45/'סכום נכסי הקרן'!$C$41</f>
        <v>1.795020100147877E-3</v>
      </c>
    </row>
    <row r="46" spans="1:14">
      <c r="A46" s="114" t="s">
        <v>1828</v>
      </c>
      <c r="B46" s="115" t="s">
        <v>1828</v>
      </c>
      <c r="C46" s="115" t="s">
        <v>1828</v>
      </c>
      <c r="D46" s="115" t="s">
        <v>1828</v>
      </c>
      <c r="E46" s="115" t="s">
        <v>1828</v>
      </c>
      <c r="F46" s="115" t="s">
        <v>1828</v>
      </c>
      <c r="G46" s="115" t="s">
        <v>1828</v>
      </c>
      <c r="H46" s="115" t="s">
        <v>1828</v>
      </c>
      <c r="I46" s="115" t="s">
        <v>1828</v>
      </c>
      <c r="J46" s="115" t="s">
        <v>1828</v>
      </c>
      <c r="K46" s="115" t="s">
        <v>1828</v>
      </c>
      <c r="L46" s="115" t="s">
        <v>1828</v>
      </c>
      <c r="M46" s="115" t="s">
        <v>1828</v>
      </c>
      <c r="N46" s="115" t="s">
        <v>1828</v>
      </c>
    </row>
    <row r="47" spans="1:14">
      <c r="A47" s="57" t="s">
        <v>308</v>
      </c>
      <c r="B47" s="112" t="s">
        <v>1828</v>
      </c>
      <c r="C47" s="112" t="s">
        <v>1828</v>
      </c>
      <c r="D47" s="112" t="s">
        <v>1828</v>
      </c>
      <c r="E47" s="112" t="s">
        <v>1828</v>
      </c>
      <c r="F47" s="112" t="s">
        <v>1828</v>
      </c>
      <c r="G47" s="112" t="s">
        <v>1828</v>
      </c>
      <c r="H47" s="112" t="s">
        <v>1828</v>
      </c>
      <c r="I47" s="112" t="s">
        <v>1828</v>
      </c>
      <c r="J47" s="63">
        <v>2.5982897990000002</v>
      </c>
      <c r="K47" s="63">
        <v>1677.0159753299997</v>
      </c>
      <c r="L47" s="112" t="s">
        <v>1828</v>
      </c>
      <c r="M47" s="65">
        <f t="shared" si="0"/>
        <v>0.23551922626144861</v>
      </c>
      <c r="N47" s="65">
        <f>K47/'סכום נכסי הקרן'!$C$41</f>
        <v>3.3822419199384841E-2</v>
      </c>
    </row>
    <row r="48" spans="1:14">
      <c r="A48" s="58" t="s">
        <v>309</v>
      </c>
      <c r="B48" s="54" t="s">
        <v>310</v>
      </c>
      <c r="C48" s="66" t="s">
        <v>100</v>
      </c>
      <c r="D48" s="66" t="s">
        <v>24</v>
      </c>
      <c r="E48" s="54" t="s">
        <v>311</v>
      </c>
      <c r="F48" s="66" t="s">
        <v>232</v>
      </c>
      <c r="G48" s="66" t="s">
        <v>111</v>
      </c>
      <c r="H48" s="67">
        <v>1002.192046</v>
      </c>
      <c r="I48" s="68">
        <v>1040</v>
      </c>
      <c r="J48" s="115" t="s">
        <v>1828</v>
      </c>
      <c r="K48" s="67">
        <v>10.422797276999999</v>
      </c>
      <c r="L48" s="69">
        <v>3.661777958208997E-6</v>
      </c>
      <c r="M48" s="69">
        <f t="shared" si="0"/>
        <v>1.4637720726995034E-3</v>
      </c>
      <c r="N48" s="69">
        <f>K48/'סכום נכסי הקרן'!$C$41</f>
        <v>2.1020921918381356E-4</v>
      </c>
    </row>
    <row r="49" spans="1:14">
      <c r="A49" s="58" t="s">
        <v>312</v>
      </c>
      <c r="B49" s="54" t="s">
        <v>313</v>
      </c>
      <c r="C49" s="66" t="s">
        <v>100</v>
      </c>
      <c r="D49" s="66" t="s">
        <v>24</v>
      </c>
      <c r="E49" s="54" t="s">
        <v>314</v>
      </c>
      <c r="F49" s="66" t="s">
        <v>232</v>
      </c>
      <c r="G49" s="66" t="s">
        <v>111</v>
      </c>
      <c r="H49" s="67">
        <v>2037.8041189999997</v>
      </c>
      <c r="I49" s="68">
        <v>1488</v>
      </c>
      <c r="J49" s="115" t="s">
        <v>1828</v>
      </c>
      <c r="K49" s="67">
        <v>30.322525290000002</v>
      </c>
      <c r="L49" s="69">
        <v>9.6586680578634264E-6</v>
      </c>
      <c r="M49" s="69">
        <f t="shared" si="0"/>
        <v>4.2584792271813101E-3</v>
      </c>
      <c r="N49" s="69">
        <f>K49/'סכום נכסי הקרן'!$C$41</f>
        <v>6.1155121753715951E-4</v>
      </c>
    </row>
    <row r="50" spans="1:14">
      <c r="A50" s="58" t="s">
        <v>315</v>
      </c>
      <c r="B50" s="54" t="s">
        <v>316</v>
      </c>
      <c r="C50" s="66" t="s">
        <v>100</v>
      </c>
      <c r="D50" s="66" t="s">
        <v>24</v>
      </c>
      <c r="E50" s="54" t="s">
        <v>317</v>
      </c>
      <c r="F50" s="66" t="s">
        <v>252</v>
      </c>
      <c r="G50" s="66" t="s">
        <v>111</v>
      </c>
      <c r="H50" s="67">
        <v>81.438286000000005</v>
      </c>
      <c r="I50" s="68">
        <v>9747</v>
      </c>
      <c r="J50" s="115" t="s">
        <v>1828</v>
      </c>
      <c r="K50" s="67">
        <v>7.937789778</v>
      </c>
      <c r="L50" s="69">
        <v>5.545637148488309E-6</v>
      </c>
      <c r="M50" s="69">
        <f t="shared" si="0"/>
        <v>1.1147789491824723E-3</v>
      </c>
      <c r="N50" s="69">
        <f>K50/'סכום נכסי הקרן'!$C$41</f>
        <v>1.6009105299982483E-4</v>
      </c>
    </row>
    <row r="51" spans="1:14">
      <c r="A51" s="58" t="s">
        <v>318</v>
      </c>
      <c r="B51" s="54" t="s">
        <v>319</v>
      </c>
      <c r="C51" s="66" t="s">
        <v>100</v>
      </c>
      <c r="D51" s="66" t="s">
        <v>24</v>
      </c>
      <c r="E51" s="54" t="s">
        <v>320</v>
      </c>
      <c r="F51" s="66" t="s">
        <v>307</v>
      </c>
      <c r="G51" s="66" t="s">
        <v>111</v>
      </c>
      <c r="H51" s="67">
        <v>2131.7581009999999</v>
      </c>
      <c r="I51" s="68">
        <v>1064</v>
      </c>
      <c r="J51" s="115" t="s">
        <v>1828</v>
      </c>
      <c r="K51" s="67">
        <v>22.681906197</v>
      </c>
      <c r="L51" s="69">
        <v>1.7040429873955493E-5</v>
      </c>
      <c r="M51" s="69">
        <f t="shared" si="0"/>
        <v>3.1854347699943669E-3</v>
      </c>
      <c r="N51" s="69">
        <f>K51/'סכום נכסי הקרן'!$C$41</f>
        <v>4.5745356688394053E-4</v>
      </c>
    </row>
    <row r="52" spans="1:14">
      <c r="A52" s="58" t="s">
        <v>321</v>
      </c>
      <c r="B52" s="54" t="s">
        <v>322</v>
      </c>
      <c r="C52" s="66" t="s">
        <v>100</v>
      </c>
      <c r="D52" s="66" t="s">
        <v>24</v>
      </c>
      <c r="E52" s="54" t="s">
        <v>323</v>
      </c>
      <c r="F52" s="66" t="s">
        <v>324</v>
      </c>
      <c r="G52" s="66" t="s">
        <v>111</v>
      </c>
      <c r="H52" s="67">
        <v>49.107892</v>
      </c>
      <c r="I52" s="68">
        <v>6944</v>
      </c>
      <c r="J52" s="115" t="s">
        <v>1828</v>
      </c>
      <c r="K52" s="67">
        <v>3.4100520250000002</v>
      </c>
      <c r="L52" s="69">
        <v>2.842204738044662E-6</v>
      </c>
      <c r="M52" s="69">
        <f t="shared" si="0"/>
        <v>4.7890588178878095E-4</v>
      </c>
      <c r="N52" s="69">
        <f>K52/'סכום נכסי הקרן'!$C$41</f>
        <v>6.8774663317423398E-5</v>
      </c>
    </row>
    <row r="53" spans="1:14">
      <c r="A53" s="58" t="s">
        <v>325</v>
      </c>
      <c r="B53" s="54" t="s">
        <v>326</v>
      </c>
      <c r="C53" s="66" t="s">
        <v>100</v>
      </c>
      <c r="D53" s="66" t="s">
        <v>24</v>
      </c>
      <c r="E53" s="54" t="s">
        <v>327</v>
      </c>
      <c r="F53" s="66" t="s">
        <v>216</v>
      </c>
      <c r="G53" s="66" t="s">
        <v>111</v>
      </c>
      <c r="H53" s="67">
        <v>666.93198199999995</v>
      </c>
      <c r="I53" s="68">
        <v>3024</v>
      </c>
      <c r="J53" s="115" t="s">
        <v>1828</v>
      </c>
      <c r="K53" s="67">
        <v>20.168023127000001</v>
      </c>
      <c r="L53" s="69">
        <v>3.7108992246667958E-6</v>
      </c>
      <c r="M53" s="69">
        <f t="shared" si="0"/>
        <v>2.832386376736426E-3</v>
      </c>
      <c r="N53" s="69">
        <f>K53/'סכום נכסי הקרן'!$C$41</f>
        <v>4.067530319680192E-4</v>
      </c>
    </row>
    <row r="54" spans="1:14">
      <c r="A54" s="58" t="s">
        <v>328</v>
      </c>
      <c r="B54" s="54" t="s">
        <v>329</v>
      </c>
      <c r="C54" s="66" t="s">
        <v>100</v>
      </c>
      <c r="D54" s="66" t="s">
        <v>24</v>
      </c>
      <c r="E54" s="54" t="s">
        <v>330</v>
      </c>
      <c r="F54" s="66" t="s">
        <v>109</v>
      </c>
      <c r="G54" s="66" t="s">
        <v>111</v>
      </c>
      <c r="H54" s="67">
        <v>320.278797</v>
      </c>
      <c r="I54" s="68">
        <v>509.6</v>
      </c>
      <c r="J54" s="115" t="s">
        <v>1828</v>
      </c>
      <c r="K54" s="67">
        <v>1.63214075</v>
      </c>
      <c r="L54" s="69">
        <v>1.6211584189222111E-6</v>
      </c>
      <c r="M54" s="69">
        <f t="shared" si="0"/>
        <v>2.2921697362730185E-4</v>
      </c>
      <c r="N54" s="69">
        <f>K54/'סכום נכסי הקרן'!$C$41</f>
        <v>3.2917365994701183E-5</v>
      </c>
    </row>
    <row r="55" spans="1:14">
      <c r="A55" s="58" t="s">
        <v>331</v>
      </c>
      <c r="B55" s="54" t="s">
        <v>332</v>
      </c>
      <c r="C55" s="66" t="s">
        <v>100</v>
      </c>
      <c r="D55" s="66" t="s">
        <v>24</v>
      </c>
      <c r="E55" s="54" t="s">
        <v>333</v>
      </c>
      <c r="F55" s="66" t="s">
        <v>334</v>
      </c>
      <c r="G55" s="66" t="s">
        <v>111</v>
      </c>
      <c r="H55" s="67">
        <v>161.625923</v>
      </c>
      <c r="I55" s="68">
        <v>4150</v>
      </c>
      <c r="J55" s="115" t="s">
        <v>1828</v>
      </c>
      <c r="K55" s="67">
        <v>6.7074758160000005</v>
      </c>
      <c r="L55" s="69">
        <v>2.8468368093959011E-6</v>
      </c>
      <c r="M55" s="69">
        <f t="shared" si="0"/>
        <v>9.4199431465811817E-4</v>
      </c>
      <c r="N55" s="69">
        <f>K55/'סכום נכסי הקרן'!$C$41</f>
        <v>1.352778161662093E-4</v>
      </c>
    </row>
    <row r="56" spans="1:14">
      <c r="A56" s="58" t="s">
        <v>335</v>
      </c>
      <c r="B56" s="54" t="s">
        <v>336</v>
      </c>
      <c r="C56" s="66" t="s">
        <v>100</v>
      </c>
      <c r="D56" s="66" t="s">
        <v>24</v>
      </c>
      <c r="E56" s="54" t="s">
        <v>337</v>
      </c>
      <c r="F56" s="66" t="s">
        <v>338</v>
      </c>
      <c r="G56" s="66" t="s">
        <v>111</v>
      </c>
      <c r="H56" s="67">
        <v>303.64944100000002</v>
      </c>
      <c r="I56" s="68">
        <v>7405</v>
      </c>
      <c r="J56" s="115" t="s">
        <v>1828</v>
      </c>
      <c r="K56" s="67">
        <v>22.485241070000001</v>
      </c>
      <c r="L56" s="69">
        <v>1.3075591526811622E-5</v>
      </c>
      <c r="M56" s="69">
        <f t="shared" si="0"/>
        <v>3.1578152247872704E-3</v>
      </c>
      <c r="N56" s="69">
        <f>K56/'סכום נכסי הקרן'!$C$41</f>
        <v>4.5348718226677229E-4</v>
      </c>
    </row>
    <row r="57" spans="1:14">
      <c r="A57" s="58" t="s">
        <v>339</v>
      </c>
      <c r="B57" s="54" t="s">
        <v>340</v>
      </c>
      <c r="C57" s="66" t="s">
        <v>100</v>
      </c>
      <c r="D57" s="66" t="s">
        <v>24</v>
      </c>
      <c r="E57" s="54" t="s">
        <v>341</v>
      </c>
      <c r="F57" s="66" t="s">
        <v>232</v>
      </c>
      <c r="G57" s="66" t="s">
        <v>111</v>
      </c>
      <c r="H57" s="67">
        <v>196.21343200000004</v>
      </c>
      <c r="I57" s="68">
        <v>19150</v>
      </c>
      <c r="J57" s="115" t="s">
        <v>1828</v>
      </c>
      <c r="K57" s="67">
        <v>37.574872172000006</v>
      </c>
      <c r="L57" s="69">
        <v>1.5518873201294325E-5</v>
      </c>
      <c r="M57" s="69">
        <f t="shared" si="0"/>
        <v>5.2769949428065951E-3</v>
      </c>
      <c r="N57" s="69">
        <f>K57/'סכום נכסי הקרן'!$C$41</f>
        <v>7.5781811065610413E-4</v>
      </c>
    </row>
    <row r="58" spans="1:14">
      <c r="A58" s="58" t="s">
        <v>342</v>
      </c>
      <c r="B58" s="54" t="s">
        <v>343</v>
      </c>
      <c r="C58" s="66" t="s">
        <v>100</v>
      </c>
      <c r="D58" s="66" t="s">
        <v>24</v>
      </c>
      <c r="E58" s="54" t="s">
        <v>344</v>
      </c>
      <c r="F58" s="66" t="s">
        <v>212</v>
      </c>
      <c r="G58" s="66" t="s">
        <v>111</v>
      </c>
      <c r="H58" s="67">
        <v>152.305735</v>
      </c>
      <c r="I58" s="68">
        <v>11060</v>
      </c>
      <c r="J58" s="115" t="s">
        <v>1828</v>
      </c>
      <c r="K58" s="67">
        <v>16.845014239000001</v>
      </c>
      <c r="L58" s="69">
        <v>4.1921659158806834E-6</v>
      </c>
      <c r="M58" s="69">
        <f t="shared" si="0"/>
        <v>2.3657047865341192E-3</v>
      </c>
      <c r="N58" s="69">
        <f>K58/'סכום נכסי הקרן'!$C$41</f>
        <v>3.3973387337526853E-4</v>
      </c>
    </row>
    <row r="59" spans="1:14">
      <c r="A59" s="58" t="s">
        <v>345</v>
      </c>
      <c r="B59" s="54" t="s">
        <v>346</v>
      </c>
      <c r="C59" s="66" t="s">
        <v>100</v>
      </c>
      <c r="D59" s="66" t="s">
        <v>24</v>
      </c>
      <c r="E59" s="54" t="s">
        <v>347</v>
      </c>
      <c r="F59" s="66" t="s">
        <v>232</v>
      </c>
      <c r="G59" s="66" t="s">
        <v>111</v>
      </c>
      <c r="H59" s="67">
        <v>98.611147000000003</v>
      </c>
      <c r="I59" s="68">
        <v>3946</v>
      </c>
      <c r="J59" s="115" t="s">
        <v>1828</v>
      </c>
      <c r="K59" s="67">
        <v>3.8911958470000001</v>
      </c>
      <c r="L59" s="69">
        <v>1.613958683301961E-6</v>
      </c>
      <c r="M59" s="69">
        <f t="shared" si="0"/>
        <v>5.464774627068563E-4</v>
      </c>
      <c r="N59" s="69">
        <f>K59/'סכום נכסי הקרן'!$C$41</f>
        <v>7.8478475494690188E-5</v>
      </c>
    </row>
    <row r="60" spans="1:14">
      <c r="A60" s="58" t="s">
        <v>348</v>
      </c>
      <c r="B60" s="54" t="s">
        <v>349</v>
      </c>
      <c r="C60" s="66" t="s">
        <v>100</v>
      </c>
      <c r="D60" s="66" t="s">
        <v>24</v>
      </c>
      <c r="E60" s="54" t="s">
        <v>350</v>
      </c>
      <c r="F60" s="66" t="s">
        <v>351</v>
      </c>
      <c r="G60" s="66" t="s">
        <v>111</v>
      </c>
      <c r="H60" s="67">
        <v>351.66457200000002</v>
      </c>
      <c r="I60" s="68">
        <v>5575</v>
      </c>
      <c r="J60" s="115" t="s">
        <v>1828</v>
      </c>
      <c r="K60" s="67">
        <v>19.605299905999999</v>
      </c>
      <c r="L60" s="69">
        <v>1.4219742014873159E-5</v>
      </c>
      <c r="M60" s="69">
        <f t="shared" si="0"/>
        <v>2.7533578286731367E-3</v>
      </c>
      <c r="N60" s="69">
        <f>K60/'סכום נכסי הקרן'!$C$41</f>
        <v>3.9540390891023501E-4</v>
      </c>
    </row>
    <row r="61" spans="1:14">
      <c r="A61" s="58" t="s">
        <v>352</v>
      </c>
      <c r="B61" s="54" t="s">
        <v>353</v>
      </c>
      <c r="C61" s="66" t="s">
        <v>100</v>
      </c>
      <c r="D61" s="66" t="s">
        <v>24</v>
      </c>
      <c r="E61" s="54" t="s">
        <v>354</v>
      </c>
      <c r="F61" s="66" t="s">
        <v>196</v>
      </c>
      <c r="G61" s="66" t="s">
        <v>111</v>
      </c>
      <c r="H61" s="67">
        <v>157.74053599999999</v>
      </c>
      <c r="I61" s="68">
        <v>8280</v>
      </c>
      <c r="J61" s="115" t="s">
        <v>1828</v>
      </c>
      <c r="K61" s="67">
        <v>13.060916355</v>
      </c>
      <c r="L61" s="69">
        <v>1.2625491993517111E-5</v>
      </c>
      <c r="M61" s="69">
        <f t="shared" si="0"/>
        <v>1.8342681044465254E-3</v>
      </c>
      <c r="N61" s="69">
        <f>K61/'סכום נכסי הקרן'!$C$41</f>
        <v>2.6341537265319397E-4</v>
      </c>
    </row>
    <row r="62" spans="1:14">
      <c r="A62" s="58" t="s">
        <v>355</v>
      </c>
      <c r="B62" s="54" t="s">
        <v>356</v>
      </c>
      <c r="C62" s="66" t="s">
        <v>100</v>
      </c>
      <c r="D62" s="66" t="s">
        <v>24</v>
      </c>
      <c r="E62" s="54" t="s">
        <v>357</v>
      </c>
      <c r="F62" s="66" t="s">
        <v>196</v>
      </c>
      <c r="G62" s="66" t="s">
        <v>111</v>
      </c>
      <c r="H62" s="67">
        <v>14734.391750999999</v>
      </c>
      <c r="I62" s="68">
        <v>124</v>
      </c>
      <c r="J62" s="115" t="s">
        <v>1828</v>
      </c>
      <c r="K62" s="67">
        <v>18.270645770999998</v>
      </c>
      <c r="L62" s="69">
        <v>4.6833302890959542E-6</v>
      </c>
      <c r="M62" s="69">
        <f t="shared" si="0"/>
        <v>2.5659197160815207E-3</v>
      </c>
      <c r="N62" s="69">
        <f>K62/'סכום נכסי הקרן'!$C$41</f>
        <v>3.6848631700638952E-4</v>
      </c>
    </row>
    <row r="63" spans="1:14">
      <c r="A63" s="58" t="s">
        <v>358</v>
      </c>
      <c r="B63" s="54" t="s">
        <v>359</v>
      </c>
      <c r="C63" s="66" t="s">
        <v>100</v>
      </c>
      <c r="D63" s="66" t="s">
        <v>24</v>
      </c>
      <c r="E63" s="54" t="s">
        <v>360</v>
      </c>
      <c r="F63" s="66" t="s">
        <v>334</v>
      </c>
      <c r="G63" s="66" t="s">
        <v>111</v>
      </c>
      <c r="H63" s="67">
        <v>2832.5977720000001</v>
      </c>
      <c r="I63" s="68">
        <v>1210</v>
      </c>
      <c r="J63" s="115" t="s">
        <v>1828</v>
      </c>
      <c r="K63" s="67">
        <v>34.274433045999999</v>
      </c>
      <c r="L63" s="69">
        <v>1.5216668598790079E-5</v>
      </c>
      <c r="M63" s="69">
        <f t="shared" si="0"/>
        <v>4.8134830379032599E-3</v>
      </c>
      <c r="N63" s="69">
        <f>K63/'סכום נכסי הקרן'!$C$41</f>
        <v>6.9125414388193098E-4</v>
      </c>
    </row>
    <row r="64" spans="1:14">
      <c r="A64" s="58" t="s">
        <v>361</v>
      </c>
      <c r="B64" s="54" t="s">
        <v>362</v>
      </c>
      <c r="C64" s="66" t="s">
        <v>100</v>
      </c>
      <c r="D64" s="66" t="s">
        <v>24</v>
      </c>
      <c r="E64" s="54" t="s">
        <v>363</v>
      </c>
      <c r="F64" s="66" t="s">
        <v>200</v>
      </c>
      <c r="G64" s="66" t="s">
        <v>111</v>
      </c>
      <c r="H64" s="67">
        <v>1437.580784</v>
      </c>
      <c r="I64" s="68">
        <v>865.1</v>
      </c>
      <c r="J64" s="115" t="s">
        <v>1828</v>
      </c>
      <c r="K64" s="67">
        <v>12.436511361999997</v>
      </c>
      <c r="L64" s="69">
        <v>8.0888903508404461E-6</v>
      </c>
      <c r="M64" s="69">
        <f t="shared" si="0"/>
        <v>1.7465770013273629E-3</v>
      </c>
      <c r="N64" s="69">
        <f>K64/'סכום נכסי הקרן'!$C$41</f>
        <v>2.508222383395633E-4</v>
      </c>
    </row>
    <row r="65" spans="1:14">
      <c r="A65" s="58" t="s">
        <v>364</v>
      </c>
      <c r="B65" s="54" t="s">
        <v>365</v>
      </c>
      <c r="C65" s="66" t="s">
        <v>100</v>
      </c>
      <c r="D65" s="66" t="s">
        <v>24</v>
      </c>
      <c r="E65" s="54" t="s">
        <v>366</v>
      </c>
      <c r="F65" s="66" t="s">
        <v>132</v>
      </c>
      <c r="G65" s="66" t="s">
        <v>111</v>
      </c>
      <c r="H65" s="67">
        <v>144.345034</v>
      </c>
      <c r="I65" s="68">
        <v>16440</v>
      </c>
      <c r="J65" s="115" t="s">
        <v>1828</v>
      </c>
      <c r="K65" s="67">
        <v>23.730323511000002</v>
      </c>
      <c r="L65" s="69">
        <v>5.6116153509843079E-6</v>
      </c>
      <c r="M65" s="69">
        <f t="shared" si="0"/>
        <v>3.3326739366002769E-3</v>
      </c>
      <c r="N65" s="69">
        <f>K65/'סכום נכסי הקרן'!$C$41</f>
        <v>4.7859827296405007E-4</v>
      </c>
    </row>
    <row r="66" spans="1:14">
      <c r="A66" s="58" t="s">
        <v>367</v>
      </c>
      <c r="B66" s="54" t="s">
        <v>368</v>
      </c>
      <c r="C66" s="66" t="s">
        <v>100</v>
      </c>
      <c r="D66" s="66" t="s">
        <v>24</v>
      </c>
      <c r="E66" s="54" t="s">
        <v>369</v>
      </c>
      <c r="F66" s="66" t="s">
        <v>232</v>
      </c>
      <c r="G66" s="66" t="s">
        <v>111</v>
      </c>
      <c r="H66" s="67">
        <v>152.66634400000001</v>
      </c>
      <c r="I66" s="68">
        <v>26000</v>
      </c>
      <c r="J66" s="115" t="s">
        <v>1828</v>
      </c>
      <c r="K66" s="67">
        <v>39.693249392999995</v>
      </c>
      <c r="L66" s="69">
        <v>8.1605407691767826E-6</v>
      </c>
      <c r="M66" s="69">
        <f t="shared" si="0"/>
        <v>5.5744987062526282E-3</v>
      </c>
      <c r="N66" s="69">
        <f>K66/'סכום נכסי הקרן'!$C$41</f>
        <v>8.0054199846939147E-4</v>
      </c>
    </row>
    <row r="67" spans="1:14">
      <c r="A67" s="58" t="s">
        <v>370</v>
      </c>
      <c r="B67" s="54" t="s">
        <v>371</v>
      </c>
      <c r="C67" s="66" t="s">
        <v>100</v>
      </c>
      <c r="D67" s="66" t="s">
        <v>24</v>
      </c>
      <c r="E67" s="54" t="s">
        <v>372</v>
      </c>
      <c r="F67" s="66" t="s">
        <v>108</v>
      </c>
      <c r="G67" s="66" t="s">
        <v>111</v>
      </c>
      <c r="H67" s="67">
        <v>88.786531999999994</v>
      </c>
      <c r="I67" s="68">
        <v>30260</v>
      </c>
      <c r="J67" s="115" t="s">
        <v>1828</v>
      </c>
      <c r="K67" s="67">
        <v>26.866804553999998</v>
      </c>
      <c r="L67" s="69">
        <v>1.5197120461952994E-5</v>
      </c>
      <c r="M67" s="69">
        <f t="shared" si="0"/>
        <v>3.7731596560554538E-3</v>
      </c>
      <c r="N67" s="69">
        <f>K67/'סכום נכסי הקרן'!$C$41</f>
        <v>5.4185549782524722E-4</v>
      </c>
    </row>
    <row r="68" spans="1:14">
      <c r="A68" s="58" t="s">
        <v>373</v>
      </c>
      <c r="B68" s="54" t="s">
        <v>374</v>
      </c>
      <c r="C68" s="66" t="s">
        <v>100</v>
      </c>
      <c r="D68" s="66" t="s">
        <v>24</v>
      </c>
      <c r="E68" s="54" t="s">
        <v>375</v>
      </c>
      <c r="F68" s="66" t="s">
        <v>232</v>
      </c>
      <c r="G68" s="66" t="s">
        <v>111</v>
      </c>
      <c r="H68" s="67">
        <v>118.97311499999999</v>
      </c>
      <c r="I68" s="68">
        <v>10140</v>
      </c>
      <c r="J68" s="67">
        <v>0.15208333300000001</v>
      </c>
      <c r="K68" s="67">
        <v>12.215957230000001</v>
      </c>
      <c r="L68" s="69">
        <v>3.8020833349977861E-6</v>
      </c>
      <c r="M68" s="69">
        <f t="shared" si="0"/>
        <v>1.7156024970402567E-3</v>
      </c>
      <c r="N68" s="69">
        <f>K68/'סכום נכסי הקרן'!$C$41</f>
        <v>2.4637405512700181E-4</v>
      </c>
    </row>
    <row r="69" spans="1:14">
      <c r="A69" s="58" t="s">
        <v>376</v>
      </c>
      <c r="B69" s="54" t="s">
        <v>377</v>
      </c>
      <c r="C69" s="66" t="s">
        <v>100</v>
      </c>
      <c r="D69" s="66" t="s">
        <v>24</v>
      </c>
      <c r="E69" s="54" t="s">
        <v>378</v>
      </c>
      <c r="F69" s="66" t="s">
        <v>216</v>
      </c>
      <c r="G69" s="66" t="s">
        <v>111</v>
      </c>
      <c r="H69" s="67">
        <v>173.01169300000001</v>
      </c>
      <c r="I69" s="68">
        <v>3447</v>
      </c>
      <c r="J69" s="115" t="s">
        <v>1828</v>
      </c>
      <c r="K69" s="67">
        <v>5.9637130440000004</v>
      </c>
      <c r="L69" s="69">
        <v>4.6937841893972898E-6</v>
      </c>
      <c r="M69" s="69">
        <f t="shared" si="0"/>
        <v>8.3754066892046167E-4</v>
      </c>
      <c r="N69" s="69">
        <f>K69/'סכום נכסי הקרן'!$C$41</f>
        <v>1.2027744847172125E-4</v>
      </c>
    </row>
    <row r="70" spans="1:14">
      <c r="A70" s="58" t="s">
        <v>379</v>
      </c>
      <c r="B70" s="54" t="s">
        <v>380</v>
      </c>
      <c r="C70" s="66" t="s">
        <v>100</v>
      </c>
      <c r="D70" s="66" t="s">
        <v>24</v>
      </c>
      <c r="E70" s="54" t="s">
        <v>381</v>
      </c>
      <c r="F70" s="66" t="s">
        <v>382</v>
      </c>
      <c r="G70" s="66" t="s">
        <v>111</v>
      </c>
      <c r="H70" s="67">
        <v>1344.257331</v>
      </c>
      <c r="I70" s="68">
        <v>4651</v>
      </c>
      <c r="J70" s="115" t="s">
        <v>1828</v>
      </c>
      <c r="K70" s="67">
        <v>62.521408477999998</v>
      </c>
      <c r="L70" s="69">
        <v>1.8795615293849683E-5</v>
      </c>
      <c r="M70" s="69">
        <f t="shared" si="0"/>
        <v>8.7804731535827962E-3</v>
      </c>
      <c r="N70" s="69">
        <f>K70/'סכום נכסי הקרן'!$C$41</f>
        <v>1.2609452250821745E-3</v>
      </c>
    </row>
    <row r="71" spans="1:14">
      <c r="A71" s="58" t="s">
        <v>383</v>
      </c>
      <c r="B71" s="54" t="s">
        <v>384</v>
      </c>
      <c r="C71" s="66" t="s">
        <v>100</v>
      </c>
      <c r="D71" s="66" t="s">
        <v>24</v>
      </c>
      <c r="E71" s="54" t="s">
        <v>385</v>
      </c>
      <c r="F71" s="66" t="s">
        <v>133</v>
      </c>
      <c r="G71" s="66" t="s">
        <v>111</v>
      </c>
      <c r="H71" s="67">
        <v>636.06062499999996</v>
      </c>
      <c r="I71" s="68">
        <v>1990</v>
      </c>
      <c r="J71" s="115" t="s">
        <v>1828</v>
      </c>
      <c r="K71" s="67">
        <v>12.657606443000001</v>
      </c>
      <c r="L71" s="69">
        <v>4.3816296400290122E-6</v>
      </c>
      <c r="M71" s="69">
        <f t="shared" si="0"/>
        <v>1.7776274762025866E-3</v>
      </c>
      <c r="N71" s="69">
        <f>K71/'סכום נכסי הקרן'!$C$41</f>
        <v>2.5528133152800627E-4</v>
      </c>
    </row>
    <row r="72" spans="1:14">
      <c r="A72" s="58" t="s">
        <v>386</v>
      </c>
      <c r="B72" s="54" t="s">
        <v>387</v>
      </c>
      <c r="C72" s="66" t="s">
        <v>100</v>
      </c>
      <c r="D72" s="66" t="s">
        <v>24</v>
      </c>
      <c r="E72" s="54" t="s">
        <v>388</v>
      </c>
      <c r="F72" s="66" t="s">
        <v>382</v>
      </c>
      <c r="G72" s="66" t="s">
        <v>111</v>
      </c>
      <c r="H72" s="67">
        <v>321.56779999999998</v>
      </c>
      <c r="I72" s="68">
        <v>19210</v>
      </c>
      <c r="J72" s="115" t="s">
        <v>1828</v>
      </c>
      <c r="K72" s="67">
        <v>61.773174453000003</v>
      </c>
      <c r="L72" s="69">
        <v>1.4022253049654865E-5</v>
      </c>
      <c r="M72" s="69">
        <f t="shared" si="0"/>
        <v>8.6753915674662348E-3</v>
      </c>
      <c r="N72" s="69">
        <f>K72/'סכום נכסי הקרן'!$C$41</f>
        <v>1.2458546801946621E-3</v>
      </c>
    </row>
    <row r="73" spans="1:14">
      <c r="A73" s="58" t="s">
        <v>389</v>
      </c>
      <c r="B73" s="54" t="s">
        <v>390</v>
      </c>
      <c r="C73" s="66" t="s">
        <v>100</v>
      </c>
      <c r="D73" s="66" t="s">
        <v>24</v>
      </c>
      <c r="E73" s="54" t="s">
        <v>391</v>
      </c>
      <c r="F73" s="66" t="s">
        <v>338</v>
      </c>
      <c r="G73" s="66" t="s">
        <v>111</v>
      </c>
      <c r="H73" s="67">
        <v>164.07512500000001</v>
      </c>
      <c r="I73" s="68">
        <v>15690</v>
      </c>
      <c r="J73" s="115" t="s">
        <v>1828</v>
      </c>
      <c r="K73" s="67">
        <v>25.743387168000002</v>
      </c>
      <c r="L73" s="69">
        <v>1.1325007627075359E-5</v>
      </c>
      <c r="M73" s="69">
        <f t="shared" si="0"/>
        <v>3.615387519467838E-3</v>
      </c>
      <c r="N73" s="69">
        <f>K73/'סכום נכסי הקרן'!$C$41</f>
        <v>5.1919817414787907E-4</v>
      </c>
    </row>
    <row r="74" spans="1:14">
      <c r="A74" s="58" t="s">
        <v>392</v>
      </c>
      <c r="B74" s="54" t="s">
        <v>393</v>
      </c>
      <c r="C74" s="66" t="s">
        <v>100</v>
      </c>
      <c r="D74" s="66" t="s">
        <v>24</v>
      </c>
      <c r="E74" s="54" t="s">
        <v>394</v>
      </c>
      <c r="F74" s="66" t="s">
        <v>109</v>
      </c>
      <c r="G74" s="66" t="s">
        <v>111</v>
      </c>
      <c r="H74" s="67">
        <v>633.77144799999996</v>
      </c>
      <c r="I74" s="68">
        <v>1320</v>
      </c>
      <c r="J74" s="115" t="s">
        <v>1828</v>
      </c>
      <c r="K74" s="67">
        <v>8.3657831069999986</v>
      </c>
      <c r="L74" s="69">
        <v>3.1634780934846196E-6</v>
      </c>
      <c r="M74" s="69">
        <f t="shared" ref="M74:M137" si="1">IFERROR(K74/$K$9,0)</f>
        <v>1.1748861033026386E-3</v>
      </c>
      <c r="N74" s="69">
        <f>K74/'סכום נכסי הקרן'!$C$41</f>
        <v>1.6872291459263386E-4</v>
      </c>
    </row>
    <row r="75" spans="1:14">
      <c r="A75" s="58" t="s">
        <v>395</v>
      </c>
      <c r="B75" s="54" t="s">
        <v>396</v>
      </c>
      <c r="C75" s="66" t="s">
        <v>100</v>
      </c>
      <c r="D75" s="66" t="s">
        <v>24</v>
      </c>
      <c r="E75" s="54" t="s">
        <v>397</v>
      </c>
      <c r="F75" s="66" t="s">
        <v>232</v>
      </c>
      <c r="G75" s="66" t="s">
        <v>111</v>
      </c>
      <c r="H75" s="67">
        <v>2403.154814</v>
      </c>
      <c r="I75" s="68">
        <v>1082</v>
      </c>
      <c r="J75" s="115" t="s">
        <v>1828</v>
      </c>
      <c r="K75" s="67">
        <v>26.002135082999999</v>
      </c>
      <c r="L75" s="69">
        <v>7.4501267275441798E-6</v>
      </c>
      <c r="M75" s="69">
        <f t="shared" si="1"/>
        <v>3.6517259382032774E-3</v>
      </c>
      <c r="N75" s="69">
        <f>K75/'סכום נכסי הקרן'!$C$41</f>
        <v>5.2441665779790793E-4</v>
      </c>
    </row>
    <row r="76" spans="1:14">
      <c r="A76" s="58" t="s">
        <v>398</v>
      </c>
      <c r="B76" s="54" t="s">
        <v>399</v>
      </c>
      <c r="C76" s="66" t="s">
        <v>100</v>
      </c>
      <c r="D76" s="66" t="s">
        <v>24</v>
      </c>
      <c r="E76" s="54" t="s">
        <v>400</v>
      </c>
      <c r="F76" s="66" t="s">
        <v>106</v>
      </c>
      <c r="G76" s="66" t="s">
        <v>111</v>
      </c>
      <c r="H76" s="67">
        <v>48689.888317999998</v>
      </c>
      <c r="I76" s="68">
        <v>150.69999999999999</v>
      </c>
      <c r="J76" s="115" t="s">
        <v>1828</v>
      </c>
      <c r="K76" s="67">
        <v>73.375661695000005</v>
      </c>
      <c r="L76" s="69">
        <v>1.8795867977318219E-5</v>
      </c>
      <c r="M76" s="69">
        <f t="shared" si="1"/>
        <v>1.0304838667638583E-2</v>
      </c>
      <c r="N76" s="69">
        <f>K76/'סכום נכסי הקרן'!$C$41</f>
        <v>1.479856140542837E-3</v>
      </c>
    </row>
    <row r="77" spans="1:14">
      <c r="A77" s="58" t="s">
        <v>401</v>
      </c>
      <c r="B77" s="54" t="s">
        <v>402</v>
      </c>
      <c r="C77" s="66" t="s">
        <v>100</v>
      </c>
      <c r="D77" s="66" t="s">
        <v>24</v>
      </c>
      <c r="E77" s="54" t="s">
        <v>403</v>
      </c>
      <c r="F77" s="66" t="s">
        <v>216</v>
      </c>
      <c r="G77" s="66" t="s">
        <v>111</v>
      </c>
      <c r="H77" s="67">
        <v>34.934130000000003</v>
      </c>
      <c r="I77" s="68">
        <v>76070</v>
      </c>
      <c r="J77" s="115" t="s">
        <v>1828</v>
      </c>
      <c r="K77" s="67">
        <v>26.574392549999999</v>
      </c>
      <c r="L77" s="69">
        <v>6.6659282156963767E-6</v>
      </c>
      <c r="M77" s="69">
        <f t="shared" si="1"/>
        <v>3.7320934706733572E-3</v>
      </c>
      <c r="N77" s="69">
        <f>K77/'סכום נכסי הקרן'!$C$41</f>
        <v>5.3595806958144413E-4</v>
      </c>
    </row>
    <row r="78" spans="1:14">
      <c r="A78" s="58" t="s">
        <v>404</v>
      </c>
      <c r="B78" s="54" t="s">
        <v>405</v>
      </c>
      <c r="C78" s="66" t="s">
        <v>100</v>
      </c>
      <c r="D78" s="66" t="s">
        <v>24</v>
      </c>
      <c r="E78" s="54" t="s">
        <v>406</v>
      </c>
      <c r="F78" s="66" t="s">
        <v>252</v>
      </c>
      <c r="G78" s="66" t="s">
        <v>111</v>
      </c>
      <c r="H78" s="67">
        <v>442.02328199999994</v>
      </c>
      <c r="I78" s="68">
        <v>5850</v>
      </c>
      <c r="J78" s="115" t="s">
        <v>1828</v>
      </c>
      <c r="K78" s="67">
        <v>25.858362013000001</v>
      </c>
      <c r="L78" s="69">
        <v>5.5930112754356146E-6</v>
      </c>
      <c r="M78" s="69">
        <f t="shared" si="1"/>
        <v>3.6315345251805306E-3</v>
      </c>
      <c r="N78" s="69">
        <f>K78/'סכום נכסי הקרן'!$C$41</f>
        <v>5.2151701157231633E-4</v>
      </c>
    </row>
    <row r="79" spans="1:14">
      <c r="A79" s="58" t="s">
        <v>407</v>
      </c>
      <c r="B79" s="54" t="s">
        <v>408</v>
      </c>
      <c r="C79" s="66" t="s">
        <v>100</v>
      </c>
      <c r="D79" s="66" t="s">
        <v>24</v>
      </c>
      <c r="E79" s="54" t="s">
        <v>409</v>
      </c>
      <c r="F79" s="66" t="s">
        <v>216</v>
      </c>
      <c r="G79" s="66" t="s">
        <v>111</v>
      </c>
      <c r="H79" s="67">
        <v>1185.583523</v>
      </c>
      <c r="I79" s="68">
        <v>884</v>
      </c>
      <c r="J79" s="115" t="s">
        <v>1828</v>
      </c>
      <c r="K79" s="67">
        <v>10.480558341</v>
      </c>
      <c r="L79" s="69">
        <v>7.8830575970216842E-6</v>
      </c>
      <c r="M79" s="69">
        <f t="shared" si="1"/>
        <v>1.4718840056216936E-3</v>
      </c>
      <c r="N79" s="69">
        <f>K79/'סכום נכסי הקרן'!$C$41</f>
        <v>2.1137415675671063E-4</v>
      </c>
    </row>
    <row r="80" spans="1:14">
      <c r="A80" s="58" t="s">
        <v>410</v>
      </c>
      <c r="B80" s="54" t="s">
        <v>411</v>
      </c>
      <c r="C80" s="66" t="s">
        <v>100</v>
      </c>
      <c r="D80" s="66" t="s">
        <v>24</v>
      </c>
      <c r="E80" s="54" t="s">
        <v>412</v>
      </c>
      <c r="F80" s="66" t="s">
        <v>216</v>
      </c>
      <c r="G80" s="66" t="s">
        <v>111</v>
      </c>
      <c r="H80" s="67">
        <v>460.84103900000002</v>
      </c>
      <c r="I80" s="68">
        <v>8550</v>
      </c>
      <c r="J80" s="115" t="s">
        <v>1828</v>
      </c>
      <c r="K80" s="67">
        <v>39.401908847000001</v>
      </c>
      <c r="L80" s="69">
        <v>1.2590926755582533E-5</v>
      </c>
      <c r="M80" s="69">
        <f t="shared" si="1"/>
        <v>5.5335829958587518E-3</v>
      </c>
      <c r="N80" s="69">
        <f>K80/'סכום נכסי הקרן'!$C$41</f>
        <v>7.9466617962118367E-4</v>
      </c>
    </row>
    <row r="81" spans="1:14">
      <c r="A81" s="58" t="s">
        <v>413</v>
      </c>
      <c r="B81" s="54" t="s">
        <v>414</v>
      </c>
      <c r="C81" s="66" t="s">
        <v>100</v>
      </c>
      <c r="D81" s="66" t="s">
        <v>24</v>
      </c>
      <c r="E81" s="54" t="s">
        <v>415</v>
      </c>
      <c r="F81" s="66" t="s">
        <v>382</v>
      </c>
      <c r="G81" s="66" t="s">
        <v>111</v>
      </c>
      <c r="H81" s="67">
        <v>903.64562100000001</v>
      </c>
      <c r="I81" s="68">
        <v>6799</v>
      </c>
      <c r="J81" s="115" t="s">
        <v>1828</v>
      </c>
      <c r="K81" s="67">
        <v>61.438865774999996</v>
      </c>
      <c r="L81" s="69">
        <v>1.4225694087831764E-5</v>
      </c>
      <c r="M81" s="69">
        <f t="shared" si="1"/>
        <v>8.6284414356050561E-3</v>
      </c>
      <c r="N81" s="69">
        <f>K81/'סכום נכסי הקרן'!$C$41</f>
        <v>1.2391122708105874E-3</v>
      </c>
    </row>
    <row r="82" spans="1:14">
      <c r="A82" s="58" t="s">
        <v>416</v>
      </c>
      <c r="B82" s="54" t="s">
        <v>417</v>
      </c>
      <c r="C82" s="66" t="s">
        <v>100</v>
      </c>
      <c r="D82" s="66" t="s">
        <v>24</v>
      </c>
      <c r="E82" s="54" t="s">
        <v>418</v>
      </c>
      <c r="F82" s="66" t="s">
        <v>419</v>
      </c>
      <c r="G82" s="66" t="s">
        <v>111</v>
      </c>
      <c r="H82" s="67">
        <v>872.263462</v>
      </c>
      <c r="I82" s="68">
        <v>4109</v>
      </c>
      <c r="J82" s="115" t="s">
        <v>1828</v>
      </c>
      <c r="K82" s="67">
        <v>35.841305665999997</v>
      </c>
      <c r="L82" s="69">
        <v>7.9505805374633454E-6</v>
      </c>
      <c r="M82" s="69">
        <f t="shared" si="1"/>
        <v>5.0335337902761056E-3</v>
      </c>
      <c r="N82" s="69">
        <f>K82/'סכום נכסי הקרן'!$C$41</f>
        <v>7.2285516818061137E-4</v>
      </c>
    </row>
    <row r="83" spans="1:14">
      <c r="A83" s="58" t="s">
        <v>420</v>
      </c>
      <c r="B83" s="54" t="s">
        <v>421</v>
      </c>
      <c r="C83" s="66" t="s">
        <v>100</v>
      </c>
      <c r="D83" s="66" t="s">
        <v>24</v>
      </c>
      <c r="E83" s="54" t="s">
        <v>422</v>
      </c>
      <c r="F83" s="66" t="s">
        <v>423</v>
      </c>
      <c r="G83" s="66" t="s">
        <v>111</v>
      </c>
      <c r="H83" s="67">
        <v>32.933506000000001</v>
      </c>
      <c r="I83" s="68">
        <v>41750</v>
      </c>
      <c r="J83" s="115" t="s">
        <v>1828</v>
      </c>
      <c r="K83" s="67">
        <v>13.749738747000002</v>
      </c>
      <c r="L83" s="69">
        <v>1.1138060039690968E-5</v>
      </c>
      <c r="M83" s="69">
        <f t="shared" si="1"/>
        <v>1.9310059526137006E-3</v>
      </c>
      <c r="N83" s="69">
        <f>K83/'סכום נכסי הקרן'!$C$41</f>
        <v>2.7730769093690179E-4</v>
      </c>
    </row>
    <row r="84" spans="1:14">
      <c r="A84" s="58" t="s">
        <v>424</v>
      </c>
      <c r="B84" s="54" t="s">
        <v>425</v>
      </c>
      <c r="C84" s="66" t="s">
        <v>100</v>
      </c>
      <c r="D84" s="66" t="s">
        <v>24</v>
      </c>
      <c r="E84" s="54" t="s">
        <v>426</v>
      </c>
      <c r="F84" s="66" t="s">
        <v>252</v>
      </c>
      <c r="G84" s="66" t="s">
        <v>111</v>
      </c>
      <c r="H84" s="67">
        <v>404.96372300000002</v>
      </c>
      <c r="I84" s="68">
        <v>9332</v>
      </c>
      <c r="J84" s="115" t="s">
        <v>1828</v>
      </c>
      <c r="K84" s="67">
        <v>37.791214589000006</v>
      </c>
      <c r="L84" s="69">
        <v>6.5440210972284644E-6</v>
      </c>
      <c r="M84" s="69">
        <f t="shared" si="1"/>
        <v>5.3073779560926463E-3</v>
      </c>
      <c r="N84" s="69">
        <f>K84/'סכום נכסי הקרן'!$C$41</f>
        <v>7.6218135109389561E-4</v>
      </c>
    </row>
    <row r="85" spans="1:14">
      <c r="A85" s="58" t="s">
        <v>427</v>
      </c>
      <c r="B85" s="54" t="s">
        <v>428</v>
      </c>
      <c r="C85" s="66" t="s">
        <v>100</v>
      </c>
      <c r="D85" s="66" t="s">
        <v>24</v>
      </c>
      <c r="E85" s="54" t="s">
        <v>429</v>
      </c>
      <c r="F85" s="66" t="s">
        <v>216</v>
      </c>
      <c r="G85" s="66" t="s">
        <v>111</v>
      </c>
      <c r="H85" s="67">
        <v>14932.894561999999</v>
      </c>
      <c r="I85" s="68">
        <v>169</v>
      </c>
      <c r="J85" s="115" t="s">
        <v>1828</v>
      </c>
      <c r="K85" s="67">
        <v>25.236591809</v>
      </c>
      <c r="L85" s="69">
        <v>2.1642379785579474E-5</v>
      </c>
      <c r="M85" s="69">
        <f t="shared" si="1"/>
        <v>3.5442134504187427E-3</v>
      </c>
      <c r="N85" s="69">
        <f>K85/'סכום נכסי הקרן'!$C$41</f>
        <v>5.0897701625042513E-4</v>
      </c>
    </row>
    <row r="86" spans="1:14">
      <c r="A86" s="58" t="s">
        <v>430</v>
      </c>
      <c r="B86" s="54" t="s">
        <v>431</v>
      </c>
      <c r="C86" s="66" t="s">
        <v>100</v>
      </c>
      <c r="D86" s="66" t="s">
        <v>24</v>
      </c>
      <c r="E86" s="54" t="s">
        <v>432</v>
      </c>
      <c r="F86" s="66" t="s">
        <v>212</v>
      </c>
      <c r="G86" s="66" t="s">
        <v>111</v>
      </c>
      <c r="H86" s="67">
        <v>245.81832399999999</v>
      </c>
      <c r="I86" s="68">
        <v>7554</v>
      </c>
      <c r="J86" s="115" t="s">
        <v>1828</v>
      </c>
      <c r="K86" s="67">
        <v>18.56911616</v>
      </c>
      <c r="L86" s="69">
        <v>9.8327329599999992E-6</v>
      </c>
      <c r="M86" s="69">
        <f t="shared" si="1"/>
        <v>2.6078367378113833E-3</v>
      </c>
      <c r="N86" s="69">
        <f>K86/'סכום נכסי הקרן'!$C$41</f>
        <v>3.745059320630529E-4</v>
      </c>
    </row>
    <row r="87" spans="1:14">
      <c r="A87" s="58" t="s">
        <v>433</v>
      </c>
      <c r="B87" s="54" t="s">
        <v>434</v>
      </c>
      <c r="C87" s="66" t="s">
        <v>100</v>
      </c>
      <c r="D87" s="66" t="s">
        <v>24</v>
      </c>
      <c r="E87" s="54" t="s">
        <v>435</v>
      </c>
      <c r="F87" s="66" t="s">
        <v>196</v>
      </c>
      <c r="G87" s="66" t="s">
        <v>111</v>
      </c>
      <c r="H87" s="67">
        <v>2937.7419890000001</v>
      </c>
      <c r="I87" s="68">
        <v>316</v>
      </c>
      <c r="J87" s="115" t="s">
        <v>1828</v>
      </c>
      <c r="K87" s="67">
        <v>9.2832646850000007</v>
      </c>
      <c r="L87" s="69">
        <v>4.1342970272875904E-6</v>
      </c>
      <c r="M87" s="69">
        <f t="shared" si="1"/>
        <v>1.3037367252039431E-3</v>
      </c>
      <c r="N87" s="69">
        <f>K87/'סכום נכסי הקרן'!$C$41</f>
        <v>1.872268805627391E-4</v>
      </c>
    </row>
    <row r="88" spans="1:14">
      <c r="A88" s="58" t="s">
        <v>436</v>
      </c>
      <c r="B88" s="54" t="s">
        <v>437</v>
      </c>
      <c r="C88" s="66" t="s">
        <v>100</v>
      </c>
      <c r="D88" s="66" t="s">
        <v>24</v>
      </c>
      <c r="E88" s="54" t="s">
        <v>438</v>
      </c>
      <c r="F88" s="66" t="s">
        <v>106</v>
      </c>
      <c r="G88" s="66" t="s">
        <v>111</v>
      </c>
      <c r="H88" s="67">
        <v>479.58144599999997</v>
      </c>
      <c r="I88" s="68">
        <v>3253</v>
      </c>
      <c r="J88" s="115" t="s">
        <v>1828</v>
      </c>
      <c r="K88" s="67">
        <v>15.600784446</v>
      </c>
      <c r="L88" s="69">
        <v>5.0934912827036217E-6</v>
      </c>
      <c r="M88" s="69">
        <f t="shared" si="1"/>
        <v>2.1909658201500104E-3</v>
      </c>
      <c r="N88" s="69">
        <f>K88/'סכום נכסי הקרן'!$C$41</f>
        <v>3.1463997906640317E-4</v>
      </c>
    </row>
    <row r="89" spans="1:14">
      <c r="A89" s="58" t="s">
        <v>439</v>
      </c>
      <c r="B89" s="54" t="s">
        <v>440</v>
      </c>
      <c r="C89" s="66" t="s">
        <v>100</v>
      </c>
      <c r="D89" s="66" t="s">
        <v>24</v>
      </c>
      <c r="E89" s="54" t="s">
        <v>441</v>
      </c>
      <c r="F89" s="66" t="s">
        <v>135</v>
      </c>
      <c r="G89" s="66" t="s">
        <v>111</v>
      </c>
      <c r="H89" s="67">
        <v>101.46499599999999</v>
      </c>
      <c r="I89" s="68">
        <v>7011</v>
      </c>
      <c r="J89" s="115" t="s">
        <v>1828</v>
      </c>
      <c r="K89" s="67">
        <v>7.1137108719999995</v>
      </c>
      <c r="L89" s="69">
        <v>3.0469353891717257E-6</v>
      </c>
      <c r="M89" s="69">
        <f t="shared" si="1"/>
        <v>9.990457485602722E-4</v>
      </c>
      <c r="N89" s="69">
        <f>K89/'סכום נכסי הקרן'!$C$41</f>
        <v>1.4347085222528075E-4</v>
      </c>
    </row>
    <row r="90" spans="1:14">
      <c r="A90" s="58" t="s">
        <v>442</v>
      </c>
      <c r="B90" s="54" t="s">
        <v>443</v>
      </c>
      <c r="C90" s="66" t="s">
        <v>100</v>
      </c>
      <c r="D90" s="66" t="s">
        <v>24</v>
      </c>
      <c r="E90" s="54" t="s">
        <v>444</v>
      </c>
      <c r="F90" s="66" t="s">
        <v>200</v>
      </c>
      <c r="G90" s="66" t="s">
        <v>111</v>
      </c>
      <c r="H90" s="67">
        <v>329.23294299999992</v>
      </c>
      <c r="I90" s="68">
        <v>9675</v>
      </c>
      <c r="J90" s="115" t="s">
        <v>1828</v>
      </c>
      <c r="K90" s="67">
        <v>31.853287249000001</v>
      </c>
      <c r="L90" s="69">
        <v>9.2635959493211561E-6</v>
      </c>
      <c r="M90" s="69">
        <f t="shared" si="1"/>
        <v>4.4734586176448958E-3</v>
      </c>
      <c r="N90" s="69">
        <f>K90/'סכום נכסי הקרן'!$C$41</f>
        <v>6.4242395425129933E-4</v>
      </c>
    </row>
    <row r="91" spans="1:14">
      <c r="A91" s="58" t="s">
        <v>445</v>
      </c>
      <c r="B91" s="54" t="s">
        <v>446</v>
      </c>
      <c r="C91" s="66" t="s">
        <v>100</v>
      </c>
      <c r="D91" s="66" t="s">
        <v>24</v>
      </c>
      <c r="E91" s="54" t="s">
        <v>447</v>
      </c>
      <c r="F91" s="66" t="s">
        <v>106</v>
      </c>
      <c r="G91" s="66" t="s">
        <v>111</v>
      </c>
      <c r="H91" s="67">
        <v>1029.5228910000001</v>
      </c>
      <c r="I91" s="68">
        <v>1817</v>
      </c>
      <c r="J91" s="115" t="s">
        <v>1828</v>
      </c>
      <c r="K91" s="67">
        <v>18.706430929</v>
      </c>
      <c r="L91" s="69">
        <v>1.0932954254095791E-5</v>
      </c>
      <c r="M91" s="69">
        <f t="shared" si="1"/>
        <v>2.6271211504973061E-3</v>
      </c>
      <c r="N91" s="69">
        <f>K91/'סכום נכסי הקרן'!$C$41</f>
        <v>3.7727532588380691E-4</v>
      </c>
    </row>
    <row r="92" spans="1:14">
      <c r="A92" s="58" t="s">
        <v>448</v>
      </c>
      <c r="B92" s="54" t="s">
        <v>449</v>
      </c>
      <c r="C92" s="66" t="s">
        <v>100</v>
      </c>
      <c r="D92" s="66" t="s">
        <v>24</v>
      </c>
      <c r="E92" s="54" t="s">
        <v>450</v>
      </c>
      <c r="F92" s="66" t="s">
        <v>334</v>
      </c>
      <c r="G92" s="66" t="s">
        <v>111</v>
      </c>
      <c r="H92" s="67">
        <v>382.28966600000001</v>
      </c>
      <c r="I92" s="68">
        <v>5400</v>
      </c>
      <c r="J92" s="115" t="s">
        <v>1828</v>
      </c>
      <c r="K92" s="67">
        <v>20.643641973000001</v>
      </c>
      <c r="L92" s="69">
        <v>5.1714700614179736E-6</v>
      </c>
      <c r="M92" s="69">
        <f t="shared" si="1"/>
        <v>2.8991820329812871E-3</v>
      </c>
      <c r="N92" s="69">
        <f>K92/'סכום נכסי הקרן'!$C$41</f>
        <v>4.1634541523996398E-4</v>
      </c>
    </row>
    <row r="93" spans="1:14">
      <c r="A93" s="58" t="s">
        <v>451</v>
      </c>
      <c r="B93" s="54" t="s">
        <v>452</v>
      </c>
      <c r="C93" s="66" t="s">
        <v>100</v>
      </c>
      <c r="D93" s="66" t="s">
        <v>24</v>
      </c>
      <c r="E93" s="54" t="s">
        <v>453</v>
      </c>
      <c r="F93" s="66" t="s">
        <v>134</v>
      </c>
      <c r="G93" s="66" t="s">
        <v>111</v>
      </c>
      <c r="H93" s="67">
        <v>2098.9420530000002</v>
      </c>
      <c r="I93" s="68">
        <v>1494</v>
      </c>
      <c r="J93" s="115" t="s">
        <v>1828</v>
      </c>
      <c r="K93" s="67">
        <v>31.358194277999996</v>
      </c>
      <c r="L93" s="69">
        <v>1.2694916979422455E-5</v>
      </c>
      <c r="M93" s="69">
        <f t="shared" si="1"/>
        <v>4.4039280257049717E-3</v>
      </c>
      <c r="N93" s="69">
        <f>K93/'סכום נכסי הקרן'!$C$41</f>
        <v>6.3243881263418632E-4</v>
      </c>
    </row>
    <row r="94" spans="1:14">
      <c r="A94" s="58" t="s">
        <v>454</v>
      </c>
      <c r="B94" s="54" t="s">
        <v>455</v>
      </c>
      <c r="C94" s="66" t="s">
        <v>100</v>
      </c>
      <c r="D94" s="66" t="s">
        <v>24</v>
      </c>
      <c r="E94" s="54" t="s">
        <v>456</v>
      </c>
      <c r="F94" s="66" t="s">
        <v>107</v>
      </c>
      <c r="G94" s="66" t="s">
        <v>111</v>
      </c>
      <c r="H94" s="67">
        <v>153.24836099999999</v>
      </c>
      <c r="I94" s="68">
        <v>10760</v>
      </c>
      <c r="J94" s="115" t="s">
        <v>1828</v>
      </c>
      <c r="K94" s="67">
        <v>16.489523634000001</v>
      </c>
      <c r="L94" s="69">
        <v>1.2570048399920304E-5</v>
      </c>
      <c r="M94" s="69">
        <f t="shared" si="1"/>
        <v>2.3157798761787845E-3</v>
      </c>
      <c r="N94" s="69">
        <f>K94/'סכום נכסי הקרן'!$C$41</f>
        <v>3.3256426232765351E-4</v>
      </c>
    </row>
    <row r="95" spans="1:14">
      <c r="A95" s="58" t="s">
        <v>457</v>
      </c>
      <c r="B95" s="54" t="s">
        <v>458</v>
      </c>
      <c r="C95" s="66" t="s">
        <v>100</v>
      </c>
      <c r="D95" s="66" t="s">
        <v>24</v>
      </c>
      <c r="E95" s="54" t="s">
        <v>459</v>
      </c>
      <c r="F95" s="66" t="s">
        <v>212</v>
      </c>
      <c r="G95" s="66" t="s">
        <v>111</v>
      </c>
      <c r="H95" s="67">
        <v>108.112791</v>
      </c>
      <c r="I95" s="68">
        <v>46400</v>
      </c>
      <c r="J95" s="115" t="s">
        <v>1828</v>
      </c>
      <c r="K95" s="67">
        <v>50.164335230999995</v>
      </c>
      <c r="L95" s="69">
        <v>1.6889029397181413E-5</v>
      </c>
      <c r="M95" s="69">
        <f t="shared" si="1"/>
        <v>7.0450523986214141E-3</v>
      </c>
      <c r="N95" s="69">
        <f>K95/'סכום נכסי הקרן'!$C$41</f>
        <v>1.0117251117464654E-3</v>
      </c>
    </row>
    <row r="96" spans="1:14">
      <c r="A96" s="58" t="s">
        <v>460</v>
      </c>
      <c r="B96" s="54" t="s">
        <v>461</v>
      </c>
      <c r="C96" s="66" t="s">
        <v>100</v>
      </c>
      <c r="D96" s="66" t="s">
        <v>24</v>
      </c>
      <c r="E96" s="54" t="s">
        <v>462</v>
      </c>
      <c r="F96" s="66" t="s">
        <v>338</v>
      </c>
      <c r="G96" s="66" t="s">
        <v>111</v>
      </c>
      <c r="H96" s="67">
        <v>70.019116999999994</v>
      </c>
      <c r="I96" s="68">
        <v>24060</v>
      </c>
      <c r="J96" s="115" t="s">
        <v>1828</v>
      </c>
      <c r="K96" s="67">
        <v>16.846599655000002</v>
      </c>
      <c r="L96" s="69">
        <v>5.0833560388410464E-6</v>
      </c>
      <c r="M96" s="69">
        <f t="shared" si="1"/>
        <v>2.3659274415088576E-3</v>
      </c>
      <c r="N96" s="69">
        <f>K96/'סכום נכסי הקרן'!$C$41</f>
        <v>3.3976584838644688E-4</v>
      </c>
    </row>
    <row r="97" spans="1:14">
      <c r="A97" s="58" t="s">
        <v>463</v>
      </c>
      <c r="B97" s="54" t="s">
        <v>464</v>
      </c>
      <c r="C97" s="66" t="s">
        <v>100</v>
      </c>
      <c r="D97" s="66" t="s">
        <v>24</v>
      </c>
      <c r="E97" s="54" t="s">
        <v>465</v>
      </c>
      <c r="F97" s="66" t="s">
        <v>196</v>
      </c>
      <c r="G97" s="66" t="s">
        <v>111</v>
      </c>
      <c r="H97" s="67">
        <v>144.03308999999999</v>
      </c>
      <c r="I97" s="68">
        <v>29920</v>
      </c>
      <c r="J97" s="67">
        <v>1.0149474620000001</v>
      </c>
      <c r="K97" s="67">
        <v>44.109648067000002</v>
      </c>
      <c r="L97" s="69">
        <v>1.3532194290819903E-5</v>
      </c>
      <c r="M97" s="69">
        <f t="shared" si="1"/>
        <v>6.1947353729652939E-3</v>
      </c>
      <c r="N97" s="69">
        <f>K97/'סכום נכסי הקרן'!$C$41</f>
        <v>8.896128776387101E-4</v>
      </c>
    </row>
    <row r="98" spans="1:14">
      <c r="A98" s="58" t="s">
        <v>466</v>
      </c>
      <c r="B98" s="54" t="s">
        <v>467</v>
      </c>
      <c r="C98" s="66" t="s">
        <v>100</v>
      </c>
      <c r="D98" s="66" t="s">
        <v>24</v>
      </c>
      <c r="E98" s="54" t="s">
        <v>468</v>
      </c>
      <c r="F98" s="66" t="s">
        <v>242</v>
      </c>
      <c r="G98" s="66" t="s">
        <v>111</v>
      </c>
      <c r="H98" s="67">
        <v>9.6044009999999993</v>
      </c>
      <c r="I98" s="68">
        <v>16000</v>
      </c>
      <c r="J98" s="115" t="s">
        <v>1828</v>
      </c>
      <c r="K98" s="67">
        <v>1.5367041120000002</v>
      </c>
      <c r="L98" s="69">
        <v>2.7090792110263155E-7</v>
      </c>
      <c r="M98" s="69">
        <f t="shared" si="1"/>
        <v>2.1581390325146305E-4</v>
      </c>
      <c r="N98" s="69">
        <f>K98/'סכום נכסי הקרן'!$C$41</f>
        <v>3.0992579335002996E-5</v>
      </c>
    </row>
    <row r="99" spans="1:14">
      <c r="A99" s="58" t="s">
        <v>469</v>
      </c>
      <c r="B99" s="54" t="s">
        <v>470</v>
      </c>
      <c r="C99" s="66" t="s">
        <v>100</v>
      </c>
      <c r="D99" s="66" t="s">
        <v>24</v>
      </c>
      <c r="E99" s="54" t="s">
        <v>471</v>
      </c>
      <c r="F99" s="66" t="s">
        <v>204</v>
      </c>
      <c r="G99" s="66" t="s">
        <v>111</v>
      </c>
      <c r="H99" s="67">
        <v>84.125440999999995</v>
      </c>
      <c r="I99" s="68">
        <v>14100</v>
      </c>
      <c r="J99" s="115" t="s">
        <v>1828</v>
      </c>
      <c r="K99" s="67">
        <v>11.8616872</v>
      </c>
      <c r="L99" s="69">
        <v>8.8108334193028767E-6</v>
      </c>
      <c r="M99" s="69">
        <f t="shared" si="1"/>
        <v>1.6658490035848341E-3</v>
      </c>
      <c r="N99" s="69">
        <f>K99/'סכום נכסי הקרן'!$C$41</f>
        <v>2.3922906089873824E-4</v>
      </c>
    </row>
    <row r="100" spans="1:14">
      <c r="A100" s="58" t="s">
        <v>472</v>
      </c>
      <c r="B100" s="54" t="s">
        <v>473</v>
      </c>
      <c r="C100" s="66" t="s">
        <v>100</v>
      </c>
      <c r="D100" s="66" t="s">
        <v>24</v>
      </c>
      <c r="E100" s="54" t="s">
        <v>474</v>
      </c>
      <c r="F100" s="66" t="s">
        <v>134</v>
      </c>
      <c r="G100" s="66" t="s">
        <v>111</v>
      </c>
      <c r="H100" s="67">
        <v>2372.3703919999998</v>
      </c>
      <c r="I100" s="68">
        <v>1798</v>
      </c>
      <c r="J100" s="115" t="s">
        <v>1828</v>
      </c>
      <c r="K100" s="67">
        <v>42.655219650999996</v>
      </c>
      <c r="L100" s="69">
        <v>1.2737259680750914E-5</v>
      </c>
      <c r="M100" s="69">
        <f t="shared" si="1"/>
        <v>5.9904762244371587E-3</v>
      </c>
      <c r="N100" s="69">
        <f>K100/'סכום נכסי הקרן'!$C$41</f>
        <v>8.6027965225201133E-4</v>
      </c>
    </row>
    <row r="101" spans="1:14">
      <c r="A101" s="58" t="s">
        <v>475</v>
      </c>
      <c r="B101" s="54" t="s">
        <v>476</v>
      </c>
      <c r="C101" s="66" t="s">
        <v>100</v>
      </c>
      <c r="D101" s="66" t="s">
        <v>24</v>
      </c>
      <c r="E101" s="54" t="s">
        <v>477</v>
      </c>
      <c r="F101" s="66" t="s">
        <v>135</v>
      </c>
      <c r="G101" s="66" t="s">
        <v>111</v>
      </c>
      <c r="H101" s="67">
        <v>4.9060750000000004</v>
      </c>
      <c r="I101" s="68">
        <v>11150</v>
      </c>
      <c r="J101" s="115" t="s">
        <v>1828</v>
      </c>
      <c r="K101" s="67">
        <v>0.547027351</v>
      </c>
      <c r="L101" s="69">
        <v>1.0429694727969829E-7</v>
      </c>
      <c r="M101" s="69">
        <f t="shared" si="1"/>
        <v>7.6824228478812132E-5</v>
      </c>
      <c r="N101" s="69">
        <f>K101/'סכום נכסי הקרן'!$C$41</f>
        <v>1.103256537279574E-5</v>
      </c>
    </row>
    <row r="102" spans="1:14">
      <c r="A102" s="58" t="s">
        <v>478</v>
      </c>
      <c r="B102" s="54" t="s">
        <v>479</v>
      </c>
      <c r="C102" s="66" t="s">
        <v>100</v>
      </c>
      <c r="D102" s="66" t="s">
        <v>24</v>
      </c>
      <c r="E102" s="54" t="s">
        <v>480</v>
      </c>
      <c r="F102" s="66" t="s">
        <v>232</v>
      </c>
      <c r="G102" s="66" t="s">
        <v>111</v>
      </c>
      <c r="H102" s="67">
        <v>150.48354</v>
      </c>
      <c r="I102" s="68">
        <v>8105</v>
      </c>
      <c r="J102" s="115" t="s">
        <v>1828</v>
      </c>
      <c r="K102" s="67">
        <v>12.196690917</v>
      </c>
      <c r="L102" s="69">
        <v>7.1425671371514822E-6</v>
      </c>
      <c r="M102" s="69">
        <f t="shared" si="1"/>
        <v>1.7128967463512818E-3</v>
      </c>
      <c r="N102" s="69">
        <f>K102/'סכום נכסי הקרן'!$C$41</f>
        <v>2.4598548797898502E-4</v>
      </c>
    </row>
    <row r="103" spans="1:14">
      <c r="A103" s="58" t="s">
        <v>481</v>
      </c>
      <c r="B103" s="54" t="s">
        <v>482</v>
      </c>
      <c r="C103" s="66" t="s">
        <v>100</v>
      </c>
      <c r="D103" s="66" t="s">
        <v>24</v>
      </c>
      <c r="E103" s="54" t="s">
        <v>483</v>
      </c>
      <c r="F103" s="66" t="s">
        <v>324</v>
      </c>
      <c r="G103" s="66" t="s">
        <v>111</v>
      </c>
      <c r="H103" s="67">
        <v>241.00850500000001</v>
      </c>
      <c r="I103" s="68">
        <v>39900</v>
      </c>
      <c r="J103" s="115" t="s">
        <v>1828</v>
      </c>
      <c r="K103" s="67">
        <v>96.162393570999996</v>
      </c>
      <c r="L103" s="69">
        <v>1.4671412142983633E-5</v>
      </c>
      <c r="M103" s="69">
        <f t="shared" si="1"/>
        <v>1.3504995099903072E-2</v>
      </c>
      <c r="N103" s="69">
        <f>K103/'סכום נכסי הקרן'!$C$41</f>
        <v>1.9394238542865293E-3</v>
      </c>
    </row>
    <row r="104" spans="1:14">
      <c r="A104" s="58" t="s">
        <v>484</v>
      </c>
      <c r="B104" s="54" t="s">
        <v>485</v>
      </c>
      <c r="C104" s="66" t="s">
        <v>100</v>
      </c>
      <c r="D104" s="66" t="s">
        <v>24</v>
      </c>
      <c r="E104" s="54" t="s">
        <v>486</v>
      </c>
      <c r="F104" s="66" t="s">
        <v>307</v>
      </c>
      <c r="G104" s="66" t="s">
        <v>111</v>
      </c>
      <c r="H104" s="67">
        <v>1438.2629999999999</v>
      </c>
      <c r="I104" s="68">
        <v>459.3</v>
      </c>
      <c r="J104" s="115" t="s">
        <v>1828</v>
      </c>
      <c r="K104" s="67">
        <v>6.6059419589999999</v>
      </c>
      <c r="L104" s="69">
        <v>5.0024799137421307E-6</v>
      </c>
      <c r="M104" s="69">
        <f t="shared" si="1"/>
        <v>9.2773495410833264E-4</v>
      </c>
      <c r="N104" s="69">
        <f>K104/'סכום נכסי הקרן'!$C$41</f>
        <v>1.3323005948117912E-4</v>
      </c>
    </row>
    <row r="105" spans="1:14">
      <c r="A105" s="58" t="s">
        <v>487</v>
      </c>
      <c r="B105" s="54" t="s">
        <v>488</v>
      </c>
      <c r="C105" s="66" t="s">
        <v>100</v>
      </c>
      <c r="D105" s="66" t="s">
        <v>24</v>
      </c>
      <c r="E105" s="54" t="s">
        <v>489</v>
      </c>
      <c r="F105" s="66" t="s">
        <v>232</v>
      </c>
      <c r="G105" s="66" t="s">
        <v>111</v>
      </c>
      <c r="H105" s="67">
        <v>588.37213899999995</v>
      </c>
      <c r="I105" s="68">
        <v>2605</v>
      </c>
      <c r="J105" s="115" t="s">
        <v>1828</v>
      </c>
      <c r="K105" s="67">
        <v>15.327094220000001</v>
      </c>
      <c r="L105" s="69">
        <v>1.0863889605099224E-5</v>
      </c>
      <c r="M105" s="69">
        <f t="shared" si="1"/>
        <v>2.1525289112528504E-3</v>
      </c>
      <c r="N105" s="69">
        <f>K105/'סכום נכסי הקרן'!$C$41</f>
        <v>3.0912013567151549E-4</v>
      </c>
    </row>
    <row r="106" spans="1:14">
      <c r="A106" s="58" t="s">
        <v>490</v>
      </c>
      <c r="B106" s="54" t="s">
        <v>491</v>
      </c>
      <c r="C106" s="66" t="s">
        <v>100</v>
      </c>
      <c r="D106" s="66" t="s">
        <v>24</v>
      </c>
      <c r="E106" s="54" t="s">
        <v>492</v>
      </c>
      <c r="F106" s="66" t="s">
        <v>216</v>
      </c>
      <c r="G106" s="66" t="s">
        <v>111</v>
      </c>
      <c r="H106" s="67">
        <v>174.60161199999999</v>
      </c>
      <c r="I106" s="68">
        <v>23770</v>
      </c>
      <c r="J106" s="67">
        <v>1.4312590040000002</v>
      </c>
      <c r="K106" s="67">
        <v>42.934062282999996</v>
      </c>
      <c r="L106" s="69">
        <v>1.4312589478474876E-5</v>
      </c>
      <c r="M106" s="69">
        <f t="shared" si="1"/>
        <v>6.0296367344760829E-3</v>
      </c>
      <c r="N106" s="69">
        <f>K106/'סכום נכסי הקרן'!$C$41</f>
        <v>8.659034104802583E-4</v>
      </c>
    </row>
    <row r="107" spans="1:14">
      <c r="A107" s="58" t="s">
        <v>493</v>
      </c>
      <c r="B107" s="54" t="s">
        <v>494</v>
      </c>
      <c r="C107" s="66" t="s">
        <v>100</v>
      </c>
      <c r="D107" s="66" t="s">
        <v>24</v>
      </c>
      <c r="E107" s="54" t="s">
        <v>495</v>
      </c>
      <c r="F107" s="66" t="s">
        <v>216</v>
      </c>
      <c r="G107" s="66" t="s">
        <v>111</v>
      </c>
      <c r="H107" s="67">
        <v>2506.357215</v>
      </c>
      <c r="I107" s="68">
        <v>1700</v>
      </c>
      <c r="J107" s="115" t="s">
        <v>1828</v>
      </c>
      <c r="K107" s="67">
        <v>42.608072661000001</v>
      </c>
      <c r="L107" s="69">
        <v>1.2896076109429046E-5</v>
      </c>
      <c r="M107" s="69">
        <f t="shared" si="1"/>
        <v>5.9838549263883023E-3</v>
      </c>
      <c r="N107" s="69">
        <f>K107/'סכום נכסי הקרן'!$C$41</f>
        <v>8.5932878160842351E-4</v>
      </c>
    </row>
    <row r="108" spans="1:14">
      <c r="A108" s="58" t="s">
        <v>496</v>
      </c>
      <c r="B108" s="54" t="s">
        <v>497</v>
      </c>
      <c r="C108" s="66" t="s">
        <v>100</v>
      </c>
      <c r="D108" s="66" t="s">
        <v>24</v>
      </c>
      <c r="E108" s="54" t="s">
        <v>498</v>
      </c>
      <c r="F108" s="66" t="s">
        <v>338</v>
      </c>
      <c r="G108" s="66" t="s">
        <v>111</v>
      </c>
      <c r="H108" s="67">
        <v>321.54958199999999</v>
      </c>
      <c r="I108" s="68">
        <v>7154</v>
      </c>
      <c r="J108" s="115" t="s">
        <v>1828</v>
      </c>
      <c r="K108" s="67">
        <v>23.003657124</v>
      </c>
      <c r="L108" s="69">
        <v>6.6376999719381085E-6</v>
      </c>
      <c r="M108" s="69">
        <f t="shared" si="1"/>
        <v>3.2306212980243291E-3</v>
      </c>
      <c r="N108" s="69">
        <f>K108/'סכום נכסי הקרן'!$C$41</f>
        <v>4.6394270884255736E-4</v>
      </c>
    </row>
    <row r="109" spans="1:14">
      <c r="A109" s="58" t="s">
        <v>499</v>
      </c>
      <c r="B109" s="54" t="s">
        <v>500</v>
      </c>
      <c r="C109" s="66" t="s">
        <v>100</v>
      </c>
      <c r="D109" s="66" t="s">
        <v>24</v>
      </c>
      <c r="E109" s="54" t="s">
        <v>501</v>
      </c>
      <c r="F109" s="66" t="s">
        <v>338</v>
      </c>
      <c r="G109" s="66" t="s">
        <v>111</v>
      </c>
      <c r="H109" s="67">
        <v>64.149726000000001</v>
      </c>
      <c r="I109" s="68">
        <v>20210</v>
      </c>
      <c r="J109" s="115" t="s">
        <v>1828</v>
      </c>
      <c r="K109" s="67">
        <v>12.964659612</v>
      </c>
      <c r="L109" s="69">
        <v>4.6567703160004188E-6</v>
      </c>
      <c r="M109" s="69">
        <f t="shared" si="1"/>
        <v>1.8207498589632967E-3</v>
      </c>
      <c r="N109" s="69">
        <f>K109/'סכום נכסי הקרן'!$C$41</f>
        <v>2.6147404593931294E-4</v>
      </c>
    </row>
    <row r="110" spans="1:14">
      <c r="A110" s="58" t="s">
        <v>502</v>
      </c>
      <c r="B110" s="54" t="s">
        <v>503</v>
      </c>
      <c r="C110" s="66" t="s">
        <v>100</v>
      </c>
      <c r="D110" s="66" t="s">
        <v>24</v>
      </c>
      <c r="E110" s="54" t="s">
        <v>504</v>
      </c>
      <c r="F110" s="66" t="s">
        <v>106</v>
      </c>
      <c r="G110" s="66" t="s">
        <v>111</v>
      </c>
      <c r="H110" s="67">
        <v>6381.1475329999994</v>
      </c>
      <c r="I110" s="68">
        <v>299.60000000000002</v>
      </c>
      <c r="J110" s="115" t="s">
        <v>1828</v>
      </c>
      <c r="K110" s="67">
        <v>19.117918008</v>
      </c>
      <c r="L110" s="69">
        <v>5.677828419842713E-6</v>
      </c>
      <c r="M110" s="69">
        <f t="shared" si="1"/>
        <v>2.6849101756994029E-3</v>
      </c>
      <c r="N110" s="69">
        <f>K110/'סכום נכסי הקרן'!$C$41</f>
        <v>3.8557428587333815E-4</v>
      </c>
    </row>
    <row r="111" spans="1:14">
      <c r="A111" s="58" t="s">
        <v>505</v>
      </c>
      <c r="B111" s="54" t="s">
        <v>506</v>
      </c>
      <c r="C111" s="66" t="s">
        <v>100</v>
      </c>
      <c r="D111" s="66" t="s">
        <v>24</v>
      </c>
      <c r="E111" s="54" t="s">
        <v>507</v>
      </c>
      <c r="F111" s="66" t="s">
        <v>196</v>
      </c>
      <c r="G111" s="66" t="s">
        <v>111</v>
      </c>
      <c r="H111" s="67">
        <v>8654.1318659999997</v>
      </c>
      <c r="I111" s="68">
        <v>295.7</v>
      </c>
      <c r="J111" s="115" t="s">
        <v>1828</v>
      </c>
      <c r="K111" s="67">
        <v>25.590267927999999</v>
      </c>
      <c r="L111" s="69">
        <v>9.4397406918528571E-6</v>
      </c>
      <c r="M111" s="69">
        <f t="shared" si="1"/>
        <v>3.5938835353311067E-3</v>
      </c>
      <c r="N111" s="69">
        <f>K111/'סכום נכסי הקרן'!$C$41</f>
        <v>5.1611003235379029E-4</v>
      </c>
    </row>
    <row r="112" spans="1:14">
      <c r="A112" s="58" t="s">
        <v>508</v>
      </c>
      <c r="B112" s="54" t="s">
        <v>509</v>
      </c>
      <c r="C112" s="66" t="s">
        <v>100</v>
      </c>
      <c r="D112" s="66" t="s">
        <v>24</v>
      </c>
      <c r="E112" s="54" t="s">
        <v>510</v>
      </c>
      <c r="F112" s="66" t="s">
        <v>338</v>
      </c>
      <c r="G112" s="66" t="s">
        <v>111</v>
      </c>
      <c r="H112" s="67">
        <v>4772.6772149999997</v>
      </c>
      <c r="I112" s="68">
        <v>1709</v>
      </c>
      <c r="J112" s="115" t="s">
        <v>1828</v>
      </c>
      <c r="K112" s="67">
        <v>81.565053602000006</v>
      </c>
      <c r="L112" s="69">
        <v>1.7964980294381134E-5</v>
      </c>
      <c r="M112" s="69">
        <f t="shared" si="1"/>
        <v>1.145495248519412E-2</v>
      </c>
      <c r="N112" s="69">
        <f>K112/'סכום נכסי הקרן'!$C$41</f>
        <v>1.6450215594423791E-3</v>
      </c>
    </row>
    <row r="113" spans="1:14">
      <c r="A113" s="58" t="s">
        <v>511</v>
      </c>
      <c r="B113" s="54" t="s">
        <v>512</v>
      </c>
      <c r="C113" s="66" t="s">
        <v>100</v>
      </c>
      <c r="D113" s="66" t="s">
        <v>24</v>
      </c>
      <c r="E113" s="54" t="s">
        <v>513</v>
      </c>
      <c r="F113" s="66" t="s">
        <v>107</v>
      </c>
      <c r="G113" s="66" t="s">
        <v>111</v>
      </c>
      <c r="H113" s="67">
        <v>92.625255999999993</v>
      </c>
      <c r="I113" s="68">
        <v>26550</v>
      </c>
      <c r="J113" s="115" t="s">
        <v>1828</v>
      </c>
      <c r="K113" s="67">
        <v>24.592005428</v>
      </c>
      <c r="L113" s="69">
        <v>1.0787939111584077E-5</v>
      </c>
      <c r="M113" s="69">
        <f t="shared" si="1"/>
        <v>3.4536880839672311E-3</v>
      </c>
      <c r="N113" s="69">
        <f>K113/'סכום נכסי הקרן'!$C$41</f>
        <v>4.9597685935919076E-4</v>
      </c>
    </row>
    <row r="114" spans="1:14">
      <c r="A114" s="114" t="s">
        <v>1828</v>
      </c>
      <c r="B114" s="115" t="s">
        <v>1828</v>
      </c>
      <c r="C114" s="115" t="s">
        <v>1828</v>
      </c>
      <c r="D114" s="115" t="s">
        <v>1828</v>
      </c>
      <c r="E114" s="115" t="s">
        <v>1828</v>
      </c>
      <c r="F114" s="115" t="s">
        <v>1828</v>
      </c>
      <c r="G114" s="115" t="s">
        <v>1828</v>
      </c>
      <c r="H114" s="115" t="s">
        <v>1828</v>
      </c>
      <c r="I114" s="115" t="s">
        <v>1828</v>
      </c>
      <c r="J114" s="115" t="s">
        <v>1828</v>
      </c>
      <c r="K114" s="115" t="s">
        <v>1828</v>
      </c>
      <c r="L114" s="115" t="s">
        <v>1828</v>
      </c>
      <c r="M114" s="115" t="s">
        <v>1828</v>
      </c>
      <c r="N114" s="115" t="s">
        <v>1828</v>
      </c>
    </row>
    <row r="115" spans="1:14">
      <c r="A115" s="57" t="s">
        <v>25</v>
      </c>
      <c r="B115" s="112" t="s">
        <v>1828</v>
      </c>
      <c r="C115" s="112" t="s">
        <v>1828</v>
      </c>
      <c r="D115" s="112" t="s">
        <v>1828</v>
      </c>
      <c r="E115" s="112" t="s">
        <v>1828</v>
      </c>
      <c r="F115" s="112" t="s">
        <v>1828</v>
      </c>
      <c r="G115" s="112" t="s">
        <v>1828</v>
      </c>
      <c r="H115" s="112" t="s">
        <v>1828</v>
      </c>
      <c r="I115" s="112" t="s">
        <v>1828</v>
      </c>
      <c r="J115" s="63">
        <v>0.48759643199999997</v>
      </c>
      <c r="K115" s="63">
        <v>324.72366833899997</v>
      </c>
      <c r="L115" s="112" t="s">
        <v>1828</v>
      </c>
      <c r="M115" s="65">
        <f t="shared" si="1"/>
        <v>4.5604018232999366E-2</v>
      </c>
      <c r="N115" s="65">
        <f>K115/'סכום נכסי הקרן'!$C$41</f>
        <v>6.5490968458797576E-3</v>
      </c>
    </row>
    <row r="116" spans="1:14">
      <c r="A116" s="58" t="s">
        <v>514</v>
      </c>
      <c r="B116" s="54" t="s">
        <v>515</v>
      </c>
      <c r="C116" s="66" t="s">
        <v>100</v>
      </c>
      <c r="D116" s="66" t="s">
        <v>24</v>
      </c>
      <c r="E116" s="54" t="s">
        <v>516</v>
      </c>
      <c r="F116" s="66" t="s">
        <v>517</v>
      </c>
      <c r="G116" s="66" t="s">
        <v>111</v>
      </c>
      <c r="H116" s="67">
        <v>3865.602046</v>
      </c>
      <c r="I116" s="68">
        <v>160.30000000000001</v>
      </c>
      <c r="J116" s="115" t="s">
        <v>1828</v>
      </c>
      <c r="K116" s="67">
        <v>6.1965600790000002</v>
      </c>
      <c r="L116" s="69">
        <v>1.3021936052093807E-5</v>
      </c>
      <c r="M116" s="69">
        <f t="shared" si="1"/>
        <v>8.702415819273763E-4</v>
      </c>
      <c r="N116" s="69">
        <f>K116/'סכום נכסי הקרן'!$C$41</f>
        <v>1.249735575982632E-4</v>
      </c>
    </row>
    <row r="117" spans="1:14">
      <c r="A117" s="58" t="s">
        <v>518</v>
      </c>
      <c r="B117" s="54" t="s">
        <v>519</v>
      </c>
      <c r="C117" s="66" t="s">
        <v>100</v>
      </c>
      <c r="D117" s="66" t="s">
        <v>24</v>
      </c>
      <c r="E117" s="54" t="s">
        <v>520</v>
      </c>
      <c r="F117" s="66" t="s">
        <v>334</v>
      </c>
      <c r="G117" s="66" t="s">
        <v>111</v>
      </c>
      <c r="H117" s="67">
        <v>1565.955665</v>
      </c>
      <c r="I117" s="68">
        <v>512</v>
      </c>
      <c r="J117" s="115" t="s">
        <v>1828</v>
      </c>
      <c r="K117" s="67">
        <v>8.0176930029999998</v>
      </c>
      <c r="L117" s="69">
        <v>9.4989565865072964E-6</v>
      </c>
      <c r="M117" s="69">
        <f t="shared" si="1"/>
        <v>1.1260005153479892E-3</v>
      </c>
      <c r="N117" s="69">
        <f>K117/'סכום נכסי הקרן'!$C$41</f>
        <v>1.6170255844228249E-4</v>
      </c>
    </row>
    <row r="118" spans="1:14">
      <c r="A118" s="58" t="s">
        <v>521</v>
      </c>
      <c r="B118" s="54" t="s">
        <v>522</v>
      </c>
      <c r="C118" s="66" t="s">
        <v>100</v>
      </c>
      <c r="D118" s="66" t="s">
        <v>24</v>
      </c>
      <c r="E118" s="54" t="s">
        <v>523</v>
      </c>
      <c r="F118" s="66" t="s">
        <v>524</v>
      </c>
      <c r="G118" s="66" t="s">
        <v>111</v>
      </c>
      <c r="H118" s="67">
        <v>53.367547999999999</v>
      </c>
      <c r="I118" s="68">
        <v>1558</v>
      </c>
      <c r="J118" s="115" t="s">
        <v>1828</v>
      </c>
      <c r="K118" s="67">
        <v>0.83146639200000005</v>
      </c>
      <c r="L118" s="69">
        <v>1.1941730983871992E-5</v>
      </c>
      <c r="M118" s="69">
        <f t="shared" si="1"/>
        <v>1.1677069520324875E-4</v>
      </c>
      <c r="N118" s="69">
        <f>K118/'סכום נכסי הקרן'!$C$41</f>
        <v>1.6769193182486062E-5</v>
      </c>
    </row>
    <row r="119" spans="1:14">
      <c r="A119" s="58" t="s">
        <v>525</v>
      </c>
      <c r="B119" s="54" t="s">
        <v>526</v>
      </c>
      <c r="C119" s="66" t="s">
        <v>100</v>
      </c>
      <c r="D119" s="66" t="s">
        <v>24</v>
      </c>
      <c r="E119" s="54" t="s">
        <v>527</v>
      </c>
      <c r="F119" s="66" t="s">
        <v>108</v>
      </c>
      <c r="G119" s="66" t="s">
        <v>111</v>
      </c>
      <c r="H119" s="67">
        <v>697.57097899999997</v>
      </c>
      <c r="I119" s="68">
        <v>433</v>
      </c>
      <c r="J119" s="115" t="s">
        <v>1828</v>
      </c>
      <c r="K119" s="67">
        <v>3.0204823379999999</v>
      </c>
      <c r="L119" s="69">
        <v>1.2680452961133466E-5</v>
      </c>
      <c r="M119" s="69">
        <f t="shared" si="1"/>
        <v>4.2419492339191764E-4</v>
      </c>
      <c r="N119" s="69">
        <f>K119/'סכום נכסי הקרן'!$C$41</f>
        <v>6.0917738007875067E-5</v>
      </c>
    </row>
    <row r="120" spans="1:14">
      <c r="A120" s="58" t="s">
        <v>528</v>
      </c>
      <c r="B120" s="54" t="s">
        <v>529</v>
      </c>
      <c r="C120" s="66" t="s">
        <v>100</v>
      </c>
      <c r="D120" s="66" t="s">
        <v>24</v>
      </c>
      <c r="E120" s="54" t="s">
        <v>530</v>
      </c>
      <c r="F120" s="66" t="s">
        <v>108</v>
      </c>
      <c r="G120" s="66" t="s">
        <v>111</v>
      </c>
      <c r="H120" s="67">
        <v>306.74346400000002</v>
      </c>
      <c r="I120" s="68">
        <v>1999</v>
      </c>
      <c r="J120" s="115" t="s">
        <v>1828</v>
      </c>
      <c r="K120" s="67">
        <v>6.1318018419999998</v>
      </c>
      <c r="L120" s="69">
        <v>1.8153348433532387E-5</v>
      </c>
      <c r="M120" s="69">
        <f t="shared" si="1"/>
        <v>8.611469697730142E-4</v>
      </c>
      <c r="N120" s="69">
        <f>K120/'סכום נכסי הקרן'!$C$41</f>
        <v>1.2366749953403029E-4</v>
      </c>
    </row>
    <row r="121" spans="1:14">
      <c r="A121" s="58" t="s">
        <v>531</v>
      </c>
      <c r="B121" s="54" t="s">
        <v>532</v>
      </c>
      <c r="C121" s="66" t="s">
        <v>100</v>
      </c>
      <c r="D121" s="66" t="s">
        <v>24</v>
      </c>
      <c r="E121" s="54" t="s">
        <v>533</v>
      </c>
      <c r="F121" s="66" t="s">
        <v>107</v>
      </c>
      <c r="G121" s="66" t="s">
        <v>111</v>
      </c>
      <c r="H121" s="67">
        <v>383.53680000000003</v>
      </c>
      <c r="I121" s="68">
        <v>468</v>
      </c>
      <c r="J121" s="115" t="s">
        <v>1828</v>
      </c>
      <c r="K121" s="67">
        <v>1.794952224</v>
      </c>
      <c r="L121" s="69">
        <v>6.7489137490987942E-6</v>
      </c>
      <c r="M121" s="69">
        <f t="shared" si="1"/>
        <v>2.5208212992101003E-4</v>
      </c>
      <c r="N121" s="69">
        <f>K121/'סכום נכסי הקרן'!$C$41</f>
        <v>3.6200982850535935E-5</v>
      </c>
    </row>
    <row r="122" spans="1:14">
      <c r="A122" s="58" t="s">
        <v>534</v>
      </c>
      <c r="B122" s="54" t="s">
        <v>535</v>
      </c>
      <c r="C122" s="66" t="s">
        <v>100</v>
      </c>
      <c r="D122" s="66" t="s">
        <v>24</v>
      </c>
      <c r="E122" s="54" t="s">
        <v>536</v>
      </c>
      <c r="F122" s="66" t="s">
        <v>200</v>
      </c>
      <c r="G122" s="66" t="s">
        <v>111</v>
      </c>
      <c r="H122" s="67">
        <v>30.965643</v>
      </c>
      <c r="I122" s="68">
        <v>5400</v>
      </c>
      <c r="J122" s="115" t="s">
        <v>1828</v>
      </c>
      <c r="K122" s="67">
        <v>1.672144699</v>
      </c>
      <c r="L122" s="69">
        <v>2.4092929943665028E-6</v>
      </c>
      <c r="M122" s="69">
        <f t="shared" si="1"/>
        <v>2.348351068201168E-4</v>
      </c>
      <c r="N122" s="69">
        <f>K122/'סכום נכסי הקרן'!$C$41</f>
        <v>3.3724174249728427E-5</v>
      </c>
    </row>
    <row r="123" spans="1:14">
      <c r="A123" s="58" t="s">
        <v>537</v>
      </c>
      <c r="B123" s="54" t="s">
        <v>538</v>
      </c>
      <c r="C123" s="66" t="s">
        <v>100</v>
      </c>
      <c r="D123" s="66" t="s">
        <v>24</v>
      </c>
      <c r="E123" s="54" t="s">
        <v>539</v>
      </c>
      <c r="F123" s="66" t="s">
        <v>540</v>
      </c>
      <c r="G123" s="66" t="s">
        <v>111</v>
      </c>
      <c r="H123" s="67">
        <v>349.50542000000002</v>
      </c>
      <c r="I123" s="68">
        <v>574</v>
      </c>
      <c r="J123" s="115" t="s">
        <v>1828</v>
      </c>
      <c r="K123" s="67">
        <v>2.0061611099999999</v>
      </c>
      <c r="L123" s="69">
        <v>1.7994098439114683E-5</v>
      </c>
      <c r="M123" s="69">
        <f t="shared" si="1"/>
        <v>2.8174419286019819E-4</v>
      </c>
      <c r="N123" s="69">
        <f>K123/'סכום נכסי הקרן'!$C$41</f>
        <v>4.0460689130031199E-5</v>
      </c>
    </row>
    <row r="124" spans="1:14">
      <c r="A124" s="58" t="s">
        <v>541</v>
      </c>
      <c r="B124" s="54" t="s">
        <v>542</v>
      </c>
      <c r="C124" s="66" t="s">
        <v>100</v>
      </c>
      <c r="D124" s="66" t="s">
        <v>24</v>
      </c>
      <c r="E124" s="54" t="s">
        <v>543</v>
      </c>
      <c r="F124" s="66" t="s">
        <v>196</v>
      </c>
      <c r="G124" s="66" t="s">
        <v>111</v>
      </c>
      <c r="H124" s="67">
        <v>199.70873</v>
      </c>
      <c r="I124" s="68">
        <v>2602</v>
      </c>
      <c r="J124" s="115" t="s">
        <v>1828</v>
      </c>
      <c r="K124" s="67">
        <v>5.1964211649999994</v>
      </c>
      <c r="L124" s="69">
        <v>1.1161975711887179E-5</v>
      </c>
      <c r="M124" s="69">
        <f t="shared" si="1"/>
        <v>7.2978260798534555E-4</v>
      </c>
      <c r="N124" s="69">
        <f>K124/'סכום נכסי הקרן'!$C$41</f>
        <v>1.048025406821786E-4</v>
      </c>
    </row>
    <row r="125" spans="1:14">
      <c r="A125" s="58" t="s">
        <v>544</v>
      </c>
      <c r="B125" s="54" t="s">
        <v>545</v>
      </c>
      <c r="C125" s="66" t="s">
        <v>100</v>
      </c>
      <c r="D125" s="66" t="s">
        <v>24</v>
      </c>
      <c r="E125" s="54" t="s">
        <v>546</v>
      </c>
      <c r="F125" s="66" t="s">
        <v>133</v>
      </c>
      <c r="G125" s="66" t="s">
        <v>111</v>
      </c>
      <c r="H125" s="67">
        <v>7.469379</v>
      </c>
      <c r="I125" s="68">
        <v>7941</v>
      </c>
      <c r="J125" s="115" t="s">
        <v>1828</v>
      </c>
      <c r="K125" s="67">
        <v>0.59314340100000007</v>
      </c>
      <c r="L125" s="69">
        <v>6.5821528460660695E-7</v>
      </c>
      <c r="M125" s="69">
        <f t="shared" si="1"/>
        <v>8.33007418656909E-5</v>
      </c>
      <c r="N125" s="69">
        <f>K125/'סכום נכסי הקרן'!$C$41</f>
        <v>1.1962643796534588E-5</v>
      </c>
    </row>
    <row r="126" spans="1:14">
      <c r="A126" s="58" t="s">
        <v>547</v>
      </c>
      <c r="B126" s="54" t="s">
        <v>548</v>
      </c>
      <c r="C126" s="66" t="s">
        <v>100</v>
      </c>
      <c r="D126" s="66" t="s">
        <v>24</v>
      </c>
      <c r="E126" s="54" t="s">
        <v>549</v>
      </c>
      <c r="F126" s="66" t="s">
        <v>524</v>
      </c>
      <c r="G126" s="66" t="s">
        <v>111</v>
      </c>
      <c r="H126" s="67">
        <v>209.77220500000004</v>
      </c>
      <c r="I126" s="68">
        <v>627.29999999999995</v>
      </c>
      <c r="J126" s="115" t="s">
        <v>1828</v>
      </c>
      <c r="K126" s="67">
        <v>1.3159010450000002</v>
      </c>
      <c r="L126" s="69">
        <v>4.025504296240843E-6</v>
      </c>
      <c r="M126" s="69">
        <f t="shared" si="1"/>
        <v>1.8480443866615302E-4</v>
      </c>
      <c r="N126" s="69">
        <f>K126/'סכום נכסי הקרן'!$C$41</f>
        <v>2.6539375547773534E-5</v>
      </c>
    </row>
    <row r="127" spans="1:14">
      <c r="A127" s="58" t="s">
        <v>550</v>
      </c>
      <c r="B127" s="54" t="s">
        <v>551</v>
      </c>
      <c r="C127" s="66" t="s">
        <v>100</v>
      </c>
      <c r="D127" s="66" t="s">
        <v>24</v>
      </c>
      <c r="E127" s="54" t="s">
        <v>552</v>
      </c>
      <c r="F127" s="66" t="s">
        <v>212</v>
      </c>
      <c r="G127" s="66" t="s">
        <v>111</v>
      </c>
      <c r="H127" s="67">
        <v>219.90386100000001</v>
      </c>
      <c r="I127" s="68">
        <v>2300</v>
      </c>
      <c r="J127" s="115" t="s">
        <v>1828</v>
      </c>
      <c r="K127" s="67">
        <v>5.0577887940000004</v>
      </c>
      <c r="L127" s="69">
        <v>7.8554560381890641E-6</v>
      </c>
      <c r="M127" s="69">
        <f t="shared" si="1"/>
        <v>7.1031315197954642E-4</v>
      </c>
      <c r="N127" s="69">
        <f>K127/'סכום נכסי הקרן'!$C$41</f>
        <v>1.0200657318065021E-4</v>
      </c>
    </row>
    <row r="128" spans="1:14">
      <c r="A128" s="58" t="s">
        <v>553</v>
      </c>
      <c r="B128" s="54" t="s">
        <v>554</v>
      </c>
      <c r="C128" s="66" t="s">
        <v>100</v>
      </c>
      <c r="D128" s="66" t="s">
        <v>24</v>
      </c>
      <c r="E128" s="54" t="s">
        <v>555</v>
      </c>
      <c r="F128" s="66" t="s">
        <v>108</v>
      </c>
      <c r="G128" s="66" t="s">
        <v>111</v>
      </c>
      <c r="H128" s="67">
        <v>117.39358299999999</v>
      </c>
      <c r="I128" s="68">
        <v>1762</v>
      </c>
      <c r="J128" s="115" t="s">
        <v>1828</v>
      </c>
      <c r="K128" s="67">
        <v>2.068474932</v>
      </c>
      <c r="L128" s="69">
        <v>1.7982146306389325E-5</v>
      </c>
      <c r="M128" s="69">
        <f t="shared" si="1"/>
        <v>2.9049551267988313E-4</v>
      </c>
      <c r="N128" s="69">
        <f>K128/'סכום נכסי הקרן'!$C$41</f>
        <v>4.1717447706338217E-5</v>
      </c>
    </row>
    <row r="129" spans="1:14">
      <c r="A129" s="58" t="s">
        <v>556</v>
      </c>
      <c r="B129" s="54" t="s">
        <v>557</v>
      </c>
      <c r="C129" s="66" t="s">
        <v>100</v>
      </c>
      <c r="D129" s="66" t="s">
        <v>24</v>
      </c>
      <c r="E129" s="54" t="s">
        <v>558</v>
      </c>
      <c r="F129" s="66" t="s">
        <v>212</v>
      </c>
      <c r="G129" s="66" t="s">
        <v>111</v>
      </c>
      <c r="H129" s="67">
        <v>51.179479999999991</v>
      </c>
      <c r="I129" s="68">
        <v>9550</v>
      </c>
      <c r="J129" s="115" t="s">
        <v>1828</v>
      </c>
      <c r="K129" s="67">
        <v>4.88764032</v>
      </c>
      <c r="L129" s="69">
        <v>1.011249524304813E-5</v>
      </c>
      <c r="M129" s="69">
        <f t="shared" si="1"/>
        <v>6.8641759133161598E-4</v>
      </c>
      <c r="N129" s="69">
        <f>K129/'סכום נכסי הקרן'!$C$41</f>
        <v>9.8574982129389515E-5</v>
      </c>
    </row>
    <row r="130" spans="1:14">
      <c r="A130" s="58" t="s">
        <v>559</v>
      </c>
      <c r="B130" s="54" t="s">
        <v>560</v>
      </c>
      <c r="C130" s="66" t="s">
        <v>100</v>
      </c>
      <c r="D130" s="66" t="s">
        <v>24</v>
      </c>
      <c r="E130" s="54" t="s">
        <v>561</v>
      </c>
      <c r="F130" s="66" t="s">
        <v>351</v>
      </c>
      <c r="G130" s="66" t="s">
        <v>111</v>
      </c>
      <c r="H130" s="67">
        <v>157.623717</v>
      </c>
      <c r="I130" s="68">
        <v>113.3</v>
      </c>
      <c r="J130" s="115" t="s">
        <v>1828</v>
      </c>
      <c r="K130" s="67">
        <v>0.17858767</v>
      </c>
      <c r="L130" s="69">
        <v>5.3214751502390002E-6</v>
      </c>
      <c r="M130" s="69">
        <f t="shared" si="1"/>
        <v>2.5080756818645256E-5</v>
      </c>
      <c r="N130" s="69">
        <f>K130/'סכום נכסי הקרן'!$C$41</f>
        <v>3.601794572882833E-6</v>
      </c>
    </row>
    <row r="131" spans="1:14">
      <c r="A131" s="58" t="s">
        <v>562</v>
      </c>
      <c r="B131" s="54" t="s">
        <v>563</v>
      </c>
      <c r="C131" s="66" t="s">
        <v>100</v>
      </c>
      <c r="D131" s="66" t="s">
        <v>24</v>
      </c>
      <c r="E131" s="54" t="s">
        <v>564</v>
      </c>
      <c r="F131" s="66" t="s">
        <v>200</v>
      </c>
      <c r="G131" s="66" t="s">
        <v>111</v>
      </c>
      <c r="H131" s="67">
        <v>319.61399999999998</v>
      </c>
      <c r="I131" s="68">
        <v>1600</v>
      </c>
      <c r="J131" s="115" t="s">
        <v>1828</v>
      </c>
      <c r="K131" s="67">
        <v>5.1138239999999993</v>
      </c>
      <c r="L131" s="69">
        <v>7.0073712079773188E-6</v>
      </c>
      <c r="M131" s="69">
        <f t="shared" si="1"/>
        <v>7.1818270632766383E-4</v>
      </c>
      <c r="N131" s="69">
        <f>K131/'סכום נכסי הקרן'!$C$41</f>
        <v>1.0313670327788014E-4</v>
      </c>
    </row>
    <row r="132" spans="1:14">
      <c r="A132" s="58" t="s">
        <v>565</v>
      </c>
      <c r="B132" s="54" t="s">
        <v>566</v>
      </c>
      <c r="C132" s="66" t="s">
        <v>100</v>
      </c>
      <c r="D132" s="66" t="s">
        <v>24</v>
      </c>
      <c r="E132" s="54" t="s">
        <v>567</v>
      </c>
      <c r="F132" s="66" t="s">
        <v>419</v>
      </c>
      <c r="G132" s="66" t="s">
        <v>111</v>
      </c>
      <c r="H132" s="67">
        <v>323.85160200000001</v>
      </c>
      <c r="I132" s="68">
        <v>160.1</v>
      </c>
      <c r="J132" s="115" t="s">
        <v>1828</v>
      </c>
      <c r="K132" s="67">
        <v>0.51848641600000001</v>
      </c>
      <c r="L132" s="69">
        <v>3.2904243060657994E-6</v>
      </c>
      <c r="M132" s="69">
        <f t="shared" si="1"/>
        <v>7.2815954838690387E-5</v>
      </c>
      <c r="N132" s="69">
        <f>K132/'סכום נכסי הקרן'!$C$41</f>
        <v>1.0456945651747798E-5</v>
      </c>
    </row>
    <row r="133" spans="1:14">
      <c r="A133" s="58" t="s">
        <v>568</v>
      </c>
      <c r="B133" s="54" t="s">
        <v>569</v>
      </c>
      <c r="C133" s="66" t="s">
        <v>100</v>
      </c>
      <c r="D133" s="66" t="s">
        <v>24</v>
      </c>
      <c r="E133" s="54" t="s">
        <v>570</v>
      </c>
      <c r="F133" s="66" t="s">
        <v>334</v>
      </c>
      <c r="G133" s="66" t="s">
        <v>111</v>
      </c>
      <c r="H133" s="67">
        <v>28.703095000000005</v>
      </c>
      <c r="I133" s="68">
        <v>6898</v>
      </c>
      <c r="J133" s="115" t="s">
        <v>1828</v>
      </c>
      <c r="K133" s="67">
        <v>1.979939498</v>
      </c>
      <c r="L133" s="69">
        <v>1.5856719657019127E-6</v>
      </c>
      <c r="M133" s="69">
        <f t="shared" si="1"/>
        <v>2.7806164370120607E-4</v>
      </c>
      <c r="N133" s="69">
        <f>K133/'סכום נכסי הקרן'!$C$41</f>
        <v>3.9931846014524747E-5</v>
      </c>
    </row>
    <row r="134" spans="1:14">
      <c r="A134" s="58" t="s">
        <v>571</v>
      </c>
      <c r="B134" s="54" t="s">
        <v>572</v>
      </c>
      <c r="C134" s="66" t="s">
        <v>100</v>
      </c>
      <c r="D134" s="66" t="s">
        <v>24</v>
      </c>
      <c r="E134" s="54" t="s">
        <v>573</v>
      </c>
      <c r="F134" s="66" t="s">
        <v>307</v>
      </c>
      <c r="G134" s="66" t="s">
        <v>111</v>
      </c>
      <c r="H134" s="67">
        <v>106.61204400000001</v>
      </c>
      <c r="I134" s="68">
        <v>11590</v>
      </c>
      <c r="J134" s="115" t="s">
        <v>1828</v>
      </c>
      <c r="K134" s="67">
        <v>12.356335889000002</v>
      </c>
      <c r="L134" s="69">
        <v>1.1998718330507314E-5</v>
      </c>
      <c r="M134" s="69">
        <f t="shared" si="1"/>
        <v>1.7353172007983973E-3</v>
      </c>
      <c r="N134" s="69">
        <f>K134/'סכום נכסי הקרן'!$C$41</f>
        <v>2.4920524214083528E-4</v>
      </c>
    </row>
    <row r="135" spans="1:14">
      <c r="A135" s="58" t="s">
        <v>574</v>
      </c>
      <c r="B135" s="54" t="s">
        <v>575</v>
      </c>
      <c r="C135" s="66" t="s">
        <v>100</v>
      </c>
      <c r="D135" s="66" t="s">
        <v>24</v>
      </c>
      <c r="E135" s="54" t="s">
        <v>576</v>
      </c>
      <c r="F135" s="66" t="s">
        <v>107</v>
      </c>
      <c r="G135" s="66" t="s">
        <v>111</v>
      </c>
      <c r="H135" s="67">
        <v>1323.2019599999999</v>
      </c>
      <c r="I135" s="68">
        <v>230.2</v>
      </c>
      <c r="J135" s="115" t="s">
        <v>1828</v>
      </c>
      <c r="K135" s="67">
        <v>3.0460109120000003</v>
      </c>
      <c r="L135" s="69">
        <v>8.8364726739232205E-6</v>
      </c>
      <c r="M135" s="69">
        <f t="shared" si="1"/>
        <v>4.2778014266501077E-4</v>
      </c>
      <c r="N135" s="69">
        <f>K135/'סכום נכסי הקרן'!$C$41</f>
        <v>6.1432603783808192E-5</v>
      </c>
    </row>
    <row r="136" spans="1:14">
      <c r="A136" s="58" t="s">
        <v>577</v>
      </c>
      <c r="B136" s="54" t="s">
        <v>578</v>
      </c>
      <c r="C136" s="66" t="s">
        <v>100</v>
      </c>
      <c r="D136" s="66" t="s">
        <v>24</v>
      </c>
      <c r="E136" s="54" t="s">
        <v>579</v>
      </c>
      <c r="F136" s="66" t="s">
        <v>108</v>
      </c>
      <c r="G136" s="66" t="s">
        <v>111</v>
      </c>
      <c r="H136" s="67">
        <v>1246.4946</v>
      </c>
      <c r="I136" s="68">
        <v>397.9</v>
      </c>
      <c r="J136" s="115" t="s">
        <v>1828</v>
      </c>
      <c r="K136" s="67">
        <v>4.959802013</v>
      </c>
      <c r="L136" s="69">
        <v>1.5633246094885373E-5</v>
      </c>
      <c r="M136" s="69">
        <f t="shared" si="1"/>
        <v>6.965519408852818E-4</v>
      </c>
      <c r="N136" s="69">
        <f>K136/'סכום נכסי הקרן'!$C$41</f>
        <v>1.0003035468796222E-4</v>
      </c>
    </row>
    <row r="137" spans="1:14">
      <c r="A137" s="58" t="s">
        <v>580</v>
      </c>
      <c r="B137" s="54" t="s">
        <v>581</v>
      </c>
      <c r="C137" s="66" t="s">
        <v>100</v>
      </c>
      <c r="D137" s="66" t="s">
        <v>24</v>
      </c>
      <c r="E137" s="54" t="s">
        <v>582</v>
      </c>
      <c r="F137" s="66" t="s">
        <v>133</v>
      </c>
      <c r="G137" s="66" t="s">
        <v>111</v>
      </c>
      <c r="H137" s="67">
        <v>1289.741411</v>
      </c>
      <c r="I137" s="68">
        <v>130.1</v>
      </c>
      <c r="J137" s="115" t="s">
        <v>1828</v>
      </c>
      <c r="K137" s="67">
        <v>1.6779535750000003</v>
      </c>
      <c r="L137" s="69">
        <v>1.1922452019379624E-5</v>
      </c>
      <c r="M137" s="69">
        <f t="shared" si="1"/>
        <v>2.3565090225742595E-4</v>
      </c>
      <c r="N137" s="69">
        <f>K137/'סכום נכסי הקרן'!$C$41</f>
        <v>3.3841328911365209E-5</v>
      </c>
    </row>
    <row r="138" spans="1:14">
      <c r="A138" s="58" t="s">
        <v>583</v>
      </c>
      <c r="B138" s="54" t="s">
        <v>584</v>
      </c>
      <c r="C138" s="66" t="s">
        <v>100</v>
      </c>
      <c r="D138" s="66" t="s">
        <v>24</v>
      </c>
      <c r="E138" s="54" t="s">
        <v>585</v>
      </c>
      <c r="F138" s="66" t="s">
        <v>212</v>
      </c>
      <c r="G138" s="66" t="s">
        <v>111</v>
      </c>
      <c r="H138" s="67">
        <v>25089.652017</v>
      </c>
      <c r="I138" s="68">
        <v>65.599999999999994</v>
      </c>
      <c r="J138" s="115" t="s">
        <v>1828</v>
      </c>
      <c r="K138" s="67">
        <v>16.458811724</v>
      </c>
      <c r="L138" s="69">
        <v>1.9834413017070221E-5</v>
      </c>
      <c r="M138" s="69">
        <f t="shared" ref="M138:M200" si="2">IFERROR(K138/$K$9,0)</f>
        <v>2.3114667119712774E-3</v>
      </c>
      <c r="N138" s="69">
        <f>K138/'סכום נכסי הקרן'!$C$41</f>
        <v>3.3194485791546272E-4</v>
      </c>
    </row>
    <row r="139" spans="1:14">
      <c r="A139" s="58" t="s">
        <v>586</v>
      </c>
      <c r="B139" s="54" t="s">
        <v>587</v>
      </c>
      <c r="C139" s="66" t="s">
        <v>100</v>
      </c>
      <c r="D139" s="66" t="s">
        <v>24</v>
      </c>
      <c r="E139" s="54" t="s">
        <v>588</v>
      </c>
      <c r="F139" s="66" t="s">
        <v>204</v>
      </c>
      <c r="G139" s="66" t="s">
        <v>111</v>
      </c>
      <c r="H139" s="67">
        <v>432.547168</v>
      </c>
      <c r="I139" s="68">
        <v>900</v>
      </c>
      <c r="J139" s="115" t="s">
        <v>1828</v>
      </c>
      <c r="K139" s="67">
        <v>3.892924517</v>
      </c>
      <c r="L139" s="69">
        <v>1.2635814880872012E-5</v>
      </c>
      <c r="M139" s="69">
        <f t="shared" si="2"/>
        <v>5.4672023619670412E-4</v>
      </c>
      <c r="N139" s="69">
        <f>K139/'סכום נכסי הקרן'!$C$41</f>
        <v>7.8513339683378605E-5</v>
      </c>
    </row>
    <row r="140" spans="1:14">
      <c r="A140" s="58" t="s">
        <v>589</v>
      </c>
      <c r="B140" s="54" t="s">
        <v>590</v>
      </c>
      <c r="C140" s="66" t="s">
        <v>100</v>
      </c>
      <c r="D140" s="66" t="s">
        <v>24</v>
      </c>
      <c r="E140" s="54" t="s">
        <v>591</v>
      </c>
      <c r="F140" s="66" t="s">
        <v>135</v>
      </c>
      <c r="G140" s="66" t="s">
        <v>111</v>
      </c>
      <c r="H140" s="67">
        <v>107.308802</v>
      </c>
      <c r="I140" s="68">
        <v>2290</v>
      </c>
      <c r="J140" s="115" t="s">
        <v>1828</v>
      </c>
      <c r="K140" s="67">
        <v>2.4573715759999999</v>
      </c>
      <c r="L140" s="69">
        <v>9.0411414865551637E-6</v>
      </c>
      <c r="M140" s="69">
        <f t="shared" si="2"/>
        <v>3.4511194927794867E-4</v>
      </c>
      <c r="N140" s="69">
        <f>K140/'סכום נכסי הקרן'!$C$41</f>
        <v>4.9560798939777494E-5</v>
      </c>
    </row>
    <row r="141" spans="1:14">
      <c r="A141" s="58" t="s">
        <v>592</v>
      </c>
      <c r="B141" s="54" t="s">
        <v>593</v>
      </c>
      <c r="C141" s="66" t="s">
        <v>100</v>
      </c>
      <c r="D141" s="66" t="s">
        <v>24</v>
      </c>
      <c r="E141" s="54" t="s">
        <v>594</v>
      </c>
      <c r="F141" s="66" t="s">
        <v>204</v>
      </c>
      <c r="G141" s="66" t="s">
        <v>111</v>
      </c>
      <c r="H141" s="67">
        <v>270.04969899999998</v>
      </c>
      <c r="I141" s="68">
        <v>951.2</v>
      </c>
      <c r="J141" s="115" t="s">
        <v>1828</v>
      </c>
      <c r="K141" s="67">
        <v>2.568712739</v>
      </c>
      <c r="L141" s="69">
        <v>1.7790108306669E-5</v>
      </c>
      <c r="M141" s="69">
        <f t="shared" si="2"/>
        <v>3.6074864263482012E-4</v>
      </c>
      <c r="N141" s="69">
        <f>K141/'סכום נכסי הקרן'!$C$41</f>
        <v>5.180635148342098E-5</v>
      </c>
    </row>
    <row r="142" spans="1:14">
      <c r="A142" s="58" t="s">
        <v>595</v>
      </c>
      <c r="B142" s="54" t="s">
        <v>596</v>
      </c>
      <c r="C142" s="66" t="s">
        <v>100</v>
      </c>
      <c r="D142" s="66" t="s">
        <v>24</v>
      </c>
      <c r="E142" s="54" t="s">
        <v>597</v>
      </c>
      <c r="F142" s="66" t="s">
        <v>108</v>
      </c>
      <c r="G142" s="66" t="s">
        <v>111</v>
      </c>
      <c r="H142" s="67">
        <v>1823.5185240000001</v>
      </c>
      <c r="I142" s="68">
        <v>449.6</v>
      </c>
      <c r="J142" s="115" t="s">
        <v>1828</v>
      </c>
      <c r="K142" s="67">
        <v>8.1985392850000007</v>
      </c>
      <c r="L142" s="69">
        <v>1.9918919341386613E-5</v>
      </c>
      <c r="M142" s="69">
        <f t="shared" si="2"/>
        <v>1.1513984704274085E-3</v>
      </c>
      <c r="N142" s="69">
        <f>K142/'סכום נכסי הקרן'!$C$41</f>
        <v>1.6534990518818967E-4</v>
      </c>
    </row>
    <row r="143" spans="1:14">
      <c r="A143" s="58" t="s">
        <v>598</v>
      </c>
      <c r="B143" s="54" t="s">
        <v>599</v>
      </c>
      <c r="C143" s="66" t="s">
        <v>100</v>
      </c>
      <c r="D143" s="66" t="s">
        <v>24</v>
      </c>
      <c r="E143" s="54" t="s">
        <v>600</v>
      </c>
      <c r="F143" s="66" t="s">
        <v>133</v>
      </c>
      <c r="G143" s="66" t="s">
        <v>111</v>
      </c>
      <c r="H143" s="67">
        <v>324.82370800000001</v>
      </c>
      <c r="I143" s="68">
        <v>392.7</v>
      </c>
      <c r="J143" s="115" t="s">
        <v>1828</v>
      </c>
      <c r="K143" s="67">
        <v>1.2755827019999999</v>
      </c>
      <c r="L143" s="69">
        <v>1.3508771576691285E-5</v>
      </c>
      <c r="M143" s="69">
        <f t="shared" si="2"/>
        <v>1.7914215214819948E-4</v>
      </c>
      <c r="N143" s="69">
        <f>K143/'סכום נכסי הקרן'!$C$41</f>
        <v>2.5726226526875116E-5</v>
      </c>
    </row>
    <row r="144" spans="1:14">
      <c r="A144" s="58" t="s">
        <v>601</v>
      </c>
      <c r="B144" s="54" t="s">
        <v>602</v>
      </c>
      <c r="C144" s="66" t="s">
        <v>100</v>
      </c>
      <c r="D144" s="66" t="s">
        <v>24</v>
      </c>
      <c r="E144" s="54" t="s">
        <v>603</v>
      </c>
      <c r="F144" s="66" t="s">
        <v>419</v>
      </c>
      <c r="G144" s="66" t="s">
        <v>111</v>
      </c>
      <c r="H144" s="67">
        <v>134.466308</v>
      </c>
      <c r="I144" s="68">
        <v>108.4</v>
      </c>
      <c r="J144" s="115" t="s">
        <v>1828</v>
      </c>
      <c r="K144" s="67">
        <v>0.145761478</v>
      </c>
      <c r="L144" s="69">
        <v>7.2910813859280162E-6</v>
      </c>
      <c r="M144" s="69">
        <f t="shared" si="2"/>
        <v>2.0470663978337981E-5</v>
      </c>
      <c r="N144" s="69">
        <f>K144/'סכום נכסי הקרן'!$C$41</f>
        <v>2.9397488661774941E-6</v>
      </c>
    </row>
    <row r="145" spans="1:14">
      <c r="A145" s="58" t="s">
        <v>604</v>
      </c>
      <c r="B145" s="54" t="s">
        <v>605</v>
      </c>
      <c r="C145" s="66" t="s">
        <v>100</v>
      </c>
      <c r="D145" s="66" t="s">
        <v>24</v>
      </c>
      <c r="E145" s="54" t="s">
        <v>606</v>
      </c>
      <c r="F145" s="66" t="s">
        <v>338</v>
      </c>
      <c r="G145" s="66" t="s">
        <v>111</v>
      </c>
      <c r="H145" s="67">
        <v>807.85522800000001</v>
      </c>
      <c r="I145" s="68">
        <v>101.4</v>
      </c>
      <c r="J145" s="115" t="s">
        <v>1828</v>
      </c>
      <c r="K145" s="67">
        <v>0.81916520100000012</v>
      </c>
      <c r="L145" s="69">
        <v>4.620274952993575E-6</v>
      </c>
      <c r="M145" s="69">
        <f t="shared" si="2"/>
        <v>1.1504312252115539E-4</v>
      </c>
      <c r="N145" s="69">
        <f>K145/'סכום נכסי הקרן'!$C$41</f>
        <v>1.6521100114337542E-5</v>
      </c>
    </row>
    <row r="146" spans="1:14">
      <c r="A146" s="58" t="s">
        <v>607</v>
      </c>
      <c r="B146" s="54" t="s">
        <v>608</v>
      </c>
      <c r="C146" s="66" t="s">
        <v>100</v>
      </c>
      <c r="D146" s="66" t="s">
        <v>24</v>
      </c>
      <c r="E146" s="54" t="s">
        <v>609</v>
      </c>
      <c r="F146" s="66" t="s">
        <v>300</v>
      </c>
      <c r="G146" s="66" t="s">
        <v>111</v>
      </c>
      <c r="H146" s="67">
        <v>187.33295699999999</v>
      </c>
      <c r="I146" s="68">
        <v>2373</v>
      </c>
      <c r="J146" s="115" t="s">
        <v>1828</v>
      </c>
      <c r="K146" s="67">
        <v>4.4454110629999999</v>
      </c>
      <c r="L146" s="69">
        <v>1.3160666701980413E-5</v>
      </c>
      <c r="M146" s="69">
        <f t="shared" si="2"/>
        <v>6.2431115110028767E-4</v>
      </c>
      <c r="N146" s="69">
        <f>K146/'סכום נכסי הקרן'!$C$41</f>
        <v>8.9656007276127763E-5</v>
      </c>
    </row>
    <row r="147" spans="1:14">
      <c r="A147" s="58" t="s">
        <v>610</v>
      </c>
      <c r="B147" s="54" t="s">
        <v>611</v>
      </c>
      <c r="C147" s="66" t="s">
        <v>100</v>
      </c>
      <c r="D147" s="66" t="s">
        <v>24</v>
      </c>
      <c r="E147" s="54" t="s">
        <v>612</v>
      </c>
      <c r="F147" s="66" t="s">
        <v>613</v>
      </c>
      <c r="G147" s="66" t="s">
        <v>111</v>
      </c>
      <c r="H147" s="67">
        <v>1575.745122</v>
      </c>
      <c r="I147" s="68">
        <v>592.4</v>
      </c>
      <c r="J147" s="115" t="s">
        <v>1828</v>
      </c>
      <c r="K147" s="67">
        <v>9.3347141019999995</v>
      </c>
      <c r="L147" s="69">
        <v>1.4670155345765298E-5</v>
      </c>
      <c r="M147" s="69">
        <f t="shared" si="2"/>
        <v>1.3109622537985995E-3</v>
      </c>
      <c r="N147" s="69">
        <f>K147/'סכום נכסי הקרן'!$C$41</f>
        <v>1.8826452348024052E-4</v>
      </c>
    </row>
    <row r="148" spans="1:14">
      <c r="A148" s="58" t="s">
        <v>614</v>
      </c>
      <c r="B148" s="54" t="s">
        <v>615</v>
      </c>
      <c r="C148" s="66" t="s">
        <v>100</v>
      </c>
      <c r="D148" s="66" t="s">
        <v>24</v>
      </c>
      <c r="E148" s="54" t="s">
        <v>616</v>
      </c>
      <c r="F148" s="66" t="s">
        <v>307</v>
      </c>
      <c r="G148" s="66" t="s">
        <v>111</v>
      </c>
      <c r="H148" s="67">
        <v>161.93951300000001</v>
      </c>
      <c r="I148" s="68">
        <v>233.7</v>
      </c>
      <c r="J148" s="115" t="s">
        <v>1828</v>
      </c>
      <c r="K148" s="67">
        <v>0.37845264100000003</v>
      </c>
      <c r="L148" s="69">
        <v>2.197776797004153E-6</v>
      </c>
      <c r="M148" s="69">
        <f t="shared" si="2"/>
        <v>5.3149686404974413E-5</v>
      </c>
      <c r="N148" s="69">
        <f>K148/'סכום נכסי הקרן'!$C$41</f>
        <v>7.6327143326690769E-6</v>
      </c>
    </row>
    <row r="149" spans="1:14">
      <c r="A149" s="58" t="s">
        <v>617</v>
      </c>
      <c r="B149" s="54" t="s">
        <v>618</v>
      </c>
      <c r="C149" s="66" t="s">
        <v>100</v>
      </c>
      <c r="D149" s="66" t="s">
        <v>24</v>
      </c>
      <c r="E149" s="54" t="s">
        <v>619</v>
      </c>
      <c r="F149" s="66" t="s">
        <v>200</v>
      </c>
      <c r="G149" s="66" t="s">
        <v>111</v>
      </c>
      <c r="H149" s="67">
        <v>365.83433900000006</v>
      </c>
      <c r="I149" s="68">
        <v>720.6</v>
      </c>
      <c r="J149" s="115" t="s">
        <v>1828</v>
      </c>
      <c r="K149" s="67">
        <v>2.6362022499999997</v>
      </c>
      <c r="L149" s="69">
        <v>5.028092054047109E-6</v>
      </c>
      <c r="M149" s="69">
        <f t="shared" si="2"/>
        <v>3.7022683344833078E-4</v>
      </c>
      <c r="N149" s="69">
        <f>K149/'סכום נכסי הקרן'!$C$41</f>
        <v>5.3167494469643468E-5</v>
      </c>
    </row>
    <row r="150" spans="1:14">
      <c r="A150" s="58" t="s">
        <v>620</v>
      </c>
      <c r="B150" s="54" t="s">
        <v>621</v>
      </c>
      <c r="C150" s="66" t="s">
        <v>100</v>
      </c>
      <c r="D150" s="66" t="s">
        <v>24</v>
      </c>
      <c r="E150" s="54" t="s">
        <v>622</v>
      </c>
      <c r="F150" s="66" t="s">
        <v>338</v>
      </c>
      <c r="G150" s="66" t="s">
        <v>111</v>
      </c>
      <c r="H150" s="67">
        <v>537.21200499999998</v>
      </c>
      <c r="I150" s="68">
        <v>293.60000000000002</v>
      </c>
      <c r="J150" s="115" t="s">
        <v>1828</v>
      </c>
      <c r="K150" s="67">
        <v>1.5772544479999999</v>
      </c>
      <c r="L150" s="69">
        <v>4.3019679285688125E-6</v>
      </c>
      <c r="M150" s="69">
        <f t="shared" si="2"/>
        <v>2.2150877074220498E-4</v>
      </c>
      <c r="N150" s="69">
        <f>K150/'סכום נכסי הקרן'!$C$41</f>
        <v>3.1810407240666213E-5</v>
      </c>
    </row>
    <row r="151" spans="1:14">
      <c r="A151" s="58" t="s">
        <v>623</v>
      </c>
      <c r="B151" s="54" t="s">
        <v>624</v>
      </c>
      <c r="C151" s="66" t="s">
        <v>100</v>
      </c>
      <c r="D151" s="66" t="s">
        <v>24</v>
      </c>
      <c r="E151" s="54" t="s">
        <v>625</v>
      </c>
      <c r="F151" s="66" t="s">
        <v>324</v>
      </c>
      <c r="G151" s="66" t="s">
        <v>111</v>
      </c>
      <c r="H151" s="67">
        <v>128.87667500000001</v>
      </c>
      <c r="I151" s="68">
        <v>7000</v>
      </c>
      <c r="J151" s="115" t="s">
        <v>1828</v>
      </c>
      <c r="K151" s="67">
        <v>9.0213672330000012</v>
      </c>
      <c r="L151" s="69">
        <v>2.17194881686069E-6</v>
      </c>
      <c r="M151" s="69">
        <f t="shared" si="2"/>
        <v>1.2669559871774333E-3</v>
      </c>
      <c r="N151" s="69">
        <f>K151/'סכום נכסי הקרן'!$C$41</f>
        <v>1.8194487637249773E-4</v>
      </c>
    </row>
    <row r="152" spans="1:14">
      <c r="A152" s="58" t="s">
        <v>626</v>
      </c>
      <c r="B152" s="54" t="s">
        <v>627</v>
      </c>
      <c r="C152" s="66" t="s">
        <v>100</v>
      </c>
      <c r="D152" s="66" t="s">
        <v>24</v>
      </c>
      <c r="E152" s="54" t="s">
        <v>628</v>
      </c>
      <c r="F152" s="66" t="s">
        <v>108</v>
      </c>
      <c r="G152" s="66" t="s">
        <v>111</v>
      </c>
      <c r="H152" s="67">
        <v>187.48828900000001</v>
      </c>
      <c r="I152" s="68">
        <v>1518</v>
      </c>
      <c r="J152" s="67">
        <v>0.14061621700000002</v>
      </c>
      <c r="K152" s="67">
        <v>2.9866884460000001</v>
      </c>
      <c r="L152" s="69">
        <v>1.626842168925183E-5</v>
      </c>
      <c r="M152" s="69">
        <f t="shared" si="2"/>
        <v>4.1944892728139354E-4</v>
      </c>
      <c r="N152" s="69">
        <f>K152/'סכום נכסי הקרן'!$C$41</f>
        <v>6.0236175519254279E-5</v>
      </c>
    </row>
    <row r="153" spans="1:14">
      <c r="A153" s="58" t="s">
        <v>629</v>
      </c>
      <c r="B153" s="54" t="s">
        <v>630</v>
      </c>
      <c r="C153" s="66" t="s">
        <v>100</v>
      </c>
      <c r="D153" s="66" t="s">
        <v>24</v>
      </c>
      <c r="E153" s="54" t="s">
        <v>631</v>
      </c>
      <c r="F153" s="66" t="s">
        <v>232</v>
      </c>
      <c r="G153" s="66" t="s">
        <v>111</v>
      </c>
      <c r="H153" s="67">
        <v>78.645819000000003</v>
      </c>
      <c r="I153" s="68">
        <v>29590</v>
      </c>
      <c r="J153" s="115" t="s">
        <v>1828</v>
      </c>
      <c r="K153" s="67">
        <v>23.271297815</v>
      </c>
      <c r="L153" s="69">
        <v>2.1545666364947377E-5</v>
      </c>
      <c r="M153" s="69">
        <f t="shared" si="2"/>
        <v>3.2682086134629886E-3</v>
      </c>
      <c r="N153" s="69">
        <f>K153/'סכום נכסי הקרן'!$C$41</f>
        <v>4.693405439132899E-4</v>
      </c>
    </row>
    <row r="154" spans="1:14">
      <c r="A154" s="58" t="s">
        <v>632</v>
      </c>
      <c r="B154" s="54" t="s">
        <v>633</v>
      </c>
      <c r="C154" s="66" t="s">
        <v>100</v>
      </c>
      <c r="D154" s="66" t="s">
        <v>24</v>
      </c>
      <c r="E154" s="54" t="s">
        <v>634</v>
      </c>
      <c r="F154" s="66" t="s">
        <v>419</v>
      </c>
      <c r="G154" s="66" t="s">
        <v>111</v>
      </c>
      <c r="H154" s="67">
        <v>215.50581199999999</v>
      </c>
      <c r="I154" s="68">
        <v>565.20000000000005</v>
      </c>
      <c r="J154" s="115" t="s">
        <v>1828</v>
      </c>
      <c r="K154" s="67">
        <v>1.218038851</v>
      </c>
      <c r="L154" s="69">
        <v>9.8528009294575386E-6</v>
      </c>
      <c r="M154" s="69">
        <f t="shared" si="2"/>
        <v>1.7106072450350621E-4</v>
      </c>
      <c r="N154" s="69">
        <f>K154/'סכום נכסי הקרן'!$C$41</f>
        <v>2.4565669752521221E-5</v>
      </c>
    </row>
    <row r="155" spans="1:14">
      <c r="A155" s="58" t="s">
        <v>635</v>
      </c>
      <c r="B155" s="54" t="s">
        <v>636</v>
      </c>
      <c r="C155" s="66" t="s">
        <v>100</v>
      </c>
      <c r="D155" s="66" t="s">
        <v>24</v>
      </c>
      <c r="E155" s="54" t="s">
        <v>637</v>
      </c>
      <c r="F155" s="66" t="s">
        <v>300</v>
      </c>
      <c r="G155" s="66" t="s">
        <v>111</v>
      </c>
      <c r="H155" s="67">
        <v>7.9002459999999992</v>
      </c>
      <c r="I155" s="68">
        <v>14000</v>
      </c>
      <c r="J155" s="115" t="s">
        <v>1828</v>
      </c>
      <c r="K155" s="67">
        <v>1.106034443</v>
      </c>
      <c r="L155" s="69">
        <v>2.3761396091943513E-6</v>
      </c>
      <c r="M155" s="69">
        <f t="shared" si="2"/>
        <v>1.5533088537371455E-4</v>
      </c>
      <c r="N155" s="69">
        <f>K155/'סכום נכסי הקרן'!$C$41</f>
        <v>2.2306740740941895E-5</v>
      </c>
    </row>
    <row r="156" spans="1:14">
      <c r="A156" s="58" t="s">
        <v>638</v>
      </c>
      <c r="B156" s="54" t="s">
        <v>639</v>
      </c>
      <c r="C156" s="66" t="s">
        <v>100</v>
      </c>
      <c r="D156" s="66" t="s">
        <v>24</v>
      </c>
      <c r="E156" s="54" t="s">
        <v>640</v>
      </c>
      <c r="F156" s="66" t="s">
        <v>107</v>
      </c>
      <c r="G156" s="66" t="s">
        <v>111</v>
      </c>
      <c r="H156" s="67">
        <v>508.06848200000002</v>
      </c>
      <c r="I156" s="68">
        <v>776.5</v>
      </c>
      <c r="J156" s="115" t="s">
        <v>1828</v>
      </c>
      <c r="K156" s="67">
        <v>3.9451517649999999</v>
      </c>
      <c r="L156" s="69">
        <v>1.2823501006698443E-5</v>
      </c>
      <c r="M156" s="69">
        <f t="shared" si="2"/>
        <v>5.5405500296080979E-4</v>
      </c>
      <c r="N156" s="69">
        <f>K156/'סכום נכסי הקרן'!$C$41</f>
        <v>7.9566670063930669E-5</v>
      </c>
    </row>
    <row r="157" spans="1:14">
      <c r="A157" s="58" t="s">
        <v>641</v>
      </c>
      <c r="B157" s="54" t="s">
        <v>642</v>
      </c>
      <c r="C157" s="66" t="s">
        <v>100</v>
      </c>
      <c r="D157" s="66" t="s">
        <v>24</v>
      </c>
      <c r="E157" s="54" t="s">
        <v>643</v>
      </c>
      <c r="F157" s="66" t="s">
        <v>338</v>
      </c>
      <c r="G157" s="66" t="s">
        <v>111</v>
      </c>
      <c r="H157" s="67">
        <v>714.58930599999997</v>
      </c>
      <c r="I157" s="68">
        <v>705</v>
      </c>
      <c r="J157" s="115" t="s">
        <v>1828</v>
      </c>
      <c r="K157" s="67">
        <v>5.0378546050000006</v>
      </c>
      <c r="L157" s="69">
        <v>5.1288489416760402E-6</v>
      </c>
      <c r="M157" s="69">
        <f t="shared" si="2"/>
        <v>7.0751360514248929E-4</v>
      </c>
      <c r="N157" s="69">
        <f>K157/'סכום נכסי הקרן'!$C$41</f>
        <v>1.0160453616569268E-4</v>
      </c>
    </row>
    <row r="158" spans="1:14">
      <c r="A158" s="58" t="s">
        <v>644</v>
      </c>
      <c r="B158" s="54" t="s">
        <v>645</v>
      </c>
      <c r="C158" s="66" t="s">
        <v>100</v>
      </c>
      <c r="D158" s="66" t="s">
        <v>24</v>
      </c>
      <c r="E158" s="54" t="s">
        <v>646</v>
      </c>
      <c r="F158" s="66" t="s">
        <v>108</v>
      </c>
      <c r="G158" s="66" t="s">
        <v>111</v>
      </c>
      <c r="H158" s="67">
        <v>11899.656224</v>
      </c>
      <c r="I158" s="68">
        <v>142.1</v>
      </c>
      <c r="J158" s="115" t="s">
        <v>1828</v>
      </c>
      <c r="K158" s="67">
        <v>16.909411494</v>
      </c>
      <c r="L158" s="69">
        <v>2.3299871044606826E-5</v>
      </c>
      <c r="M158" s="69">
        <f t="shared" si="2"/>
        <v>2.3747487025695502E-3</v>
      </c>
      <c r="N158" s="69">
        <f>K158/'סכום נכסי הקרן'!$C$41</f>
        <v>3.4103265107681731E-4</v>
      </c>
    </row>
    <row r="159" spans="1:14">
      <c r="A159" s="58" t="s">
        <v>647</v>
      </c>
      <c r="B159" s="54" t="s">
        <v>648</v>
      </c>
      <c r="C159" s="66" t="s">
        <v>100</v>
      </c>
      <c r="D159" s="66" t="s">
        <v>24</v>
      </c>
      <c r="E159" s="54" t="s">
        <v>649</v>
      </c>
      <c r="F159" s="66" t="s">
        <v>133</v>
      </c>
      <c r="G159" s="66" t="s">
        <v>111</v>
      </c>
      <c r="H159" s="67">
        <v>105.47262000000001</v>
      </c>
      <c r="I159" s="68">
        <v>243.2</v>
      </c>
      <c r="J159" s="115" t="s">
        <v>1828</v>
      </c>
      <c r="K159" s="67">
        <v>0.25650941199999999</v>
      </c>
      <c r="L159" s="69">
        <v>1.3913774994241764E-5</v>
      </c>
      <c r="M159" s="69">
        <f t="shared" si="2"/>
        <v>3.6024044571865939E-5</v>
      </c>
      <c r="N159" s="69">
        <f>K159/'סכום נכסי הקרן'!$C$41</f>
        <v>5.1733370396453827E-6</v>
      </c>
    </row>
    <row r="160" spans="1:14">
      <c r="A160" s="58" t="s">
        <v>650</v>
      </c>
      <c r="B160" s="54" t="s">
        <v>651</v>
      </c>
      <c r="C160" s="66" t="s">
        <v>100</v>
      </c>
      <c r="D160" s="66" t="s">
        <v>24</v>
      </c>
      <c r="E160" s="54" t="s">
        <v>652</v>
      </c>
      <c r="F160" s="66" t="s">
        <v>200</v>
      </c>
      <c r="G160" s="66" t="s">
        <v>111</v>
      </c>
      <c r="H160" s="67">
        <v>345.474448</v>
      </c>
      <c r="I160" s="68">
        <v>576.70000000000005</v>
      </c>
      <c r="J160" s="115" t="s">
        <v>1828</v>
      </c>
      <c r="K160" s="67">
        <v>1.9923511420000002</v>
      </c>
      <c r="L160" s="69">
        <v>5.9131636896064293E-6</v>
      </c>
      <c r="M160" s="69">
        <f t="shared" si="2"/>
        <v>2.7980472834351986E-4</v>
      </c>
      <c r="N160" s="69">
        <f>K160/'סכום נכסי הקרן'!$C$41</f>
        <v>4.0182166722554337E-5</v>
      </c>
    </row>
    <row r="161" spans="1:14">
      <c r="A161" s="58" t="s">
        <v>653</v>
      </c>
      <c r="B161" s="54" t="s">
        <v>654</v>
      </c>
      <c r="C161" s="66" t="s">
        <v>100</v>
      </c>
      <c r="D161" s="66" t="s">
        <v>24</v>
      </c>
      <c r="E161" s="54" t="s">
        <v>655</v>
      </c>
      <c r="F161" s="66" t="s">
        <v>135</v>
      </c>
      <c r="G161" s="66" t="s">
        <v>111</v>
      </c>
      <c r="H161" s="67">
        <v>2108.3348700000001</v>
      </c>
      <c r="I161" s="68">
        <v>61.7</v>
      </c>
      <c r="J161" s="115" t="s">
        <v>1828</v>
      </c>
      <c r="K161" s="67">
        <v>1.3008426150000001</v>
      </c>
      <c r="L161" s="69">
        <v>1.528571688333484E-5</v>
      </c>
      <c r="M161" s="69">
        <f t="shared" si="2"/>
        <v>1.826896408142039E-4</v>
      </c>
      <c r="N161" s="69">
        <f>K161/'סכום נכסי הקרן'!$C$41</f>
        <v>2.6235673889925953E-5</v>
      </c>
    </row>
    <row r="162" spans="1:14">
      <c r="A162" s="58" t="s">
        <v>656</v>
      </c>
      <c r="B162" s="54" t="s">
        <v>657</v>
      </c>
      <c r="C162" s="66" t="s">
        <v>100</v>
      </c>
      <c r="D162" s="66" t="s">
        <v>24</v>
      </c>
      <c r="E162" s="54" t="s">
        <v>658</v>
      </c>
      <c r="F162" s="66" t="s">
        <v>204</v>
      </c>
      <c r="G162" s="66" t="s">
        <v>111</v>
      </c>
      <c r="H162" s="67">
        <v>2059.9755140000002</v>
      </c>
      <c r="I162" s="68">
        <v>1100</v>
      </c>
      <c r="J162" s="67">
        <v>0.34698021499999993</v>
      </c>
      <c r="K162" s="67">
        <v>23.006710865000002</v>
      </c>
      <c r="L162" s="69">
        <v>1.9276666621219359E-5</v>
      </c>
      <c r="M162" s="69">
        <f t="shared" si="2"/>
        <v>3.231050163776417E-3</v>
      </c>
      <c r="N162" s="69">
        <f>K162/'סכום נכסי הקרן'!$C$41</f>
        <v>4.6400429734842004E-4</v>
      </c>
    </row>
    <row r="163" spans="1:14">
      <c r="A163" s="58" t="s">
        <v>659</v>
      </c>
      <c r="B163" s="54" t="s">
        <v>660</v>
      </c>
      <c r="C163" s="66" t="s">
        <v>100</v>
      </c>
      <c r="D163" s="66" t="s">
        <v>24</v>
      </c>
      <c r="E163" s="54" t="s">
        <v>661</v>
      </c>
      <c r="F163" s="66" t="s">
        <v>133</v>
      </c>
      <c r="G163" s="66" t="s">
        <v>111</v>
      </c>
      <c r="H163" s="67">
        <v>859.77780099999984</v>
      </c>
      <c r="I163" s="68">
        <v>460.1</v>
      </c>
      <c r="J163" s="115" t="s">
        <v>1828</v>
      </c>
      <c r="K163" s="67">
        <v>3.9558376600000003</v>
      </c>
      <c r="L163" s="69">
        <v>1.124060277752556E-5</v>
      </c>
      <c r="M163" s="69">
        <f t="shared" si="2"/>
        <v>5.5555572433695283E-4</v>
      </c>
      <c r="N163" s="69">
        <f>K163/'סכום נכסי הקרן'!$C$41</f>
        <v>7.9782185494628639E-5</v>
      </c>
    </row>
    <row r="164" spans="1:14">
      <c r="A164" s="58" t="s">
        <v>662</v>
      </c>
      <c r="B164" s="54" t="s">
        <v>663</v>
      </c>
      <c r="C164" s="66" t="s">
        <v>100</v>
      </c>
      <c r="D164" s="66" t="s">
        <v>24</v>
      </c>
      <c r="E164" s="54" t="s">
        <v>664</v>
      </c>
      <c r="F164" s="66" t="s">
        <v>232</v>
      </c>
      <c r="G164" s="66" t="s">
        <v>111</v>
      </c>
      <c r="H164" s="67">
        <v>2.4439329999999999</v>
      </c>
      <c r="I164" s="68">
        <v>164.4</v>
      </c>
      <c r="J164" s="115" t="s">
        <v>1828</v>
      </c>
      <c r="K164" s="67">
        <v>4.0178279999999993E-3</v>
      </c>
      <c r="L164" s="69">
        <v>3.5648694943391558E-7</v>
      </c>
      <c r="M164" s="69">
        <f t="shared" si="2"/>
        <v>5.6426161451764177E-7</v>
      </c>
      <c r="N164" s="69">
        <f>K164/'סכום נכסי הקרן'!$C$41</f>
        <v>8.1032420016324107E-8</v>
      </c>
    </row>
    <row r="165" spans="1:14">
      <c r="A165" s="58" t="s">
        <v>665</v>
      </c>
      <c r="B165" s="54" t="s">
        <v>666</v>
      </c>
      <c r="C165" s="66" t="s">
        <v>100</v>
      </c>
      <c r="D165" s="66" t="s">
        <v>24</v>
      </c>
      <c r="E165" s="54" t="s">
        <v>667</v>
      </c>
      <c r="F165" s="66" t="s">
        <v>668</v>
      </c>
      <c r="G165" s="66" t="s">
        <v>111</v>
      </c>
      <c r="H165" s="67">
        <v>259.686375</v>
      </c>
      <c r="I165" s="68">
        <v>710.8</v>
      </c>
      <c r="J165" s="115" t="s">
        <v>1828</v>
      </c>
      <c r="K165" s="67">
        <v>1.845850754</v>
      </c>
      <c r="L165" s="69">
        <v>5.1923768589314543E-6</v>
      </c>
      <c r="M165" s="69">
        <f t="shared" si="2"/>
        <v>2.5923029224014733E-4</v>
      </c>
      <c r="N165" s="69">
        <f>K165/'סכום נכסי הקרן'!$C$41</f>
        <v>3.7227515360432695E-5</v>
      </c>
    </row>
    <row r="166" spans="1:14">
      <c r="A166" s="58" t="s">
        <v>669</v>
      </c>
      <c r="B166" s="54" t="s">
        <v>670</v>
      </c>
      <c r="C166" s="66" t="s">
        <v>100</v>
      </c>
      <c r="D166" s="66" t="s">
        <v>24</v>
      </c>
      <c r="E166" s="54" t="s">
        <v>671</v>
      </c>
      <c r="F166" s="66" t="s">
        <v>204</v>
      </c>
      <c r="G166" s="66" t="s">
        <v>111</v>
      </c>
      <c r="H166" s="67">
        <v>117.98662700000001</v>
      </c>
      <c r="I166" s="68">
        <v>417.2</v>
      </c>
      <c r="J166" s="115" t="s">
        <v>1828</v>
      </c>
      <c r="K166" s="67">
        <v>0.49224020600000007</v>
      </c>
      <c r="L166" s="69">
        <v>7.8611250158489589E-6</v>
      </c>
      <c r="M166" s="69">
        <f t="shared" si="2"/>
        <v>6.9129951149739775E-5</v>
      </c>
      <c r="N166" s="69">
        <f>K166/'סכום נכסי הקרן'!$C$41</f>
        <v>9.9276064384821628E-6</v>
      </c>
    </row>
    <row r="167" spans="1:14">
      <c r="A167" s="58" t="s">
        <v>672</v>
      </c>
      <c r="B167" s="54" t="s">
        <v>673</v>
      </c>
      <c r="C167" s="66" t="s">
        <v>100</v>
      </c>
      <c r="D167" s="66" t="s">
        <v>24</v>
      </c>
      <c r="E167" s="54" t="s">
        <v>674</v>
      </c>
      <c r="F167" s="66" t="s">
        <v>204</v>
      </c>
      <c r="G167" s="66" t="s">
        <v>111</v>
      </c>
      <c r="H167" s="67">
        <v>258.85809499999999</v>
      </c>
      <c r="I167" s="68">
        <v>3813</v>
      </c>
      <c r="J167" s="115" t="s">
        <v>1828</v>
      </c>
      <c r="K167" s="67">
        <v>9.8702591749999993</v>
      </c>
      <c r="L167" s="69">
        <v>1.0062320491736463E-5</v>
      </c>
      <c r="M167" s="69">
        <f t="shared" si="2"/>
        <v>1.3861739172988659E-3</v>
      </c>
      <c r="N167" s="69">
        <f>K167/'סכום נכסי הקרן'!$C$41</f>
        <v>1.9906551179855802E-4</v>
      </c>
    </row>
    <row r="168" spans="1:14">
      <c r="A168" s="58" t="s">
        <v>675</v>
      </c>
      <c r="B168" s="54" t="s">
        <v>676</v>
      </c>
      <c r="C168" s="66" t="s">
        <v>100</v>
      </c>
      <c r="D168" s="66" t="s">
        <v>24</v>
      </c>
      <c r="E168" s="54" t="s">
        <v>677</v>
      </c>
      <c r="F168" s="66" t="s">
        <v>423</v>
      </c>
      <c r="G168" s="66" t="s">
        <v>111</v>
      </c>
      <c r="H168" s="67">
        <v>3573.7471609999998</v>
      </c>
      <c r="I168" s="68">
        <v>145.80000000000001</v>
      </c>
      <c r="J168" s="115" t="s">
        <v>1828</v>
      </c>
      <c r="K168" s="67">
        <v>5.2105233609999999</v>
      </c>
      <c r="L168" s="69">
        <v>1.5997995055132749E-5</v>
      </c>
      <c r="M168" s="69">
        <f t="shared" si="2"/>
        <v>7.3176311284598285E-4</v>
      </c>
      <c r="N168" s="69">
        <f>K168/'סכום נכסי הקרן'!$C$41</f>
        <v>1.05086956806867E-4</v>
      </c>
    </row>
    <row r="169" spans="1:14">
      <c r="A169" s="58" t="s">
        <v>678</v>
      </c>
      <c r="B169" s="54" t="s">
        <v>679</v>
      </c>
      <c r="C169" s="66" t="s">
        <v>100</v>
      </c>
      <c r="D169" s="66" t="s">
        <v>24</v>
      </c>
      <c r="E169" s="54" t="s">
        <v>680</v>
      </c>
      <c r="F169" s="66" t="s">
        <v>232</v>
      </c>
      <c r="G169" s="66" t="s">
        <v>111</v>
      </c>
      <c r="H169" s="67">
        <v>52.433315999999998</v>
      </c>
      <c r="I169" s="68">
        <v>2774</v>
      </c>
      <c r="J169" s="115" t="s">
        <v>1828</v>
      </c>
      <c r="K169" s="67">
        <v>1.454500184</v>
      </c>
      <c r="L169" s="69">
        <v>2.6187143779603198E-6</v>
      </c>
      <c r="M169" s="69">
        <f t="shared" si="2"/>
        <v>2.0426922758765362E-4</v>
      </c>
      <c r="N169" s="69">
        <f>K169/'סכום נכסי הקרן'!$C$41</f>
        <v>2.9334672819172128E-5</v>
      </c>
    </row>
    <row r="170" spans="1:14">
      <c r="A170" s="58" t="s">
        <v>681</v>
      </c>
      <c r="B170" s="54" t="s">
        <v>682</v>
      </c>
      <c r="C170" s="66" t="s">
        <v>100</v>
      </c>
      <c r="D170" s="66" t="s">
        <v>24</v>
      </c>
      <c r="E170" s="54" t="s">
        <v>683</v>
      </c>
      <c r="F170" s="66" t="s">
        <v>212</v>
      </c>
      <c r="G170" s="66" t="s">
        <v>111</v>
      </c>
      <c r="H170" s="67">
        <v>1208.4605340000001</v>
      </c>
      <c r="I170" s="68">
        <v>507.8</v>
      </c>
      <c r="J170" s="115" t="s">
        <v>1828</v>
      </c>
      <c r="K170" s="67">
        <v>6.1365625919999989</v>
      </c>
      <c r="L170" s="69">
        <v>7.9244517701950931E-6</v>
      </c>
      <c r="M170" s="69">
        <f t="shared" si="2"/>
        <v>8.6181556695569955E-4</v>
      </c>
      <c r="N170" s="69">
        <f>K170/'סכום נכסי הקרן'!$C$41</f>
        <v>1.237635153648704E-4</v>
      </c>
    </row>
    <row r="171" spans="1:14">
      <c r="A171" s="58" t="s">
        <v>684</v>
      </c>
      <c r="B171" s="54" t="s">
        <v>685</v>
      </c>
      <c r="C171" s="66" t="s">
        <v>100</v>
      </c>
      <c r="D171" s="66" t="s">
        <v>24</v>
      </c>
      <c r="E171" s="54" t="s">
        <v>686</v>
      </c>
      <c r="F171" s="66" t="s">
        <v>307</v>
      </c>
      <c r="G171" s="66" t="s">
        <v>111</v>
      </c>
      <c r="H171" s="67">
        <v>22.436423000000001</v>
      </c>
      <c r="I171" s="68">
        <v>19800</v>
      </c>
      <c r="J171" s="115" t="s">
        <v>1828</v>
      </c>
      <c r="K171" s="67">
        <v>4.4424118290000001</v>
      </c>
      <c r="L171" s="69">
        <v>1.0010446164972933E-5</v>
      </c>
      <c r="M171" s="69">
        <f t="shared" si="2"/>
        <v>6.2388994028211517E-4</v>
      </c>
      <c r="N171" s="69">
        <f>K171/'סכום נכסי הקרן'!$C$41</f>
        <v>8.9595518079174787E-5</v>
      </c>
    </row>
    <row r="172" spans="1:14">
      <c r="A172" s="58" t="s">
        <v>687</v>
      </c>
      <c r="B172" s="54" t="s">
        <v>688</v>
      </c>
      <c r="C172" s="66" t="s">
        <v>100</v>
      </c>
      <c r="D172" s="66" t="s">
        <v>24</v>
      </c>
      <c r="E172" s="54" t="s">
        <v>689</v>
      </c>
      <c r="F172" s="66" t="s">
        <v>690</v>
      </c>
      <c r="G172" s="66" t="s">
        <v>111</v>
      </c>
      <c r="H172" s="67">
        <v>106.059911</v>
      </c>
      <c r="I172" s="68">
        <v>2227</v>
      </c>
      <c r="J172" s="115" t="s">
        <v>1828</v>
      </c>
      <c r="K172" s="67">
        <v>2.3619542120000001</v>
      </c>
      <c r="L172" s="69">
        <v>1.8453604882376266E-6</v>
      </c>
      <c r="M172" s="69">
        <f t="shared" si="2"/>
        <v>3.3171158573235704E-4</v>
      </c>
      <c r="N172" s="69">
        <f>K172/'סכום נכסי הקרן'!$C$41</f>
        <v>4.7636401002260392E-5</v>
      </c>
    </row>
    <row r="173" spans="1:14">
      <c r="A173" s="58" t="s">
        <v>691</v>
      </c>
      <c r="B173" s="54" t="s">
        <v>692</v>
      </c>
      <c r="C173" s="66" t="s">
        <v>100</v>
      </c>
      <c r="D173" s="66" t="s">
        <v>24</v>
      </c>
      <c r="E173" s="54">
        <v>1154</v>
      </c>
      <c r="F173" s="66" t="s">
        <v>212</v>
      </c>
      <c r="G173" s="66" t="s">
        <v>111</v>
      </c>
      <c r="H173" s="67">
        <v>171.29554899999999</v>
      </c>
      <c r="I173" s="68">
        <v>4.9000000000000004</v>
      </c>
      <c r="J173" s="115" t="s">
        <v>1828</v>
      </c>
      <c r="K173" s="67">
        <v>8.3934820000000007E-3</v>
      </c>
      <c r="L173" s="69">
        <v>6.9689360452705386E-6</v>
      </c>
      <c r="M173" s="69">
        <f t="shared" si="2"/>
        <v>1.1787761210148285E-6</v>
      </c>
      <c r="N173" s="69">
        <f>K173/'סכום נכסי הקרן'!$C$41</f>
        <v>1.6928155182936062E-7</v>
      </c>
    </row>
    <row r="174" spans="1:14">
      <c r="A174" s="58" t="s">
        <v>693</v>
      </c>
      <c r="B174" s="54" t="s">
        <v>694</v>
      </c>
      <c r="C174" s="66" t="s">
        <v>100</v>
      </c>
      <c r="D174" s="66" t="s">
        <v>24</v>
      </c>
      <c r="E174" s="54" t="s">
        <v>695</v>
      </c>
      <c r="F174" s="66" t="s">
        <v>232</v>
      </c>
      <c r="G174" s="66" t="s">
        <v>111</v>
      </c>
      <c r="H174" s="67">
        <v>1613.4495059999999</v>
      </c>
      <c r="I174" s="68">
        <v>420</v>
      </c>
      <c r="J174" s="115" t="s">
        <v>1828</v>
      </c>
      <c r="K174" s="67">
        <v>6.7764879249999996</v>
      </c>
      <c r="L174" s="69">
        <v>8.7328041375269559E-6</v>
      </c>
      <c r="M174" s="69">
        <f t="shared" si="2"/>
        <v>9.5168633832005869E-4</v>
      </c>
      <c r="N174" s="69">
        <f>K174/'סכום נכסי הקרן'!$C$41</f>
        <v>1.3666966723666337E-4</v>
      </c>
    </row>
    <row r="175" spans="1:14">
      <c r="A175" s="58" t="s">
        <v>696</v>
      </c>
      <c r="B175" s="54" t="s">
        <v>697</v>
      </c>
      <c r="C175" s="66" t="s">
        <v>100</v>
      </c>
      <c r="D175" s="66" t="s">
        <v>24</v>
      </c>
      <c r="E175" s="54" t="s">
        <v>698</v>
      </c>
      <c r="F175" s="66" t="s">
        <v>300</v>
      </c>
      <c r="G175" s="66" t="s">
        <v>111</v>
      </c>
      <c r="H175" s="67">
        <v>136.385366</v>
      </c>
      <c r="I175" s="68">
        <v>6480</v>
      </c>
      <c r="J175" s="115" t="s">
        <v>1828</v>
      </c>
      <c r="K175" s="67">
        <v>8.8377717470000015</v>
      </c>
      <c r="L175" s="69">
        <v>1.0843569653637988E-5</v>
      </c>
      <c r="M175" s="69">
        <f t="shared" si="2"/>
        <v>1.2411719353592591E-3</v>
      </c>
      <c r="N175" s="69">
        <f>K175/'סכום נכסי הקרן'!$C$41</f>
        <v>1.7824208308850123E-4</v>
      </c>
    </row>
    <row r="176" spans="1:14">
      <c r="A176" s="58" t="s">
        <v>699</v>
      </c>
      <c r="B176" s="54" t="s">
        <v>700</v>
      </c>
      <c r="C176" s="66" t="s">
        <v>100</v>
      </c>
      <c r="D176" s="66" t="s">
        <v>24</v>
      </c>
      <c r="E176" s="54" t="s">
        <v>701</v>
      </c>
      <c r="F176" s="66" t="s">
        <v>204</v>
      </c>
      <c r="G176" s="66" t="s">
        <v>111</v>
      </c>
      <c r="H176" s="67">
        <v>1323.1607300000001</v>
      </c>
      <c r="I176" s="68">
        <v>311.2</v>
      </c>
      <c r="J176" s="115" t="s">
        <v>1828</v>
      </c>
      <c r="K176" s="67">
        <v>4.1176761900000001</v>
      </c>
      <c r="L176" s="69">
        <v>1.5759033909202262E-5</v>
      </c>
      <c r="M176" s="69">
        <f t="shared" si="2"/>
        <v>5.7828424089589013E-4</v>
      </c>
      <c r="N176" s="69">
        <f>K176/'סכום נכסי הקרן'!$C$41</f>
        <v>8.3046179806427062E-5</v>
      </c>
    </row>
    <row r="177" spans="1:14">
      <c r="A177" s="58" t="s">
        <v>702</v>
      </c>
      <c r="B177" s="54" t="s">
        <v>703</v>
      </c>
      <c r="C177" s="66" t="s">
        <v>100</v>
      </c>
      <c r="D177" s="66" t="s">
        <v>24</v>
      </c>
      <c r="E177" s="54" t="s">
        <v>704</v>
      </c>
      <c r="F177" s="66" t="s">
        <v>216</v>
      </c>
      <c r="G177" s="66" t="s">
        <v>111</v>
      </c>
      <c r="H177" s="67">
        <v>2430.8420160000001</v>
      </c>
      <c r="I177" s="68">
        <v>394</v>
      </c>
      <c r="J177" s="115" t="s">
        <v>1828</v>
      </c>
      <c r="K177" s="67">
        <v>9.5775175409999989</v>
      </c>
      <c r="L177" s="69">
        <v>2.5695136303851724E-5</v>
      </c>
      <c r="M177" s="69">
        <f t="shared" si="2"/>
        <v>1.3450614388559427E-3</v>
      </c>
      <c r="N177" s="69">
        <f>K177/'סכום נכסי הקרן'!$C$41</f>
        <v>1.9316143550595589E-4</v>
      </c>
    </row>
    <row r="178" spans="1:14">
      <c r="A178" s="58" t="s">
        <v>705</v>
      </c>
      <c r="B178" s="54" t="s">
        <v>706</v>
      </c>
      <c r="C178" s="66" t="s">
        <v>100</v>
      </c>
      <c r="D178" s="66" t="s">
        <v>24</v>
      </c>
      <c r="E178" s="54" t="s">
        <v>707</v>
      </c>
      <c r="F178" s="66" t="s">
        <v>135</v>
      </c>
      <c r="G178" s="66" t="s">
        <v>111</v>
      </c>
      <c r="H178" s="67">
        <v>300.59696700000001</v>
      </c>
      <c r="I178" s="68">
        <v>163.5</v>
      </c>
      <c r="J178" s="115" t="s">
        <v>1828</v>
      </c>
      <c r="K178" s="67">
        <v>0.49147604100000009</v>
      </c>
      <c r="L178" s="69">
        <v>7.6560173006342537E-6</v>
      </c>
      <c r="M178" s="69">
        <f t="shared" si="2"/>
        <v>6.9022632226018341E-5</v>
      </c>
      <c r="N178" s="69">
        <f>K178/'סכום נכסי הקרן'!$C$41</f>
        <v>9.9121945942614124E-6</v>
      </c>
    </row>
    <row r="179" spans="1:14">
      <c r="A179" s="58" t="s">
        <v>708</v>
      </c>
      <c r="B179" s="54" t="s">
        <v>709</v>
      </c>
      <c r="C179" s="66" t="s">
        <v>100</v>
      </c>
      <c r="D179" s="66" t="s">
        <v>24</v>
      </c>
      <c r="E179" s="54" t="s">
        <v>710</v>
      </c>
      <c r="F179" s="66" t="s">
        <v>232</v>
      </c>
      <c r="G179" s="66" t="s">
        <v>111</v>
      </c>
      <c r="H179" s="67">
        <v>366.62905999999998</v>
      </c>
      <c r="I179" s="68">
        <v>3575</v>
      </c>
      <c r="J179" s="115" t="s">
        <v>1828</v>
      </c>
      <c r="K179" s="67">
        <v>13.106988880000001</v>
      </c>
      <c r="L179" s="69">
        <v>1.0272599047352199E-5</v>
      </c>
      <c r="M179" s="69">
        <f t="shared" si="2"/>
        <v>1.840738505205693E-3</v>
      </c>
      <c r="N179" s="69">
        <f>K179/'סכום נכסי הקרן'!$C$41</f>
        <v>2.6434457325536328E-4</v>
      </c>
    </row>
    <row r="180" spans="1:14">
      <c r="A180" s="58" t="s">
        <v>711</v>
      </c>
      <c r="B180" s="54" t="s">
        <v>712</v>
      </c>
      <c r="C180" s="66" t="s">
        <v>100</v>
      </c>
      <c r="D180" s="66" t="s">
        <v>24</v>
      </c>
      <c r="E180" s="54" t="s">
        <v>713</v>
      </c>
      <c r="F180" s="66" t="s">
        <v>204</v>
      </c>
      <c r="G180" s="66" t="s">
        <v>111</v>
      </c>
      <c r="H180" s="67">
        <v>79.903499999999994</v>
      </c>
      <c r="I180" s="68">
        <v>5397</v>
      </c>
      <c r="J180" s="115" t="s">
        <v>1828</v>
      </c>
      <c r="K180" s="67">
        <v>4.3123918949999993</v>
      </c>
      <c r="L180" s="69">
        <v>9.5080201813465327E-6</v>
      </c>
      <c r="M180" s="69">
        <f t="shared" si="2"/>
        <v>6.0563001032037532E-4</v>
      </c>
      <c r="N180" s="69">
        <f>K180/'סכום נכסי הקרן'!$C$41</f>
        <v>8.697324806104986E-5</v>
      </c>
    </row>
    <row r="181" spans="1:14">
      <c r="A181" s="58" t="s">
        <v>714</v>
      </c>
      <c r="B181" s="54" t="s">
        <v>715</v>
      </c>
      <c r="C181" s="66" t="s">
        <v>100</v>
      </c>
      <c r="D181" s="66" t="s">
        <v>24</v>
      </c>
      <c r="E181" s="54" t="s">
        <v>716</v>
      </c>
      <c r="F181" s="66" t="s">
        <v>204</v>
      </c>
      <c r="G181" s="66" t="s">
        <v>111</v>
      </c>
      <c r="H181" s="67">
        <v>313.316326</v>
      </c>
      <c r="I181" s="68">
        <v>1035</v>
      </c>
      <c r="J181" s="115" t="s">
        <v>1828</v>
      </c>
      <c r="K181" s="67">
        <v>3.242823971</v>
      </c>
      <c r="L181" s="69">
        <v>1.8790666569109826E-5</v>
      </c>
      <c r="M181" s="69">
        <f t="shared" si="2"/>
        <v>4.554204633630336E-4</v>
      </c>
      <c r="N181" s="69">
        <f>K181/'סכום נכסי הקרן'!$C$41</f>
        <v>6.5401971925397524E-5</v>
      </c>
    </row>
    <row r="182" spans="1:14">
      <c r="A182" s="58" t="s">
        <v>717</v>
      </c>
      <c r="B182" s="54" t="s">
        <v>718</v>
      </c>
      <c r="C182" s="66" t="s">
        <v>100</v>
      </c>
      <c r="D182" s="66" t="s">
        <v>24</v>
      </c>
      <c r="E182" s="54" t="s">
        <v>719</v>
      </c>
      <c r="F182" s="66" t="s">
        <v>106</v>
      </c>
      <c r="G182" s="66" t="s">
        <v>111</v>
      </c>
      <c r="H182" s="67">
        <v>254.173034</v>
      </c>
      <c r="I182" s="68">
        <v>1336</v>
      </c>
      <c r="J182" s="115" t="s">
        <v>1828</v>
      </c>
      <c r="K182" s="67">
        <v>3.395751728</v>
      </c>
      <c r="L182" s="69">
        <v>1.270801629918504E-5</v>
      </c>
      <c r="M182" s="69">
        <f t="shared" si="2"/>
        <v>4.7689755572970081E-4</v>
      </c>
      <c r="N182" s="69">
        <f>K182/'סכום נכסי הקרן'!$C$41</f>
        <v>6.8486251849122064E-5</v>
      </c>
    </row>
    <row r="183" spans="1:14">
      <c r="A183" s="58" t="s">
        <v>720</v>
      </c>
      <c r="B183" s="54" t="s">
        <v>721</v>
      </c>
      <c r="C183" s="66" t="s">
        <v>100</v>
      </c>
      <c r="D183" s="66" t="s">
        <v>24</v>
      </c>
      <c r="E183" s="54" t="s">
        <v>722</v>
      </c>
      <c r="F183" s="66" t="s">
        <v>300</v>
      </c>
      <c r="G183" s="66" t="s">
        <v>111</v>
      </c>
      <c r="H183" s="67">
        <v>866.01682600000004</v>
      </c>
      <c r="I183" s="68">
        <v>1411</v>
      </c>
      <c r="J183" s="115" t="s">
        <v>1828</v>
      </c>
      <c r="K183" s="67">
        <v>12.219497408999997</v>
      </c>
      <c r="L183" s="69">
        <v>8.6528327345209836E-6</v>
      </c>
      <c r="M183" s="69">
        <f t="shared" si="2"/>
        <v>1.7160996778847876E-3</v>
      </c>
      <c r="N183" s="69">
        <f>K183/'סכום נכסי הקרן'!$C$41</f>
        <v>2.4644545421916323E-4</v>
      </c>
    </row>
    <row r="184" spans="1:14">
      <c r="A184" s="114" t="s">
        <v>1828</v>
      </c>
      <c r="B184" s="115" t="s">
        <v>1828</v>
      </c>
      <c r="C184" s="115" t="s">
        <v>1828</v>
      </c>
      <c r="D184" s="115" t="s">
        <v>1828</v>
      </c>
      <c r="E184" s="115" t="s">
        <v>1828</v>
      </c>
      <c r="F184" s="115" t="s">
        <v>1828</v>
      </c>
      <c r="G184" s="115" t="s">
        <v>1828</v>
      </c>
      <c r="H184" s="115" t="s">
        <v>1828</v>
      </c>
      <c r="I184" s="115" t="s">
        <v>1828</v>
      </c>
      <c r="J184" s="115" t="s">
        <v>1828</v>
      </c>
      <c r="K184" s="115" t="s">
        <v>1828</v>
      </c>
      <c r="L184" s="115" t="s">
        <v>1828</v>
      </c>
      <c r="M184" s="115" t="s">
        <v>1828</v>
      </c>
      <c r="N184" s="115" t="s">
        <v>1828</v>
      </c>
    </row>
    <row r="185" spans="1:14">
      <c r="A185" s="56" t="s">
        <v>160</v>
      </c>
      <c r="B185" s="112" t="s">
        <v>1828</v>
      </c>
      <c r="C185" s="112" t="s">
        <v>1828</v>
      </c>
      <c r="D185" s="112" t="s">
        <v>1828</v>
      </c>
      <c r="E185" s="112" t="s">
        <v>1828</v>
      </c>
      <c r="F185" s="112" t="s">
        <v>1828</v>
      </c>
      <c r="G185" s="112" t="s">
        <v>1828</v>
      </c>
      <c r="H185" s="112" t="s">
        <v>1828</v>
      </c>
      <c r="I185" s="112" t="s">
        <v>1828</v>
      </c>
      <c r="J185" s="63">
        <v>0.70297365700000014</v>
      </c>
      <c r="K185" s="63">
        <v>1844.6032941000003</v>
      </c>
      <c r="L185" s="112" t="s">
        <v>1828</v>
      </c>
      <c r="M185" s="65">
        <f t="shared" si="2"/>
        <v>0.25905509963926449</v>
      </c>
      <c r="N185" s="65">
        <f>K185/'סכום נכסי הקרן'!$C$41</f>
        <v>3.7202356320630521E-2</v>
      </c>
    </row>
    <row r="186" spans="1:14">
      <c r="A186" s="57" t="s">
        <v>48</v>
      </c>
      <c r="B186" s="112" t="s">
        <v>1828</v>
      </c>
      <c r="C186" s="112" t="s">
        <v>1828</v>
      </c>
      <c r="D186" s="112" t="s">
        <v>1828</v>
      </c>
      <c r="E186" s="112" t="s">
        <v>1828</v>
      </c>
      <c r="F186" s="112" t="s">
        <v>1828</v>
      </c>
      <c r="G186" s="112" t="s">
        <v>1828</v>
      </c>
      <c r="H186" s="112" t="s">
        <v>1828</v>
      </c>
      <c r="I186" s="112" t="s">
        <v>1828</v>
      </c>
      <c r="J186" s="63">
        <v>2.0286699999999998E-3</v>
      </c>
      <c r="K186" s="63">
        <f>SUM(K187:K214)</f>
        <v>682.622022754</v>
      </c>
      <c r="L186" s="112" t="s">
        <v>1828</v>
      </c>
      <c r="M186" s="65">
        <f t="shared" si="2"/>
        <v>9.5867071627872197E-2</v>
      </c>
      <c r="N186" s="65">
        <f>K186/'סכום נכסי הקרן'!$C$41</f>
        <v>1.3767267902009467E-2</v>
      </c>
    </row>
    <row r="187" spans="1:14">
      <c r="A187" s="58" t="s">
        <v>723</v>
      </c>
      <c r="B187" s="54" t="s">
        <v>724</v>
      </c>
      <c r="C187" s="66" t="s">
        <v>725</v>
      </c>
      <c r="D187" s="66" t="s">
        <v>726</v>
      </c>
      <c r="E187" s="54" t="s">
        <v>727</v>
      </c>
      <c r="F187" s="66" t="s">
        <v>1816</v>
      </c>
      <c r="G187" s="66" t="s">
        <v>110</v>
      </c>
      <c r="H187" s="67">
        <v>223.72979999999998</v>
      </c>
      <c r="I187" s="68">
        <v>218</v>
      </c>
      <c r="J187" s="115" t="s">
        <v>1828</v>
      </c>
      <c r="K187" s="67">
        <v>1.7690002059999999</v>
      </c>
      <c r="L187" s="69">
        <v>2.8866901183836892E-6</v>
      </c>
      <c r="M187" s="69">
        <f t="shared" si="2"/>
        <v>2.4843744239912732E-4</v>
      </c>
      <c r="N187" s="69">
        <f>K187/'סכום נכסי הקרן'!$C$41</f>
        <v>3.5677576964856606E-5</v>
      </c>
    </row>
    <row r="188" spans="1:14">
      <c r="A188" s="58" t="s">
        <v>728</v>
      </c>
      <c r="B188" s="54" t="s">
        <v>729</v>
      </c>
      <c r="C188" s="66" t="s">
        <v>725</v>
      </c>
      <c r="D188" s="66" t="s">
        <v>726</v>
      </c>
      <c r="E188" s="54" t="s">
        <v>730</v>
      </c>
      <c r="F188" s="66" t="s">
        <v>1817</v>
      </c>
      <c r="G188" s="66" t="s">
        <v>110</v>
      </c>
      <c r="H188" s="67">
        <v>15.448945000000002</v>
      </c>
      <c r="I188" s="68">
        <v>585</v>
      </c>
      <c r="J188" s="115" t="s">
        <v>1828</v>
      </c>
      <c r="K188" s="67">
        <v>0.32779493900000001</v>
      </c>
      <c r="L188" s="69">
        <v>7.1821150797524918E-6</v>
      </c>
      <c r="M188" s="69">
        <f t="shared" si="2"/>
        <v>4.6035345841298317E-5</v>
      </c>
      <c r="N188" s="69">
        <f>K188/'סכום נכסי הקרן'!$C$41</f>
        <v>6.6110388937190304E-6</v>
      </c>
    </row>
    <row r="189" spans="1:14">
      <c r="A189" s="58" t="s">
        <v>731</v>
      </c>
      <c r="B189" s="54" t="s">
        <v>732</v>
      </c>
      <c r="C189" s="66" t="s">
        <v>725</v>
      </c>
      <c r="D189" s="66" t="s">
        <v>726</v>
      </c>
      <c r="E189" s="54" t="s">
        <v>296</v>
      </c>
      <c r="F189" s="66" t="s">
        <v>262</v>
      </c>
      <c r="G189" s="66" t="s">
        <v>110</v>
      </c>
      <c r="H189" s="67">
        <v>151.65252799999999</v>
      </c>
      <c r="I189" s="68">
        <v>6938</v>
      </c>
      <c r="J189" s="115" t="s">
        <v>1828</v>
      </c>
      <c r="K189" s="67">
        <v>38.162033281999996</v>
      </c>
      <c r="L189" s="69">
        <v>3.379094504667874E-6</v>
      </c>
      <c r="M189" s="69">
        <f t="shared" si="2"/>
        <v>5.359455534925164E-3</v>
      </c>
      <c r="N189" s="69">
        <f>K189/'סכום נכסי הקרן'!$C$41</f>
        <v>7.6966010231995093E-4</v>
      </c>
    </row>
    <row r="190" spans="1:14">
      <c r="A190" s="58" t="s">
        <v>734</v>
      </c>
      <c r="B190" s="54" t="s">
        <v>735</v>
      </c>
      <c r="C190" s="66" t="s">
        <v>725</v>
      </c>
      <c r="D190" s="66" t="s">
        <v>726</v>
      </c>
      <c r="E190" s="54" t="s">
        <v>736</v>
      </c>
      <c r="F190" s="66" t="s">
        <v>733</v>
      </c>
      <c r="G190" s="66" t="s">
        <v>110</v>
      </c>
      <c r="H190" s="67">
        <v>28.734897</v>
      </c>
      <c r="I190" s="68">
        <v>2271</v>
      </c>
      <c r="J190" s="115" t="s">
        <v>1828</v>
      </c>
      <c r="K190" s="67">
        <v>2.3668695889999998</v>
      </c>
      <c r="L190" s="69">
        <v>1.219590017652817E-6</v>
      </c>
      <c r="M190" s="69">
        <f t="shared" si="2"/>
        <v>3.3240189864818686E-4</v>
      </c>
      <c r="N190" s="69">
        <f>K190/'סכום נכסי הקרן'!$C$41</f>
        <v>4.7735535383722852E-5</v>
      </c>
    </row>
    <row r="191" spans="1:14">
      <c r="A191" s="58" t="s">
        <v>737</v>
      </c>
      <c r="B191" s="54" t="s">
        <v>738</v>
      </c>
      <c r="C191" s="66" t="s">
        <v>725</v>
      </c>
      <c r="D191" s="66" t="s">
        <v>726</v>
      </c>
      <c r="E191" s="54" t="s">
        <v>739</v>
      </c>
      <c r="F191" s="66" t="s">
        <v>1818</v>
      </c>
      <c r="G191" s="66" t="s">
        <v>110</v>
      </c>
      <c r="H191" s="67">
        <v>14.063015999999999</v>
      </c>
      <c r="I191" s="68">
        <v>21905</v>
      </c>
      <c r="J191" s="115" t="s">
        <v>1828</v>
      </c>
      <c r="K191" s="67">
        <v>11.172986756</v>
      </c>
      <c r="L191" s="69">
        <v>3.3671719805255423E-7</v>
      </c>
      <c r="M191" s="69">
        <f t="shared" si="2"/>
        <v>1.569128281729529E-3</v>
      </c>
      <c r="N191" s="69">
        <f>K191/'סכום נכסי הקרן'!$C$41</f>
        <v>2.2533920208854603E-4</v>
      </c>
    </row>
    <row r="192" spans="1:14">
      <c r="A192" s="58" t="s">
        <v>740</v>
      </c>
      <c r="B192" s="54" t="s">
        <v>741</v>
      </c>
      <c r="C192" s="66" t="s">
        <v>725</v>
      </c>
      <c r="D192" s="66" t="s">
        <v>726</v>
      </c>
      <c r="E192" s="54" t="s">
        <v>207</v>
      </c>
      <c r="F192" s="66" t="s">
        <v>208</v>
      </c>
      <c r="G192" s="66" t="s">
        <v>110</v>
      </c>
      <c r="H192" s="67">
        <v>1.118649</v>
      </c>
      <c r="I192" s="68">
        <v>21325</v>
      </c>
      <c r="J192" s="67">
        <v>2.0286699999999998E-3</v>
      </c>
      <c r="K192" s="67">
        <v>0.86725640900000001</v>
      </c>
      <c r="L192" s="69">
        <v>2.5164277109856628E-8</v>
      </c>
      <c r="M192" s="69">
        <f t="shared" si="2"/>
        <v>1.2179702604071463E-4</v>
      </c>
      <c r="N192" s="69">
        <f>K192/'סכום נכסי הקרן'!$C$41</f>
        <v>1.7491013949809941E-5</v>
      </c>
    </row>
    <row r="193" spans="1:14">
      <c r="A193" s="58" t="s">
        <v>744</v>
      </c>
      <c r="B193" s="54" t="s">
        <v>745</v>
      </c>
      <c r="C193" s="66" t="s">
        <v>725</v>
      </c>
      <c r="D193" s="66" t="s">
        <v>726</v>
      </c>
      <c r="E193" s="54" t="s">
        <v>219</v>
      </c>
      <c r="F193" s="66" t="s">
        <v>200</v>
      </c>
      <c r="G193" s="66" t="s">
        <v>110</v>
      </c>
      <c r="H193" s="67">
        <v>260.60063100000002</v>
      </c>
      <c r="I193" s="68">
        <v>1914</v>
      </c>
      <c r="J193" s="115" t="s">
        <v>1828</v>
      </c>
      <c r="K193" s="67">
        <v>18.091099062000001</v>
      </c>
      <c r="L193" s="69">
        <v>2.2111503937704832E-6</v>
      </c>
      <c r="M193" s="69">
        <f t="shared" si="2"/>
        <v>2.540704272338865E-3</v>
      </c>
      <c r="N193" s="69">
        <f>K193/'סכום נכסי הקרן'!$C$41</f>
        <v>3.6486518032850373E-4</v>
      </c>
    </row>
    <row r="194" spans="1:14">
      <c r="A194" s="58" t="s">
        <v>746</v>
      </c>
      <c r="B194" s="54" t="s">
        <v>747</v>
      </c>
      <c r="C194" s="66" t="s">
        <v>748</v>
      </c>
      <c r="D194" s="66" t="s">
        <v>726</v>
      </c>
      <c r="E194" s="54" t="s">
        <v>749</v>
      </c>
      <c r="F194" s="66" t="s">
        <v>1819</v>
      </c>
      <c r="G194" s="66" t="s">
        <v>110</v>
      </c>
      <c r="H194" s="67">
        <v>137.90625</v>
      </c>
      <c r="I194" s="68">
        <v>2722</v>
      </c>
      <c r="J194" s="115" t="s">
        <v>1828</v>
      </c>
      <c r="K194" s="67">
        <v>13.615062039</v>
      </c>
      <c r="L194" s="69">
        <v>3.6073249285512609E-6</v>
      </c>
      <c r="M194" s="69">
        <f t="shared" si="2"/>
        <v>1.9120920278030808E-3</v>
      </c>
      <c r="N194" s="69">
        <f>K194/'סכום נכסי הקרן'!$C$41</f>
        <v>2.7459150209828751E-4</v>
      </c>
    </row>
    <row r="195" spans="1:14">
      <c r="A195" s="58" t="s">
        <v>750</v>
      </c>
      <c r="B195" s="54" t="s">
        <v>751</v>
      </c>
      <c r="C195" s="66" t="s">
        <v>725</v>
      </c>
      <c r="D195" s="66" t="s">
        <v>726</v>
      </c>
      <c r="E195" s="54" t="s">
        <v>752</v>
      </c>
      <c r="F195" s="66" t="s">
        <v>1820</v>
      </c>
      <c r="G195" s="66" t="s">
        <v>110</v>
      </c>
      <c r="H195" s="67">
        <v>83.738867999999997</v>
      </c>
      <c r="I195" s="68">
        <v>3963</v>
      </c>
      <c r="J195" s="115" t="s">
        <v>1828</v>
      </c>
      <c r="K195" s="67">
        <v>12.036458246</v>
      </c>
      <c r="L195" s="69">
        <v>5.0981467085152194E-7</v>
      </c>
      <c r="M195" s="69">
        <f t="shared" si="2"/>
        <v>1.6903937557710643E-3</v>
      </c>
      <c r="N195" s="69">
        <f>K195/'סכום נכסי הקרן'!$C$41</f>
        <v>2.4275388097718965E-4</v>
      </c>
    </row>
    <row r="196" spans="1:14">
      <c r="A196" s="58" t="s">
        <v>753</v>
      </c>
      <c r="B196" s="54" t="s">
        <v>754</v>
      </c>
      <c r="C196" s="66" t="s">
        <v>725</v>
      </c>
      <c r="D196" s="66" t="s">
        <v>726</v>
      </c>
      <c r="E196" s="54" t="s">
        <v>755</v>
      </c>
      <c r="F196" s="66" t="s">
        <v>1821</v>
      </c>
      <c r="G196" s="66" t="s">
        <v>110</v>
      </c>
      <c r="H196" s="67">
        <v>143.69302099999999</v>
      </c>
      <c r="I196" s="68">
        <v>2224</v>
      </c>
      <c r="J196" s="115" t="s">
        <v>1828</v>
      </c>
      <c r="K196" s="67">
        <v>11.590922815000001</v>
      </c>
      <c r="L196" s="69">
        <v>1.7295516740995661E-6</v>
      </c>
      <c r="M196" s="69">
        <f t="shared" si="2"/>
        <v>1.6278229982321969E-3</v>
      </c>
      <c r="N196" s="69">
        <f>K196/'סכום נכסי הקרן'!$C$41</f>
        <v>2.3376822649498038E-4</v>
      </c>
    </row>
    <row r="197" spans="1:14">
      <c r="A197" s="58" t="s">
        <v>756</v>
      </c>
      <c r="B197" s="54" t="s">
        <v>757</v>
      </c>
      <c r="C197" s="66" t="s">
        <v>725</v>
      </c>
      <c r="D197" s="66" t="s">
        <v>726</v>
      </c>
      <c r="E197" s="54" t="s">
        <v>758</v>
      </c>
      <c r="F197" s="66" t="s">
        <v>1816</v>
      </c>
      <c r="G197" s="66" t="s">
        <v>110</v>
      </c>
      <c r="H197" s="67">
        <v>926.08156499999996</v>
      </c>
      <c r="I197" s="68">
        <v>253</v>
      </c>
      <c r="J197" s="115" t="s">
        <v>1828</v>
      </c>
      <c r="K197" s="67">
        <v>8.4980115260000009</v>
      </c>
      <c r="L197" s="69">
        <v>5.6163566857392298E-6</v>
      </c>
      <c r="M197" s="69">
        <f t="shared" si="2"/>
        <v>1.1934561917160938E-3</v>
      </c>
      <c r="N197" s="69">
        <f>K197/'סכום נכסי הקרן'!$C$41</f>
        <v>1.7138972581165634E-4</v>
      </c>
    </row>
    <row r="198" spans="1:14">
      <c r="A198" s="58" t="s">
        <v>759</v>
      </c>
      <c r="B198" s="54" t="s">
        <v>760</v>
      </c>
      <c r="C198" s="66" t="s">
        <v>725</v>
      </c>
      <c r="D198" s="66" t="s">
        <v>726</v>
      </c>
      <c r="E198" s="54" t="s">
        <v>761</v>
      </c>
      <c r="F198" s="66" t="s">
        <v>1818</v>
      </c>
      <c r="G198" s="66" t="s">
        <v>110</v>
      </c>
      <c r="H198" s="67">
        <v>72.559888999999998</v>
      </c>
      <c r="I198" s="68">
        <v>3461</v>
      </c>
      <c r="J198" s="115" t="s">
        <v>1828</v>
      </c>
      <c r="K198" s="67">
        <v>9.1084769600000008</v>
      </c>
      <c r="L198" s="69">
        <v>6.9179088937081691E-7</v>
      </c>
      <c r="M198" s="69">
        <f t="shared" si="2"/>
        <v>1.2791896306278772E-3</v>
      </c>
      <c r="N198" s="69">
        <f>K198/'סכום נכסי הקרן'!$C$41</f>
        <v>1.8370172409862523E-4</v>
      </c>
    </row>
    <row r="199" spans="1:14">
      <c r="A199" s="58" t="s">
        <v>762</v>
      </c>
      <c r="B199" s="54" t="s">
        <v>763</v>
      </c>
      <c r="C199" s="66" t="s">
        <v>725</v>
      </c>
      <c r="D199" s="66" t="s">
        <v>726</v>
      </c>
      <c r="E199" s="54" t="s">
        <v>764</v>
      </c>
      <c r="F199" s="66" t="s">
        <v>1817</v>
      </c>
      <c r="G199" s="66" t="s">
        <v>110</v>
      </c>
      <c r="H199" s="67">
        <v>152.40505899999999</v>
      </c>
      <c r="I199" s="68">
        <v>1916</v>
      </c>
      <c r="J199" s="115" t="s">
        <v>1828</v>
      </c>
      <c r="K199" s="67">
        <v>10.591133559999998</v>
      </c>
      <c r="L199" s="69">
        <v>3.0410597278425696E-6</v>
      </c>
      <c r="M199" s="69">
        <f t="shared" si="2"/>
        <v>1.4874131302130352E-3</v>
      </c>
      <c r="N199" s="69">
        <f>K199/'סכום נכסי הקרן'!$C$41</f>
        <v>2.1360426157687835E-4</v>
      </c>
    </row>
    <row r="200" spans="1:14">
      <c r="A200" s="58" t="s">
        <v>765</v>
      </c>
      <c r="B200" s="54" t="s">
        <v>766</v>
      </c>
      <c r="C200" s="66" t="s">
        <v>725</v>
      </c>
      <c r="D200" s="66" t="s">
        <v>726</v>
      </c>
      <c r="E200" s="54" t="s">
        <v>767</v>
      </c>
      <c r="F200" s="66" t="s">
        <v>1822</v>
      </c>
      <c r="G200" s="66" t="s">
        <v>110</v>
      </c>
      <c r="H200" s="67">
        <v>61.078234999999992</v>
      </c>
      <c r="I200" s="68">
        <v>4332</v>
      </c>
      <c r="J200" s="115" t="s">
        <v>1828</v>
      </c>
      <c r="K200" s="67">
        <v>9.5967125150000001</v>
      </c>
      <c r="L200" s="69">
        <v>6.4532018304378762E-7</v>
      </c>
      <c r="M200" s="69">
        <f t="shared" si="2"/>
        <v>1.3477571707339287E-3</v>
      </c>
      <c r="N200" s="69">
        <f>K200/'סכום נכסי הקרן'!$C$41</f>
        <v>1.9354856387366362E-4</v>
      </c>
    </row>
    <row r="201" spans="1:14">
      <c r="A201" s="58" t="s">
        <v>768</v>
      </c>
      <c r="B201" s="54" t="s">
        <v>769</v>
      </c>
      <c r="C201" s="66" t="s">
        <v>725</v>
      </c>
      <c r="D201" s="66" t="s">
        <v>726</v>
      </c>
      <c r="E201" s="54" t="s">
        <v>770</v>
      </c>
      <c r="F201" s="66" t="s">
        <v>1818</v>
      </c>
      <c r="G201" s="66" t="s">
        <v>110</v>
      </c>
      <c r="H201" s="67">
        <v>25.027214000000001</v>
      </c>
      <c r="I201" s="68">
        <v>18781</v>
      </c>
      <c r="J201" s="115" t="s">
        <v>1828</v>
      </c>
      <c r="K201" s="67">
        <v>17.048209883999998</v>
      </c>
      <c r="L201" s="69">
        <v>5.242633374410437E-7</v>
      </c>
      <c r="M201" s="69">
        <f t="shared" ref="M201:M216" si="3">IFERROR(K201/$K$9,0)</f>
        <v>2.3942414741948783E-3</v>
      </c>
      <c r="N201" s="69">
        <f>K201/'סכום נכסי הקרן'!$C$41</f>
        <v>3.4383196688527639E-4</v>
      </c>
    </row>
    <row r="202" spans="1:14">
      <c r="A202" s="58" t="s">
        <v>771</v>
      </c>
      <c r="B202" s="54" t="s">
        <v>772</v>
      </c>
      <c r="C202" s="66" t="s">
        <v>725</v>
      </c>
      <c r="D202" s="66" t="s">
        <v>726</v>
      </c>
      <c r="E202" s="54" t="s">
        <v>287</v>
      </c>
      <c r="F202" s="66" t="s">
        <v>135</v>
      </c>
      <c r="G202" s="66" t="s">
        <v>110</v>
      </c>
      <c r="H202" s="67">
        <v>184.85994299999999</v>
      </c>
      <c r="I202" s="68">
        <v>19951</v>
      </c>
      <c r="J202" s="115" t="s">
        <v>1828</v>
      </c>
      <c r="K202" s="67">
        <v>133.76886429699999</v>
      </c>
      <c r="L202" s="69">
        <v>2.9189745102201324E-6</v>
      </c>
      <c r="M202" s="69">
        <f t="shared" si="3"/>
        <v>1.8786427726726122E-2</v>
      </c>
      <c r="N202" s="69">
        <f>K202/'סכום נכסי הקרן'!$C$41</f>
        <v>2.6978792513818826E-3</v>
      </c>
    </row>
    <row r="203" spans="1:14">
      <c r="A203" s="58" t="s">
        <v>773</v>
      </c>
      <c r="B203" s="54" t="s">
        <v>774</v>
      </c>
      <c r="C203" s="66" t="s">
        <v>725</v>
      </c>
      <c r="D203" s="66" t="s">
        <v>726</v>
      </c>
      <c r="E203" s="54" t="s">
        <v>281</v>
      </c>
      <c r="F203" s="66" t="s">
        <v>262</v>
      </c>
      <c r="G203" s="66" t="s">
        <v>110</v>
      </c>
      <c r="H203" s="67">
        <v>171.07099600000001</v>
      </c>
      <c r="I203" s="68">
        <v>13739</v>
      </c>
      <c r="J203" s="115" t="s">
        <v>1828</v>
      </c>
      <c r="K203" s="67">
        <v>85.246992094000007</v>
      </c>
      <c r="L203" s="69">
        <v>5.9121192624446935E-6</v>
      </c>
      <c r="M203" s="69">
        <f t="shared" si="3"/>
        <v>1.1972041956931231E-2</v>
      </c>
      <c r="N203" s="69">
        <f>K203/'סכום נכסי הקרן'!$C$41</f>
        <v>1.7192796875548854E-3</v>
      </c>
    </row>
    <row r="204" spans="1:14">
      <c r="A204" s="58" t="s">
        <v>777</v>
      </c>
      <c r="B204" s="54" t="s">
        <v>778</v>
      </c>
      <c r="C204" s="66" t="s">
        <v>725</v>
      </c>
      <c r="D204" s="66" t="s">
        <v>726</v>
      </c>
      <c r="E204" s="54" t="s">
        <v>477</v>
      </c>
      <c r="F204" s="66" t="s">
        <v>135</v>
      </c>
      <c r="G204" s="66" t="s">
        <v>110</v>
      </c>
      <c r="H204" s="67">
        <v>367.40252500000003</v>
      </c>
      <c r="I204" s="68">
        <v>3087</v>
      </c>
      <c r="J204" s="115" t="s">
        <v>1828</v>
      </c>
      <c r="K204" s="67">
        <v>41.136403790999999</v>
      </c>
      <c r="L204" s="69">
        <v>7.8105128397656031E-6</v>
      </c>
      <c r="M204" s="69">
        <f t="shared" si="3"/>
        <v>5.7771745377251851E-3</v>
      </c>
      <c r="N204" s="69">
        <f>K204/'סכום נכסי הקרן'!$C$41</f>
        <v>8.2964784703412381E-4</v>
      </c>
    </row>
    <row r="205" spans="1:14">
      <c r="A205" s="58" t="s">
        <v>780</v>
      </c>
      <c r="B205" s="54" t="s">
        <v>781</v>
      </c>
      <c r="C205" s="66" t="s">
        <v>748</v>
      </c>
      <c r="D205" s="66" t="s">
        <v>726</v>
      </c>
      <c r="E205" s="54" t="s">
        <v>782</v>
      </c>
      <c r="F205" s="66" t="s">
        <v>1818</v>
      </c>
      <c r="G205" s="66" t="s">
        <v>110</v>
      </c>
      <c r="H205" s="67">
        <v>118.0253</v>
      </c>
      <c r="I205" s="68">
        <v>468</v>
      </c>
      <c r="J205" s="115" t="s">
        <v>1828</v>
      </c>
      <c r="K205" s="67">
        <v>2.0034039310000002</v>
      </c>
      <c r="L205" s="69">
        <v>9.6533329878508093E-7</v>
      </c>
      <c r="M205" s="69">
        <f t="shared" si="3"/>
        <v>2.8135697611671043E-4</v>
      </c>
      <c r="N205" s="69">
        <f>K205/'סכום נכסי הקרן'!$C$41</f>
        <v>4.040508175042507E-5</v>
      </c>
    </row>
    <row r="206" spans="1:14">
      <c r="A206" s="58" t="s">
        <v>783</v>
      </c>
      <c r="B206" s="54" t="s">
        <v>784</v>
      </c>
      <c r="C206" s="66" t="s">
        <v>748</v>
      </c>
      <c r="D206" s="66" t="s">
        <v>726</v>
      </c>
      <c r="E206" s="54" t="s">
        <v>785</v>
      </c>
      <c r="F206" s="66" t="s">
        <v>1818</v>
      </c>
      <c r="G206" s="66" t="s">
        <v>110</v>
      </c>
      <c r="H206" s="67">
        <v>253.60571899999999</v>
      </c>
      <c r="I206" s="68">
        <v>533</v>
      </c>
      <c r="J206" s="115" t="s">
        <v>1828</v>
      </c>
      <c r="K206" s="67">
        <v>4.9026829279999999</v>
      </c>
      <c r="L206" s="69">
        <v>3.240064825898225E-6</v>
      </c>
      <c r="M206" s="69">
        <f t="shared" si="3"/>
        <v>6.8853016715035077E-4</v>
      </c>
      <c r="N206" s="69">
        <f>K206/'סכום נכסי הקרן'!$C$41</f>
        <v>9.8878364685735113E-5</v>
      </c>
    </row>
    <row r="207" spans="1:14">
      <c r="A207" s="58" t="s">
        <v>786</v>
      </c>
      <c r="B207" s="54" t="s">
        <v>787</v>
      </c>
      <c r="C207" s="66" t="s">
        <v>725</v>
      </c>
      <c r="D207" s="66" t="s">
        <v>726</v>
      </c>
      <c r="E207" s="54" t="s">
        <v>788</v>
      </c>
      <c r="F207" s="66" t="s">
        <v>1823</v>
      </c>
      <c r="G207" s="66" t="s">
        <v>110</v>
      </c>
      <c r="H207" s="67">
        <v>196.17076299999999</v>
      </c>
      <c r="I207" s="68">
        <v>110.5</v>
      </c>
      <c r="J207" s="115" t="s">
        <v>1828</v>
      </c>
      <c r="K207" s="67">
        <v>0.78622005099999992</v>
      </c>
      <c r="L207" s="69">
        <v>7.0549912799251552E-6</v>
      </c>
      <c r="M207" s="69">
        <f t="shared" si="3"/>
        <v>1.1041632328297844E-4</v>
      </c>
      <c r="N207" s="69">
        <f>K207/'סכום נכסי הקרן'!$C$41</f>
        <v>1.5856655237080274E-5</v>
      </c>
    </row>
    <row r="208" spans="1:14">
      <c r="A208" s="58" t="s">
        <v>789</v>
      </c>
      <c r="B208" s="54" t="s">
        <v>790</v>
      </c>
      <c r="C208" s="66" t="s">
        <v>725</v>
      </c>
      <c r="D208" s="66" t="s">
        <v>726</v>
      </c>
      <c r="E208" s="54" t="s">
        <v>791</v>
      </c>
      <c r="F208" s="66" t="s">
        <v>1816</v>
      </c>
      <c r="G208" s="66" t="s">
        <v>110</v>
      </c>
      <c r="H208" s="67">
        <v>164.37428399999996</v>
      </c>
      <c r="I208" s="68">
        <v>1428</v>
      </c>
      <c r="J208" s="115" t="s">
        <v>1828</v>
      </c>
      <c r="K208" s="67">
        <v>8.5135293430000001</v>
      </c>
      <c r="L208" s="69">
        <v>2.3765529386250265E-6</v>
      </c>
      <c r="M208" s="69">
        <f t="shared" si="3"/>
        <v>1.1956355056325207E-3</v>
      </c>
      <c r="N208" s="69">
        <f>K208/'סכום נכסי הקרן'!$C$41</f>
        <v>1.7170269248541152E-4</v>
      </c>
    </row>
    <row r="209" spans="1:14">
      <c r="A209" s="58" t="s">
        <v>792</v>
      </c>
      <c r="B209" s="54" t="s">
        <v>793</v>
      </c>
      <c r="C209" s="66" t="s">
        <v>725</v>
      </c>
      <c r="D209" s="66" t="s">
        <v>726</v>
      </c>
      <c r="E209" s="54">
        <v>513870683</v>
      </c>
      <c r="F209" s="66" t="s">
        <v>779</v>
      </c>
      <c r="G209" s="66" t="s">
        <v>110</v>
      </c>
      <c r="H209" s="67">
        <v>646.13725599999998</v>
      </c>
      <c r="I209" s="68">
        <v>433</v>
      </c>
      <c r="J209" s="115" t="s">
        <v>1828</v>
      </c>
      <c r="K209" s="67">
        <v>10.147527447</v>
      </c>
      <c r="L209" s="69">
        <v>2.1665046246389226E-6</v>
      </c>
      <c r="M209" s="69">
        <f t="shared" si="3"/>
        <v>1.4251133250617759E-3</v>
      </c>
      <c r="N209" s="69">
        <f>K209/'סכום נכסי הקרן'!$C$41</f>
        <v>2.0465751799541473E-4</v>
      </c>
    </row>
    <row r="210" spans="1:14">
      <c r="A210" s="58" t="s">
        <v>794</v>
      </c>
      <c r="B210" s="54" t="s">
        <v>795</v>
      </c>
      <c r="C210" s="66" t="s">
        <v>748</v>
      </c>
      <c r="D210" s="66" t="s">
        <v>726</v>
      </c>
      <c r="E210" s="54" t="s">
        <v>265</v>
      </c>
      <c r="F210" s="66" t="s">
        <v>266</v>
      </c>
      <c r="G210" s="66" t="s">
        <v>110</v>
      </c>
      <c r="H210" s="67">
        <v>4615.6736199999996</v>
      </c>
      <c r="I210" s="68">
        <v>1044</v>
      </c>
      <c r="J210" s="115" t="s">
        <v>1828</v>
      </c>
      <c r="K210" s="67">
        <v>174.776543398</v>
      </c>
      <c r="L210" s="69">
        <v>4.1175666348652544E-6</v>
      </c>
      <c r="M210" s="69">
        <f t="shared" si="3"/>
        <v>2.4545524237863887E-2</v>
      </c>
      <c r="N210" s="69">
        <f>K210/'סכום נכסי הקרן'!$C$41</f>
        <v>3.5249309511576994E-3</v>
      </c>
    </row>
    <row r="211" spans="1:14">
      <c r="A211" s="58" t="s">
        <v>796</v>
      </c>
      <c r="B211" s="54" t="s">
        <v>797</v>
      </c>
      <c r="C211" s="66" t="s">
        <v>725</v>
      </c>
      <c r="D211" s="66" t="s">
        <v>726</v>
      </c>
      <c r="E211" s="54" t="s">
        <v>261</v>
      </c>
      <c r="F211" s="66" t="s">
        <v>262</v>
      </c>
      <c r="G211" s="66" t="s">
        <v>110</v>
      </c>
      <c r="H211" s="67">
        <v>278.67240500000003</v>
      </c>
      <c r="I211" s="68">
        <v>3052</v>
      </c>
      <c r="J211" s="115" t="s">
        <v>1828</v>
      </c>
      <c r="K211" s="67">
        <v>30.84793174</v>
      </c>
      <c r="L211" s="69">
        <v>2.5225641127395661E-6</v>
      </c>
      <c r="M211" s="69">
        <f t="shared" si="3"/>
        <v>4.3322670278922865E-3</v>
      </c>
      <c r="N211" s="69">
        <f>K211/'סכום נכסי הקרן'!$C$41</f>
        <v>6.221477279242855E-4</v>
      </c>
    </row>
    <row r="212" spans="1:14">
      <c r="A212" s="58" t="s">
        <v>798</v>
      </c>
      <c r="B212" s="54" t="s">
        <v>799</v>
      </c>
      <c r="C212" s="66" t="s">
        <v>725</v>
      </c>
      <c r="D212" s="66" t="s">
        <v>726</v>
      </c>
      <c r="E212" s="54" t="s">
        <v>800</v>
      </c>
      <c r="F212" s="66" t="s">
        <v>1823</v>
      </c>
      <c r="G212" s="66" t="s">
        <v>110</v>
      </c>
      <c r="H212" s="67">
        <v>103.60319800000001</v>
      </c>
      <c r="I212" s="68">
        <v>1500</v>
      </c>
      <c r="J212" s="115" t="s">
        <v>1828</v>
      </c>
      <c r="K212" s="67">
        <v>5.6365319719999993</v>
      </c>
      <c r="L212" s="69">
        <v>3.3565127945281462E-6</v>
      </c>
      <c r="M212" s="69">
        <f t="shared" si="3"/>
        <v>7.9159153423218401E-4</v>
      </c>
      <c r="N212" s="69">
        <f>K212/'סכום נכסי הקרן'!$C$41</f>
        <v>1.1367879017980451E-4</v>
      </c>
    </row>
    <row r="213" spans="1:14">
      <c r="A213" s="58" t="s">
        <v>801</v>
      </c>
      <c r="B213" s="54" t="s">
        <v>802</v>
      </c>
      <c r="C213" s="66" t="s">
        <v>725</v>
      </c>
      <c r="D213" s="66" t="s">
        <v>726</v>
      </c>
      <c r="E213" s="54" t="s">
        <v>803</v>
      </c>
      <c r="F213" s="66" t="s">
        <v>1818</v>
      </c>
      <c r="G213" s="66" t="s">
        <v>110</v>
      </c>
      <c r="H213" s="67">
        <v>42.673901999999998</v>
      </c>
      <c r="I213" s="68">
        <v>12302</v>
      </c>
      <c r="J213" s="115" t="s">
        <v>1828</v>
      </c>
      <c r="K213" s="67">
        <v>19.040819594000002</v>
      </c>
      <c r="L213" s="69">
        <v>7.465551040596008E-7</v>
      </c>
      <c r="M213" s="69">
        <f t="shared" si="3"/>
        <v>2.6740825156899677E-3</v>
      </c>
      <c r="N213" s="69">
        <f>K213/'סכום נכסי הקרן'!$C$41</f>
        <v>3.8401934846291633E-4</v>
      </c>
    </row>
    <row r="214" spans="1:14">
      <c r="A214" s="58" t="s">
        <v>804</v>
      </c>
      <c r="B214" s="54" t="s">
        <v>805</v>
      </c>
      <c r="C214" s="66" t="s">
        <v>748</v>
      </c>
      <c r="D214" s="66" t="s">
        <v>726</v>
      </c>
      <c r="E214" s="54" t="s">
        <v>806</v>
      </c>
      <c r="F214" s="66" t="s">
        <v>1824</v>
      </c>
      <c r="G214" s="66" t="s">
        <v>110</v>
      </c>
      <c r="H214" s="67">
        <v>27.167190000000002</v>
      </c>
      <c r="I214" s="68">
        <v>987</v>
      </c>
      <c r="J214" s="115" t="s">
        <v>1828</v>
      </c>
      <c r="K214" s="67">
        <v>0.9725443800000001</v>
      </c>
      <c r="L214" s="69">
        <v>2.2598219779813013E-7</v>
      </c>
      <c r="M214" s="69">
        <f t="shared" si="3"/>
        <v>1.3658361235196207E-4</v>
      </c>
      <c r="N214" s="69">
        <f>K214/'סכום נכסי הקרן'!$C$41</f>
        <v>1.9614484414135085E-5</v>
      </c>
    </row>
    <row r="215" spans="1:14">
      <c r="A215" s="114" t="s">
        <v>1828</v>
      </c>
      <c r="B215" s="115" t="s">
        <v>1828</v>
      </c>
      <c r="C215" s="115" t="s">
        <v>1828</v>
      </c>
      <c r="D215" s="115" t="s">
        <v>1828</v>
      </c>
      <c r="E215" s="115" t="s">
        <v>1828</v>
      </c>
      <c r="F215" s="115" t="s">
        <v>1828</v>
      </c>
      <c r="G215" s="115" t="s">
        <v>1828</v>
      </c>
      <c r="H215" s="115" t="s">
        <v>1828</v>
      </c>
      <c r="I215" s="115" t="s">
        <v>1828</v>
      </c>
      <c r="J215" s="115" t="s">
        <v>1828</v>
      </c>
      <c r="K215" s="115" t="s">
        <v>1828</v>
      </c>
      <c r="L215" s="115" t="s">
        <v>1828</v>
      </c>
      <c r="M215" s="115" t="s">
        <v>1828</v>
      </c>
      <c r="N215" s="115" t="s">
        <v>1828</v>
      </c>
    </row>
    <row r="216" spans="1:14">
      <c r="A216" s="57" t="s">
        <v>47</v>
      </c>
      <c r="B216" s="112" t="s">
        <v>1828</v>
      </c>
      <c r="C216" s="112" t="s">
        <v>1828</v>
      </c>
      <c r="D216" s="112" t="s">
        <v>1828</v>
      </c>
      <c r="E216" s="112" t="s">
        <v>1828</v>
      </c>
      <c r="F216" s="112" t="s">
        <v>1828</v>
      </c>
      <c r="G216" s="112" t="s">
        <v>1828</v>
      </c>
      <c r="H216" s="112" t="s">
        <v>1828</v>
      </c>
      <c r="I216" s="112" t="s">
        <v>1828</v>
      </c>
      <c r="J216" s="63">
        <v>0.70094498700000007</v>
      </c>
      <c r="K216" s="63">
        <f>SUM(K217:K257)</f>
        <v>1161.9812713460001</v>
      </c>
      <c r="L216" s="112" t="s">
        <v>1828</v>
      </c>
      <c r="M216" s="65">
        <f t="shared" si="3"/>
        <v>0.16318802801139226</v>
      </c>
      <c r="N216" s="65">
        <f>K216/'סכום נכסי הקרן'!$C$41</f>
        <v>2.3435088418621047E-2</v>
      </c>
    </row>
    <row r="217" spans="1:14">
      <c r="A217" s="58" t="s">
        <v>807</v>
      </c>
      <c r="B217" s="54" t="s">
        <v>808</v>
      </c>
      <c r="C217" s="66" t="s">
        <v>725</v>
      </c>
      <c r="D217" s="66" t="s">
        <v>726</v>
      </c>
      <c r="E217" s="115" t="s">
        <v>1828</v>
      </c>
      <c r="F217" s="66" t="s">
        <v>1818</v>
      </c>
      <c r="G217" s="66" t="s">
        <v>110</v>
      </c>
      <c r="H217" s="67">
        <v>12.102948</v>
      </c>
      <c r="I217" s="68">
        <v>59660</v>
      </c>
      <c r="J217" s="115" t="s">
        <v>1828</v>
      </c>
      <c r="K217" s="67">
        <v>26.189184303000001</v>
      </c>
      <c r="L217" s="69">
        <v>2.6582358884252142E-8</v>
      </c>
      <c r="M217" s="69">
        <f t="shared" ref="M217:M257" si="4">IFERROR(K217/$K$9,0)</f>
        <v>3.6779950305764367E-3</v>
      </c>
      <c r="N217" s="69">
        <f>K217/'סכום נכסי הקרן'!$C$41</f>
        <v>5.281891067326971E-4</v>
      </c>
    </row>
    <row r="218" spans="1:14">
      <c r="A218" s="58" t="s">
        <v>809</v>
      </c>
      <c r="B218" s="54" t="s">
        <v>810</v>
      </c>
      <c r="C218" s="66" t="s">
        <v>748</v>
      </c>
      <c r="D218" s="66" t="s">
        <v>726</v>
      </c>
      <c r="E218" s="115" t="s">
        <v>1828</v>
      </c>
      <c r="F218" s="66" t="s">
        <v>1817</v>
      </c>
      <c r="G218" s="66" t="s">
        <v>110</v>
      </c>
      <c r="H218" s="67">
        <v>58.314203999999997</v>
      </c>
      <c r="I218" s="68">
        <v>12141</v>
      </c>
      <c r="J218" s="115" t="s">
        <v>1828</v>
      </c>
      <c r="K218" s="67">
        <v>25.678897069999998</v>
      </c>
      <c r="L218" s="69">
        <v>7.787694052146438E-7</v>
      </c>
      <c r="M218" s="69">
        <f t="shared" si="4"/>
        <v>3.6063305646111634E-3</v>
      </c>
      <c r="N218" s="69">
        <f>K218/'סכום נכסי הקרן'!$C$41</f>
        <v>5.178975239687201E-4</v>
      </c>
    </row>
    <row r="219" spans="1:14">
      <c r="A219" s="58" t="s">
        <v>811</v>
      </c>
      <c r="B219" s="54" t="s">
        <v>812</v>
      </c>
      <c r="C219" s="66" t="s">
        <v>725</v>
      </c>
      <c r="D219" s="66" t="s">
        <v>726</v>
      </c>
      <c r="E219" s="115" t="s">
        <v>1828</v>
      </c>
      <c r="F219" s="66" t="s">
        <v>1814</v>
      </c>
      <c r="G219" s="66" t="s">
        <v>110</v>
      </c>
      <c r="H219" s="67">
        <v>14.810753</v>
      </c>
      <c r="I219" s="68">
        <v>170</v>
      </c>
      <c r="J219" s="115" t="s">
        <v>1828</v>
      </c>
      <c r="K219" s="67">
        <v>9.1321622000000005E-2</v>
      </c>
      <c r="L219" s="69">
        <v>5.4293401802837875E-7</v>
      </c>
      <c r="M219" s="69">
        <f t="shared" si="4"/>
        <v>1.2825159730603153E-5</v>
      </c>
      <c r="N219" s="69">
        <f>K219/'סכום נכסי הקרן'!$C$41</f>
        <v>1.8417941311763435E-6</v>
      </c>
    </row>
    <row r="220" spans="1:14">
      <c r="A220" s="58" t="s">
        <v>813</v>
      </c>
      <c r="B220" s="54" t="s">
        <v>814</v>
      </c>
      <c r="C220" s="66" t="s">
        <v>748</v>
      </c>
      <c r="D220" s="66" t="s">
        <v>726</v>
      </c>
      <c r="E220" s="115" t="s">
        <v>1828</v>
      </c>
      <c r="F220" s="66" t="s">
        <v>1820</v>
      </c>
      <c r="G220" s="66" t="s">
        <v>110</v>
      </c>
      <c r="H220" s="67">
        <v>75.184979999999996</v>
      </c>
      <c r="I220" s="68">
        <v>7751</v>
      </c>
      <c r="J220" s="67">
        <v>0.27269592199999998</v>
      </c>
      <c r="K220" s="67">
        <v>21.409356872</v>
      </c>
      <c r="L220" s="69">
        <v>2.9560535710824127E-8</v>
      </c>
      <c r="M220" s="69">
        <f t="shared" si="4"/>
        <v>3.0067186236889909E-3</v>
      </c>
      <c r="N220" s="69">
        <f>K220/'סכום נכסי הקרן'!$C$41</f>
        <v>4.3178851815739227E-4</v>
      </c>
    </row>
    <row r="221" spans="1:14">
      <c r="A221" s="58" t="s">
        <v>815</v>
      </c>
      <c r="B221" s="54" t="s">
        <v>816</v>
      </c>
      <c r="C221" s="66" t="s">
        <v>725</v>
      </c>
      <c r="D221" s="66" t="s">
        <v>726</v>
      </c>
      <c r="E221" s="115" t="s">
        <v>1828</v>
      </c>
      <c r="F221" s="66" t="s">
        <v>779</v>
      </c>
      <c r="G221" s="66" t="s">
        <v>110</v>
      </c>
      <c r="H221" s="67">
        <v>166.39228299999999</v>
      </c>
      <c r="I221" s="68">
        <v>14093</v>
      </c>
      <c r="J221" s="115" t="s">
        <v>1828</v>
      </c>
      <c r="K221" s="67">
        <v>85.051932770000008</v>
      </c>
      <c r="L221" s="69">
        <v>2.9064154235807859E-8</v>
      </c>
      <c r="M221" s="69">
        <f t="shared" si="4"/>
        <v>1.1944647929838246E-2</v>
      </c>
      <c r="N221" s="69">
        <f>K221/'סכום נכסי הקרן'!$C$41</f>
        <v>1.7153456891183002E-3</v>
      </c>
    </row>
    <row r="222" spans="1:14">
      <c r="A222" s="58" t="s">
        <v>817</v>
      </c>
      <c r="B222" s="54" t="s">
        <v>818</v>
      </c>
      <c r="C222" s="66" t="s">
        <v>725</v>
      </c>
      <c r="D222" s="66" t="s">
        <v>726</v>
      </c>
      <c r="E222" s="115" t="s">
        <v>1828</v>
      </c>
      <c r="F222" s="66" t="s">
        <v>1820</v>
      </c>
      <c r="G222" s="66" t="s">
        <v>110</v>
      </c>
      <c r="H222" s="67">
        <v>218.58657600000004</v>
      </c>
      <c r="I222" s="68">
        <v>15194</v>
      </c>
      <c r="J222" s="115" t="s">
        <v>1828</v>
      </c>
      <c r="K222" s="67">
        <v>120.460084884</v>
      </c>
      <c r="L222" s="69">
        <v>2.1152112351605539E-8</v>
      </c>
      <c r="M222" s="69">
        <f t="shared" si="4"/>
        <v>1.6917349867037121E-2</v>
      </c>
      <c r="N222" s="69">
        <f>K222/'סכום נכסי הקרן'!$C$41</f>
        <v>2.4294649232178044E-3</v>
      </c>
    </row>
    <row r="223" spans="1:14">
      <c r="A223" s="58" t="s">
        <v>819</v>
      </c>
      <c r="B223" s="54" t="s">
        <v>820</v>
      </c>
      <c r="C223" s="66" t="s">
        <v>748</v>
      </c>
      <c r="D223" s="66" t="s">
        <v>726</v>
      </c>
      <c r="E223" s="115" t="s">
        <v>1828</v>
      </c>
      <c r="F223" s="66" t="s">
        <v>1825</v>
      </c>
      <c r="G223" s="66" t="s">
        <v>110</v>
      </c>
      <c r="H223" s="67">
        <v>23.83914</v>
      </c>
      <c r="I223" s="68">
        <v>21588</v>
      </c>
      <c r="J223" s="67">
        <v>0.146989753</v>
      </c>
      <c r="K223" s="67">
        <v>18.812959135</v>
      </c>
      <c r="L223" s="69">
        <v>5.1138832742950966E-8</v>
      </c>
      <c r="M223" s="69">
        <f t="shared" si="4"/>
        <v>2.6420819147483462E-3</v>
      </c>
      <c r="N223" s="69">
        <f>K223/'סכום נכסי הקרן'!$C$41</f>
        <v>3.7942380967459575E-4</v>
      </c>
    </row>
    <row r="224" spans="1:14">
      <c r="A224" s="58" t="s">
        <v>821</v>
      </c>
      <c r="B224" s="54" t="s">
        <v>822</v>
      </c>
      <c r="C224" s="66" t="s">
        <v>725</v>
      </c>
      <c r="D224" s="66" t="s">
        <v>726</v>
      </c>
      <c r="E224" s="115" t="s">
        <v>1828</v>
      </c>
      <c r="F224" s="66" t="s">
        <v>733</v>
      </c>
      <c r="G224" s="66" t="s">
        <v>110</v>
      </c>
      <c r="H224" s="67">
        <v>22.555493999999999</v>
      </c>
      <c r="I224" s="68">
        <v>16207</v>
      </c>
      <c r="J224" s="115" t="s">
        <v>1828</v>
      </c>
      <c r="K224" s="67">
        <v>13.258748446</v>
      </c>
      <c r="L224" s="69">
        <v>2.7140400413273485E-8</v>
      </c>
      <c r="M224" s="69">
        <f t="shared" si="4"/>
        <v>1.8620515374533791E-3</v>
      </c>
      <c r="N224" s="69">
        <f>K224/'סכום נכסי הקרן'!$C$41</f>
        <v>2.6740529285152495E-4</v>
      </c>
    </row>
    <row r="225" spans="1:14">
      <c r="A225" s="58" t="s">
        <v>823</v>
      </c>
      <c r="B225" s="54" t="s">
        <v>824</v>
      </c>
      <c r="C225" s="66" t="s">
        <v>24</v>
      </c>
      <c r="D225" s="66" t="s">
        <v>726</v>
      </c>
      <c r="E225" s="115" t="s">
        <v>1828</v>
      </c>
      <c r="F225" s="66" t="s">
        <v>1825</v>
      </c>
      <c r="G225" s="66" t="s">
        <v>112</v>
      </c>
      <c r="H225" s="67">
        <v>3638.4696349999999</v>
      </c>
      <c r="I225" s="68">
        <v>247.5</v>
      </c>
      <c r="J225" s="115" t="s">
        <v>1828</v>
      </c>
      <c r="K225" s="67">
        <v>36.125309858000001</v>
      </c>
      <c r="L225" s="69">
        <v>2.3672147124257835E-6</v>
      </c>
      <c r="M225" s="69">
        <f t="shared" si="4"/>
        <v>5.0734191870396555E-3</v>
      </c>
      <c r="N225" s="69">
        <f>K225/'סכום נכסי הקרן'!$C$41</f>
        <v>7.2858302586206042E-4</v>
      </c>
    </row>
    <row r="226" spans="1:14">
      <c r="A226" s="58" t="s">
        <v>825</v>
      </c>
      <c r="B226" s="54" t="s">
        <v>826</v>
      </c>
      <c r="C226" s="66" t="s">
        <v>24</v>
      </c>
      <c r="D226" s="66" t="s">
        <v>726</v>
      </c>
      <c r="E226" s="115" t="s">
        <v>1828</v>
      </c>
      <c r="F226" s="66" t="s">
        <v>733</v>
      </c>
      <c r="G226" s="66" t="s">
        <v>112</v>
      </c>
      <c r="H226" s="67">
        <v>13.936728</v>
      </c>
      <c r="I226" s="68">
        <v>68170</v>
      </c>
      <c r="J226" s="115" t="s">
        <v>1828</v>
      </c>
      <c r="K226" s="67">
        <v>38.112877653000005</v>
      </c>
      <c r="L226" s="69">
        <v>3.4570579835595071E-8</v>
      </c>
      <c r="M226" s="69">
        <f t="shared" si="4"/>
        <v>5.3525521446899016E-3</v>
      </c>
      <c r="N226" s="69">
        <f>K226/'סכום נכסי הקרן'!$C$41</f>
        <v>7.6866872101261422E-4</v>
      </c>
    </row>
    <row r="227" spans="1:14">
      <c r="A227" s="58" t="s">
        <v>827</v>
      </c>
      <c r="B227" s="54" t="s">
        <v>828</v>
      </c>
      <c r="C227" s="66" t="s">
        <v>748</v>
      </c>
      <c r="D227" s="66" t="s">
        <v>726</v>
      </c>
      <c r="E227" s="115" t="s">
        <v>1828</v>
      </c>
      <c r="F227" s="66" t="s">
        <v>829</v>
      </c>
      <c r="G227" s="66" t="s">
        <v>110</v>
      </c>
      <c r="H227" s="67">
        <v>181.54422</v>
      </c>
      <c r="I227" s="68">
        <v>3367</v>
      </c>
      <c r="J227" s="115" t="s">
        <v>1828</v>
      </c>
      <c r="K227" s="67">
        <v>22.170378029999998</v>
      </c>
      <c r="L227" s="69">
        <v>2.2940405320629296E-8</v>
      </c>
      <c r="M227" s="69">
        <f t="shared" si="4"/>
        <v>3.1135960279221149E-3</v>
      </c>
      <c r="N227" s="69">
        <f>K227/'סכום נכסי הקרן'!$C$41</f>
        <v>4.4713695669591742E-4</v>
      </c>
    </row>
    <row r="228" spans="1:14">
      <c r="A228" s="58" t="s">
        <v>830</v>
      </c>
      <c r="B228" s="54" t="s">
        <v>831</v>
      </c>
      <c r="C228" s="66" t="s">
        <v>748</v>
      </c>
      <c r="D228" s="66" t="s">
        <v>726</v>
      </c>
      <c r="E228" s="115" t="s">
        <v>1828</v>
      </c>
      <c r="F228" s="66" t="s">
        <v>1814</v>
      </c>
      <c r="G228" s="66" t="s">
        <v>110</v>
      </c>
      <c r="H228" s="67">
        <v>1.2836E-2</v>
      </c>
      <c r="I228" s="68">
        <v>54262500</v>
      </c>
      <c r="J228" s="115" t="s">
        <v>1828</v>
      </c>
      <c r="K228" s="67">
        <v>25.263448157999999</v>
      </c>
      <c r="L228" s="69">
        <v>2.2451314091015627E-8</v>
      </c>
      <c r="M228" s="69">
        <f t="shared" si="4"/>
        <v>3.5479851417023886E-3</v>
      </c>
      <c r="N228" s="69">
        <f>K228/'סכום נכסי הקרן'!$C$41</f>
        <v>5.0951866087838645E-4</v>
      </c>
    </row>
    <row r="229" spans="1:14">
      <c r="A229" s="58" t="s">
        <v>832</v>
      </c>
      <c r="B229" s="54" t="s">
        <v>833</v>
      </c>
      <c r="C229" s="66" t="s">
        <v>725</v>
      </c>
      <c r="D229" s="66" t="s">
        <v>726</v>
      </c>
      <c r="E229" s="115" t="s">
        <v>1828</v>
      </c>
      <c r="F229" s="66" t="s">
        <v>1818</v>
      </c>
      <c r="G229" s="66" t="s">
        <v>110</v>
      </c>
      <c r="H229" s="67">
        <v>34.108308000000001</v>
      </c>
      <c r="I229" s="68">
        <v>12138</v>
      </c>
      <c r="J229" s="115" t="s">
        <v>1828</v>
      </c>
      <c r="K229" s="67">
        <v>15.016020924000001</v>
      </c>
      <c r="L229" s="69">
        <v>1.128802589185264E-7</v>
      </c>
      <c r="M229" s="69">
        <f t="shared" si="4"/>
        <v>2.1088419440072927E-3</v>
      </c>
      <c r="N229" s="69">
        <f>K229/'סכום נכסי הקרן'!$C$41</f>
        <v>3.0284634247346566E-4</v>
      </c>
    </row>
    <row r="230" spans="1:14">
      <c r="A230" s="58" t="s">
        <v>834</v>
      </c>
      <c r="B230" s="54" t="s">
        <v>835</v>
      </c>
      <c r="C230" s="66" t="s">
        <v>748</v>
      </c>
      <c r="D230" s="66" t="s">
        <v>726</v>
      </c>
      <c r="E230" s="115" t="s">
        <v>1828</v>
      </c>
      <c r="F230" s="66" t="s">
        <v>1825</v>
      </c>
      <c r="G230" s="66" t="s">
        <v>110</v>
      </c>
      <c r="H230" s="67">
        <v>22.922249999999998</v>
      </c>
      <c r="I230" s="68">
        <v>13458</v>
      </c>
      <c r="J230" s="67">
        <v>0.101429581</v>
      </c>
      <c r="K230" s="67">
        <v>11.290276302000001</v>
      </c>
      <c r="L230" s="69">
        <v>7.568945283105679E-8</v>
      </c>
      <c r="M230" s="69">
        <f t="shared" si="4"/>
        <v>1.5856003628121442E-3</v>
      </c>
      <c r="N230" s="69">
        <f>K230/'סכום נכסי הקרן'!$C$41</f>
        <v>2.2770472290103378E-4</v>
      </c>
    </row>
    <row r="231" spans="1:14">
      <c r="A231" s="58" t="s">
        <v>836</v>
      </c>
      <c r="B231" s="54" t="s">
        <v>837</v>
      </c>
      <c r="C231" s="66" t="s">
        <v>748</v>
      </c>
      <c r="D231" s="66" t="s">
        <v>726</v>
      </c>
      <c r="E231" s="115" t="s">
        <v>1828</v>
      </c>
      <c r="F231" s="66" t="s">
        <v>838</v>
      </c>
      <c r="G231" s="66" t="s">
        <v>110</v>
      </c>
      <c r="H231" s="67">
        <v>8.2520100000000003</v>
      </c>
      <c r="I231" s="68">
        <v>41223</v>
      </c>
      <c r="J231" s="115" t="s">
        <v>1828</v>
      </c>
      <c r="K231" s="67">
        <v>12.338060501000001</v>
      </c>
      <c r="L231" s="69">
        <v>2.3657618823414466E-7</v>
      </c>
      <c r="M231" s="69">
        <f t="shared" si="4"/>
        <v>1.7327506150862121E-3</v>
      </c>
      <c r="N231" s="69">
        <f>K231/'סכום נכסי הקרן'!$C$41</f>
        <v>2.4883666018153352E-4</v>
      </c>
    </row>
    <row r="232" spans="1:14">
      <c r="A232" s="58" t="s">
        <v>839</v>
      </c>
      <c r="B232" s="54" t="s">
        <v>840</v>
      </c>
      <c r="C232" s="66" t="s">
        <v>748</v>
      </c>
      <c r="D232" s="66" t="s">
        <v>726</v>
      </c>
      <c r="E232" s="115" t="s">
        <v>1828</v>
      </c>
      <c r="F232" s="66" t="s">
        <v>1818</v>
      </c>
      <c r="G232" s="66" t="s">
        <v>110</v>
      </c>
      <c r="H232" s="67">
        <v>61.431629999999998</v>
      </c>
      <c r="I232" s="68">
        <v>5469</v>
      </c>
      <c r="J232" s="115" t="s">
        <v>1828</v>
      </c>
      <c r="K232" s="67">
        <v>12.185616829000001</v>
      </c>
      <c r="L232" s="69">
        <v>2.0867113263352538E-7</v>
      </c>
      <c r="M232" s="69">
        <f t="shared" si="4"/>
        <v>1.7113415073579277E-3</v>
      </c>
      <c r="N232" s="69">
        <f>K232/'סכום נכסי הקרן'!$C$41</f>
        <v>2.4576214338829728E-4</v>
      </c>
    </row>
    <row r="233" spans="1:14">
      <c r="A233" s="58" t="s">
        <v>841</v>
      </c>
      <c r="B233" s="54" t="s">
        <v>842</v>
      </c>
      <c r="C233" s="66" t="s">
        <v>24</v>
      </c>
      <c r="D233" s="66" t="s">
        <v>726</v>
      </c>
      <c r="E233" s="115" t="s">
        <v>1828</v>
      </c>
      <c r="F233" s="66" t="s">
        <v>1817</v>
      </c>
      <c r="G233" s="66" t="s">
        <v>112</v>
      </c>
      <c r="H233" s="67">
        <v>55.930289999999992</v>
      </c>
      <c r="I233" s="68">
        <v>9702</v>
      </c>
      <c r="J233" s="115" t="s">
        <v>1828</v>
      </c>
      <c r="K233" s="67">
        <v>21.768372681000002</v>
      </c>
      <c r="L233" s="69">
        <v>5.7071724489795908E-7</v>
      </c>
      <c r="M233" s="69">
        <f t="shared" si="4"/>
        <v>3.0571386118078696E-3</v>
      </c>
      <c r="N233" s="69">
        <f>K233/'סכום נכסי הקרן'!$C$41</f>
        <v>4.3902922627814527E-4</v>
      </c>
    </row>
    <row r="234" spans="1:14">
      <c r="A234" s="58" t="s">
        <v>742</v>
      </c>
      <c r="B234" s="54" t="s">
        <v>743</v>
      </c>
      <c r="C234" s="66" t="s">
        <v>101</v>
      </c>
      <c r="D234" s="66" t="s">
        <v>726</v>
      </c>
      <c r="E234" s="115" t="s">
        <v>1828</v>
      </c>
      <c r="F234" s="66" t="s">
        <v>106</v>
      </c>
      <c r="G234" s="66" t="s">
        <v>113</v>
      </c>
      <c r="H234" s="67">
        <v>878.910214</v>
      </c>
      <c r="I234" s="68">
        <v>1044</v>
      </c>
      <c r="J234" s="115" t="s">
        <v>1828</v>
      </c>
      <c r="K234" s="67">
        <v>42.400558818</v>
      </c>
      <c r="L234" s="69">
        <v>4.7901984968369388E-6</v>
      </c>
      <c r="M234" s="69">
        <f t="shared" si="4"/>
        <v>5.9547117933109427E-3</v>
      </c>
      <c r="N234" s="69">
        <f>K234/'סכום נכסי הקרן'!$C$41</f>
        <v>8.5514359775157908E-4</v>
      </c>
    </row>
    <row r="235" spans="1:14">
      <c r="A235" s="58" t="s">
        <v>843</v>
      </c>
      <c r="B235" s="54" t="s">
        <v>844</v>
      </c>
      <c r="C235" s="66" t="s">
        <v>725</v>
      </c>
      <c r="D235" s="66" t="s">
        <v>726</v>
      </c>
      <c r="E235" s="115" t="s">
        <v>1828</v>
      </c>
      <c r="F235" s="66" t="s">
        <v>1825</v>
      </c>
      <c r="G235" s="66" t="s">
        <v>110</v>
      </c>
      <c r="H235" s="67">
        <v>3.9426269999999999</v>
      </c>
      <c r="I235" s="68">
        <v>80539</v>
      </c>
      <c r="J235" s="115" t="s">
        <v>1828</v>
      </c>
      <c r="K235" s="67">
        <v>11.517003009</v>
      </c>
      <c r="L235" s="69">
        <v>4.1994921275985845E-8</v>
      </c>
      <c r="M235" s="69">
        <f t="shared" si="4"/>
        <v>1.6174417402295168E-3</v>
      </c>
      <c r="N235" s="69">
        <f>K235/'סכום נכסי הקרן'!$C$41</f>
        <v>2.3227739593495707E-4</v>
      </c>
    </row>
    <row r="236" spans="1:14">
      <c r="A236" s="58" t="s">
        <v>845</v>
      </c>
      <c r="B236" s="54" t="s">
        <v>846</v>
      </c>
      <c r="C236" s="66" t="s">
        <v>748</v>
      </c>
      <c r="D236" s="66" t="s">
        <v>726</v>
      </c>
      <c r="E236" s="115" t="s">
        <v>1828</v>
      </c>
      <c r="F236" s="66" t="s">
        <v>1814</v>
      </c>
      <c r="G236" s="66" t="s">
        <v>110</v>
      </c>
      <c r="H236" s="67">
        <v>30.532437000000002</v>
      </c>
      <c r="I236" s="68">
        <v>38577</v>
      </c>
      <c r="J236" s="115" t="s">
        <v>1828</v>
      </c>
      <c r="K236" s="67">
        <v>42.720613049999997</v>
      </c>
      <c r="L236" s="69">
        <v>9.3625483140074035E-8</v>
      </c>
      <c r="M236" s="69">
        <f t="shared" si="4"/>
        <v>5.9996600384029479E-3</v>
      </c>
      <c r="N236" s="69">
        <f>K236/'סכום נכסי הקרן'!$C$41</f>
        <v>8.615985204001907E-4</v>
      </c>
    </row>
    <row r="237" spans="1:14">
      <c r="A237" s="58" t="s">
        <v>847</v>
      </c>
      <c r="B237" s="54" t="s">
        <v>848</v>
      </c>
      <c r="C237" s="66" t="s">
        <v>748</v>
      </c>
      <c r="D237" s="66" t="s">
        <v>726</v>
      </c>
      <c r="E237" s="115" t="s">
        <v>1828</v>
      </c>
      <c r="F237" s="66" t="s">
        <v>1820</v>
      </c>
      <c r="G237" s="66" t="s">
        <v>110</v>
      </c>
      <c r="H237" s="67">
        <v>14.945307</v>
      </c>
      <c r="I237" s="68">
        <v>34655</v>
      </c>
      <c r="J237" s="115" t="s">
        <v>1828</v>
      </c>
      <c r="K237" s="67">
        <v>18.785307104000001</v>
      </c>
      <c r="L237" s="69">
        <v>1.5016457317336884E-8</v>
      </c>
      <c r="M237" s="69">
        <f t="shared" si="4"/>
        <v>2.6381984783103627E-3</v>
      </c>
      <c r="N237" s="69">
        <f>K237/'סכום נכסי הקרן'!$C$41</f>
        <v>3.7886611756077297E-4</v>
      </c>
    </row>
    <row r="238" spans="1:14">
      <c r="A238" s="58" t="s">
        <v>849</v>
      </c>
      <c r="B238" s="54" t="s">
        <v>850</v>
      </c>
      <c r="C238" s="66" t="s">
        <v>748</v>
      </c>
      <c r="D238" s="66" t="s">
        <v>726</v>
      </c>
      <c r="E238" s="115" t="s">
        <v>1828</v>
      </c>
      <c r="F238" s="66" t="s">
        <v>829</v>
      </c>
      <c r="G238" s="66" t="s">
        <v>110</v>
      </c>
      <c r="H238" s="67">
        <v>43.827342000000002</v>
      </c>
      <c r="I238" s="68">
        <v>17010</v>
      </c>
      <c r="J238" s="115" t="s">
        <v>1828</v>
      </c>
      <c r="K238" s="67">
        <v>27.039396981000003</v>
      </c>
      <c r="L238" s="69">
        <v>1.5159880854871598E-8</v>
      </c>
      <c r="M238" s="69">
        <f t="shared" si="4"/>
        <v>3.7973984441550292E-3</v>
      </c>
      <c r="N238" s="69">
        <f>K238/'סכום נכסי הקרן'!$C$41</f>
        <v>5.4533637904671849E-4</v>
      </c>
    </row>
    <row r="239" spans="1:14">
      <c r="A239" s="58" t="s">
        <v>851</v>
      </c>
      <c r="B239" s="54" t="s">
        <v>852</v>
      </c>
      <c r="C239" s="66" t="s">
        <v>24</v>
      </c>
      <c r="D239" s="66" t="s">
        <v>726</v>
      </c>
      <c r="E239" s="115" t="s">
        <v>1828</v>
      </c>
      <c r="F239" s="66" t="s">
        <v>1826</v>
      </c>
      <c r="G239" s="66" t="s">
        <v>112</v>
      </c>
      <c r="H239" s="67">
        <v>7.5184979999999992</v>
      </c>
      <c r="I239" s="68">
        <v>73360</v>
      </c>
      <c r="J239" s="115" t="s">
        <v>1828</v>
      </c>
      <c r="K239" s="67">
        <v>22.126261145000001</v>
      </c>
      <c r="L239" s="69">
        <v>1.4975643782551641E-8</v>
      </c>
      <c r="M239" s="69">
        <f t="shared" si="4"/>
        <v>3.1074002761981518E-3</v>
      </c>
      <c r="N239" s="69">
        <f>K239/'סכום נכסי הקרן'!$C$41</f>
        <v>4.4624719786225613E-4</v>
      </c>
    </row>
    <row r="240" spans="1:14">
      <c r="A240" s="58" t="s">
        <v>853</v>
      </c>
      <c r="B240" s="54" t="s">
        <v>854</v>
      </c>
      <c r="C240" s="66" t="s">
        <v>748</v>
      </c>
      <c r="D240" s="66" t="s">
        <v>726</v>
      </c>
      <c r="E240" s="115" t="s">
        <v>1828</v>
      </c>
      <c r="F240" s="66" t="s">
        <v>1818</v>
      </c>
      <c r="G240" s="66" t="s">
        <v>110</v>
      </c>
      <c r="H240" s="67">
        <v>17.420909999999999</v>
      </c>
      <c r="I240" s="68">
        <v>42651</v>
      </c>
      <c r="J240" s="115" t="s">
        <v>1828</v>
      </c>
      <c r="K240" s="67">
        <v>26.949307560000001</v>
      </c>
      <c r="L240" s="69">
        <v>1.8723337021849423E-8</v>
      </c>
      <c r="M240" s="69">
        <f t="shared" si="4"/>
        <v>3.7847463340735573E-3</v>
      </c>
      <c r="N240" s="69">
        <f>K240/'סכום נכסי הקרן'!$C$41</f>
        <v>5.4351943621056432E-4</v>
      </c>
    </row>
    <row r="241" spans="1:14">
      <c r="A241" s="58" t="s">
        <v>855</v>
      </c>
      <c r="B241" s="54" t="s">
        <v>856</v>
      </c>
      <c r="C241" s="66" t="s">
        <v>725</v>
      </c>
      <c r="D241" s="66" t="s">
        <v>726</v>
      </c>
      <c r="E241" s="115" t="s">
        <v>1828</v>
      </c>
      <c r="F241" s="66" t="s">
        <v>779</v>
      </c>
      <c r="G241" s="66" t="s">
        <v>110</v>
      </c>
      <c r="H241" s="67">
        <v>51.365828</v>
      </c>
      <c r="I241" s="68">
        <v>35396</v>
      </c>
      <c r="J241" s="115" t="s">
        <v>1828</v>
      </c>
      <c r="K241" s="67">
        <v>65.944113893000008</v>
      </c>
      <c r="L241" s="69">
        <v>2.3141856823442944E-8</v>
      </c>
      <c r="M241" s="69">
        <f t="shared" si="4"/>
        <v>9.2611560706927828E-3</v>
      </c>
      <c r="N241" s="69">
        <f>K241/'סכום נכסי הקרן'!$C$41</f>
        <v>1.3299750846929961E-3</v>
      </c>
    </row>
    <row r="242" spans="1:14">
      <c r="A242" s="58" t="s">
        <v>857</v>
      </c>
      <c r="B242" s="54" t="s">
        <v>858</v>
      </c>
      <c r="C242" s="66" t="s">
        <v>725</v>
      </c>
      <c r="D242" s="66" t="s">
        <v>726</v>
      </c>
      <c r="E242" s="115" t="s">
        <v>1828</v>
      </c>
      <c r="F242" s="66" t="s">
        <v>1818</v>
      </c>
      <c r="G242" s="66" t="s">
        <v>110</v>
      </c>
      <c r="H242" s="67">
        <v>27.506700000000002</v>
      </c>
      <c r="I242" s="68">
        <v>37604</v>
      </c>
      <c r="J242" s="115" t="s">
        <v>1828</v>
      </c>
      <c r="K242" s="67">
        <v>37.516307810000001</v>
      </c>
      <c r="L242" s="69">
        <v>3.700986157696749E-9</v>
      </c>
      <c r="M242" s="69">
        <f t="shared" si="4"/>
        <v>5.2687701951431012E-3</v>
      </c>
      <c r="N242" s="69">
        <f>K242/'סכום נכסי הקרן'!$C$41</f>
        <v>7.5663697199621809E-4</v>
      </c>
    </row>
    <row r="243" spans="1:14">
      <c r="A243" s="58" t="s">
        <v>859</v>
      </c>
      <c r="B243" s="54" t="s">
        <v>860</v>
      </c>
      <c r="C243" s="66" t="s">
        <v>748</v>
      </c>
      <c r="D243" s="66" t="s">
        <v>726</v>
      </c>
      <c r="E243" s="115" t="s">
        <v>1828</v>
      </c>
      <c r="F243" s="66" t="s">
        <v>1814</v>
      </c>
      <c r="G243" s="66" t="s">
        <v>110</v>
      </c>
      <c r="H243" s="67">
        <v>80.900872000000007</v>
      </c>
      <c r="I243" s="68">
        <v>9325</v>
      </c>
      <c r="J243" s="115" t="s">
        <v>1828</v>
      </c>
      <c r="K243" s="67">
        <v>27.362110989000001</v>
      </c>
      <c r="L243" s="69">
        <v>4.9290380318891072E-8</v>
      </c>
      <c r="M243" s="69">
        <f t="shared" si="4"/>
        <v>3.8427202267653196E-3</v>
      </c>
      <c r="N243" s="69">
        <f>K243/'סכום נכסי הקרן'!$C$41</f>
        <v>5.5184494463026443E-4</v>
      </c>
    </row>
    <row r="244" spans="1:14">
      <c r="A244" s="58" t="s">
        <v>861</v>
      </c>
      <c r="B244" s="54" t="s">
        <v>862</v>
      </c>
      <c r="C244" s="66" t="s">
        <v>725</v>
      </c>
      <c r="D244" s="66" t="s">
        <v>726</v>
      </c>
      <c r="E244" s="115" t="s">
        <v>1828</v>
      </c>
      <c r="F244" s="66" t="s">
        <v>779</v>
      </c>
      <c r="G244" s="66" t="s">
        <v>110</v>
      </c>
      <c r="H244" s="67">
        <v>10.635923999999999</v>
      </c>
      <c r="I244" s="68">
        <v>48688</v>
      </c>
      <c r="J244" s="115" t="s">
        <v>1828</v>
      </c>
      <c r="K244" s="67">
        <v>18.782124542000002</v>
      </c>
      <c r="L244" s="69">
        <v>2.4300703809936393E-8</v>
      </c>
      <c r="M244" s="69">
        <f t="shared" si="4"/>
        <v>2.637751521005963E-3</v>
      </c>
      <c r="N244" s="69">
        <f>K244/'סכום נכסי הקרן'!$C$41</f>
        <v>3.7880193096525124E-4</v>
      </c>
    </row>
    <row r="245" spans="1:14">
      <c r="A245" s="58" t="s">
        <v>863</v>
      </c>
      <c r="B245" s="54" t="s">
        <v>864</v>
      </c>
      <c r="C245" s="66" t="s">
        <v>725</v>
      </c>
      <c r="D245" s="66" t="s">
        <v>726</v>
      </c>
      <c r="E245" s="115" t="s">
        <v>1828</v>
      </c>
      <c r="F245" s="66" t="s">
        <v>733</v>
      </c>
      <c r="G245" s="66" t="s">
        <v>110</v>
      </c>
      <c r="H245" s="67">
        <v>9.7190340000000006</v>
      </c>
      <c r="I245" s="68">
        <v>49522</v>
      </c>
      <c r="J245" s="115" t="s">
        <v>1828</v>
      </c>
      <c r="K245" s="67">
        <v>17.456968682999999</v>
      </c>
      <c r="L245" s="69">
        <v>3.9348315789473686E-9</v>
      </c>
      <c r="M245" s="69">
        <f t="shared" si="4"/>
        <v>2.4516473412135842E-3</v>
      </c>
      <c r="N245" s="69">
        <f>K245/'סכום נכסי הקרן'!$C$41</f>
        <v>3.5207590233645456E-4</v>
      </c>
    </row>
    <row r="246" spans="1:14">
      <c r="A246" s="58" t="s">
        <v>775</v>
      </c>
      <c r="B246" s="54" t="s">
        <v>776</v>
      </c>
      <c r="C246" s="66" t="s">
        <v>748</v>
      </c>
      <c r="D246" s="66" t="s">
        <v>726</v>
      </c>
      <c r="E246" s="115" t="s">
        <v>1828</v>
      </c>
      <c r="F246" s="66" t="s">
        <v>200</v>
      </c>
      <c r="G246" s="66" t="s">
        <v>110</v>
      </c>
      <c r="H246" s="67">
        <v>167.08237300000002</v>
      </c>
      <c r="I246" s="68">
        <v>7579</v>
      </c>
      <c r="J246" s="115" t="s">
        <v>1828</v>
      </c>
      <c r="K246" s="67">
        <v>45.929328782999995</v>
      </c>
      <c r="L246" s="69">
        <v>2.768369055799739E-6</v>
      </c>
      <c r="M246" s="69">
        <f t="shared" si="4"/>
        <v>6.4502903590714132E-3</v>
      </c>
      <c r="N246" s="69">
        <f>K246/'סכום נכסי הקרן'!$C$41</f>
        <v>9.2631259003917051E-4</v>
      </c>
    </row>
    <row r="247" spans="1:14">
      <c r="A247" s="58" t="s">
        <v>865</v>
      </c>
      <c r="B247" s="54" t="s">
        <v>866</v>
      </c>
      <c r="C247" s="66" t="s">
        <v>725</v>
      </c>
      <c r="D247" s="66" t="s">
        <v>726</v>
      </c>
      <c r="E247" s="115" t="s">
        <v>1828</v>
      </c>
      <c r="F247" s="66" t="s">
        <v>1818</v>
      </c>
      <c r="G247" s="66" t="s">
        <v>110</v>
      </c>
      <c r="H247" s="67">
        <v>34.518312000000002</v>
      </c>
      <c r="I247" s="68">
        <v>29488</v>
      </c>
      <c r="J247" s="115" t="s">
        <v>1828</v>
      </c>
      <c r="K247" s="67">
        <v>36.918361949000001</v>
      </c>
      <c r="L247" s="69">
        <v>1.0947767840152237E-7</v>
      </c>
      <c r="M247" s="69">
        <f t="shared" si="4"/>
        <v>5.1847949983646431E-3</v>
      </c>
      <c r="N247" s="69">
        <f>K247/'סכום נכסי הקרן'!$C$41</f>
        <v>7.4457747115258457E-4</v>
      </c>
    </row>
    <row r="248" spans="1:14">
      <c r="A248" s="58" t="s">
        <v>867</v>
      </c>
      <c r="B248" s="54" t="s">
        <v>868</v>
      </c>
      <c r="C248" s="66" t="s">
        <v>725</v>
      </c>
      <c r="D248" s="66" t="s">
        <v>726</v>
      </c>
      <c r="E248" s="115" t="s">
        <v>1828</v>
      </c>
      <c r="F248" s="66" t="s">
        <v>1814</v>
      </c>
      <c r="G248" s="66" t="s">
        <v>110</v>
      </c>
      <c r="H248" s="67">
        <v>383.53680000000003</v>
      </c>
      <c r="I248" s="68">
        <v>521</v>
      </c>
      <c r="J248" s="115" t="s">
        <v>1828</v>
      </c>
      <c r="K248" s="67">
        <v>7.2475683419999992</v>
      </c>
      <c r="L248" s="69">
        <v>1.0600547882697573E-6</v>
      </c>
      <c r="M248" s="69">
        <f t="shared" si="4"/>
        <v>1.0178446200245178E-3</v>
      </c>
      <c r="N248" s="69">
        <f>K248/'סכום נכסי הקרן'!$C$41</f>
        <v>1.4617051849555475E-4</v>
      </c>
    </row>
    <row r="249" spans="1:14">
      <c r="A249" s="58" t="s">
        <v>869</v>
      </c>
      <c r="B249" s="54" t="s">
        <v>870</v>
      </c>
      <c r="C249" s="66" t="s">
        <v>748</v>
      </c>
      <c r="D249" s="66" t="s">
        <v>726</v>
      </c>
      <c r="E249" s="115" t="s">
        <v>1828</v>
      </c>
      <c r="F249" s="66" t="s">
        <v>1825</v>
      </c>
      <c r="G249" s="66" t="s">
        <v>110</v>
      </c>
      <c r="H249" s="67">
        <v>56.480423999999999</v>
      </c>
      <c r="I249" s="68">
        <v>13330</v>
      </c>
      <c r="J249" s="115" t="s">
        <v>1828</v>
      </c>
      <c r="K249" s="67">
        <v>27.307104562999999</v>
      </c>
      <c r="L249" s="69">
        <v>6.1135130571448984E-8</v>
      </c>
      <c r="M249" s="69">
        <f t="shared" si="4"/>
        <v>3.8349951537299371E-3</v>
      </c>
      <c r="N249" s="69">
        <f>K249/'סכום נכסי הקרן'!$C$41</f>
        <v>5.5073556318953841E-4</v>
      </c>
    </row>
    <row r="250" spans="1:14">
      <c r="A250" s="58" t="s">
        <v>871</v>
      </c>
      <c r="B250" s="54" t="s">
        <v>872</v>
      </c>
      <c r="C250" s="66" t="s">
        <v>24</v>
      </c>
      <c r="D250" s="66" t="s">
        <v>726</v>
      </c>
      <c r="E250" s="115" t="s">
        <v>1828</v>
      </c>
      <c r="F250" s="66" t="s">
        <v>1826</v>
      </c>
      <c r="G250" s="66" t="s">
        <v>112</v>
      </c>
      <c r="H250" s="67">
        <v>60.514740000000003</v>
      </c>
      <c r="I250" s="68">
        <v>5052</v>
      </c>
      <c r="J250" s="115" t="s">
        <v>1828</v>
      </c>
      <c r="K250" s="67">
        <v>12.264282232999999</v>
      </c>
      <c r="L250" s="69">
        <v>4.0122582092687245E-7</v>
      </c>
      <c r="M250" s="69">
        <f t="shared" si="4"/>
        <v>1.72238923460452E-3</v>
      </c>
      <c r="N250" s="69">
        <f>K250/'סכום נכסי הקרן'!$C$41</f>
        <v>2.4734868419036294E-4</v>
      </c>
    </row>
    <row r="251" spans="1:14">
      <c r="A251" s="58" t="s">
        <v>873</v>
      </c>
      <c r="B251" s="54" t="s">
        <v>874</v>
      </c>
      <c r="C251" s="66" t="s">
        <v>748</v>
      </c>
      <c r="D251" s="66" t="s">
        <v>726</v>
      </c>
      <c r="E251" s="115" t="s">
        <v>1828</v>
      </c>
      <c r="F251" s="66" t="s">
        <v>1816</v>
      </c>
      <c r="G251" s="66" t="s">
        <v>110</v>
      </c>
      <c r="H251" s="67">
        <v>142.11795000000001</v>
      </c>
      <c r="I251" s="68">
        <v>3566</v>
      </c>
      <c r="J251" s="115" t="s">
        <v>1828</v>
      </c>
      <c r="K251" s="67">
        <v>18.381367954000002</v>
      </c>
      <c r="L251" s="69">
        <v>4.4977903479166345E-7</v>
      </c>
      <c r="M251" s="69">
        <f t="shared" si="4"/>
        <v>2.5814694802183879E-3</v>
      </c>
      <c r="N251" s="69">
        <f>K251/'סכום נכסי הקרן'!$C$41</f>
        <v>3.7071938582814606E-4</v>
      </c>
    </row>
    <row r="252" spans="1:14">
      <c r="A252" s="58" t="s">
        <v>875</v>
      </c>
      <c r="B252" s="54" t="s">
        <v>876</v>
      </c>
      <c r="C252" s="66" t="s">
        <v>24</v>
      </c>
      <c r="D252" s="66" t="s">
        <v>726</v>
      </c>
      <c r="E252" s="115" t="s">
        <v>1828</v>
      </c>
      <c r="F252" s="66" t="s">
        <v>1816</v>
      </c>
      <c r="G252" s="66" t="s">
        <v>110</v>
      </c>
      <c r="H252" s="67">
        <v>6.7116350000000002</v>
      </c>
      <c r="I252" s="68">
        <v>149800</v>
      </c>
      <c r="J252" s="115" t="s">
        <v>1828</v>
      </c>
      <c r="K252" s="67">
        <v>36.465962931</v>
      </c>
      <c r="L252" s="69">
        <v>2.8106697956695256E-8</v>
      </c>
      <c r="M252" s="69">
        <f t="shared" si="4"/>
        <v>5.1212603223399654E-3</v>
      </c>
      <c r="N252" s="69">
        <f>K252/'סכום נכסי הקרן'!$C$41</f>
        <v>7.3545339037024422E-4</v>
      </c>
    </row>
    <row r="253" spans="1:14">
      <c r="A253" s="58" t="s">
        <v>877</v>
      </c>
      <c r="B253" s="54" t="s">
        <v>878</v>
      </c>
      <c r="C253" s="66" t="s">
        <v>748</v>
      </c>
      <c r="D253" s="66" t="s">
        <v>726</v>
      </c>
      <c r="E253" s="115" t="s">
        <v>1828</v>
      </c>
      <c r="F253" s="66" t="s">
        <v>1818</v>
      </c>
      <c r="G253" s="66" t="s">
        <v>110</v>
      </c>
      <c r="H253" s="67">
        <v>79.903499999999994</v>
      </c>
      <c r="I253" s="68">
        <v>2744</v>
      </c>
      <c r="J253" s="115" t="s">
        <v>1828</v>
      </c>
      <c r="K253" s="67">
        <v>7.9523862489999999</v>
      </c>
      <c r="L253" s="69">
        <v>3.2122038072290494E-7</v>
      </c>
      <c r="M253" s="69">
        <f t="shared" si="4"/>
        <v>1.1168288697596398E-3</v>
      </c>
      <c r="N253" s="69">
        <f>K253/'סכום נכסי הקרן'!$C$41</f>
        <v>1.6038543776911512E-4</v>
      </c>
    </row>
    <row r="254" spans="1:14">
      <c r="A254" s="58" t="s">
        <v>879</v>
      </c>
      <c r="B254" s="54" t="s">
        <v>880</v>
      </c>
      <c r="C254" s="66" t="s">
        <v>725</v>
      </c>
      <c r="D254" s="66" t="s">
        <v>726</v>
      </c>
      <c r="E254" s="115" t="s">
        <v>1828</v>
      </c>
      <c r="F254" s="66" t="s">
        <v>733</v>
      </c>
      <c r="G254" s="66" t="s">
        <v>110</v>
      </c>
      <c r="H254" s="67">
        <v>80.633498000000003</v>
      </c>
      <c r="I254" s="68">
        <v>9360</v>
      </c>
      <c r="J254" s="115" t="s">
        <v>1828</v>
      </c>
      <c r="K254" s="67">
        <v>27.37404059</v>
      </c>
      <c r="L254" s="69">
        <v>1.4193232468179839E-6</v>
      </c>
      <c r="M254" s="69">
        <f t="shared" si="4"/>
        <v>3.844395613546638E-3</v>
      </c>
      <c r="N254" s="69">
        <f>K254/'סכום נכסי הקרן'!$C$41</f>
        <v>5.5208554339130126E-4</v>
      </c>
    </row>
    <row r="255" spans="1:14">
      <c r="A255" s="58" t="s">
        <v>881</v>
      </c>
      <c r="B255" s="54" t="s">
        <v>882</v>
      </c>
      <c r="C255" s="66" t="s">
        <v>748</v>
      </c>
      <c r="D255" s="66" t="s">
        <v>726</v>
      </c>
      <c r="E255" s="115" t="s">
        <v>1828</v>
      </c>
      <c r="F255" s="66" t="s">
        <v>733</v>
      </c>
      <c r="G255" s="66" t="s">
        <v>110</v>
      </c>
      <c r="H255" s="67">
        <v>131.11527000000001</v>
      </c>
      <c r="I255" s="68">
        <v>10400</v>
      </c>
      <c r="J255" s="67">
        <v>0.17982973099999999</v>
      </c>
      <c r="K255" s="67">
        <v>49.637558497000001</v>
      </c>
      <c r="L255" s="69">
        <v>2.528052426868665E-8</v>
      </c>
      <c r="M255" s="69">
        <f t="shared" si="4"/>
        <v>6.9710721559586705E-3</v>
      </c>
      <c r="N255" s="69">
        <f>K255/'סכום נכסי הקרן'!$C$41</f>
        <v>1.0011009651766482E-3</v>
      </c>
    </row>
    <row r="256" spans="1:14">
      <c r="A256" s="58" t="s">
        <v>883</v>
      </c>
      <c r="B256" s="54" t="s">
        <v>884</v>
      </c>
      <c r="C256" s="66" t="s">
        <v>725</v>
      </c>
      <c r="D256" s="66" t="s">
        <v>726</v>
      </c>
      <c r="E256" s="115" t="s">
        <v>1828</v>
      </c>
      <c r="F256" s="66" t="s">
        <v>1821</v>
      </c>
      <c r="G256" s="66" t="s">
        <v>110</v>
      </c>
      <c r="H256" s="67">
        <v>199.75874999999999</v>
      </c>
      <c r="I256" s="68">
        <v>254</v>
      </c>
      <c r="J256" s="115" t="s">
        <v>1828</v>
      </c>
      <c r="K256" s="67">
        <v>1.8402934649999998</v>
      </c>
      <c r="L256" s="69">
        <v>1.195479980166255E-6</v>
      </c>
      <c r="M256" s="69">
        <f t="shared" si="4"/>
        <v>2.5844982954650257E-4</v>
      </c>
      <c r="N256" s="69">
        <f>K256/'סכום נכסי הקרן'!$C$41</f>
        <v>3.711543475957071E-5</v>
      </c>
    </row>
    <row r="257" spans="1:14">
      <c r="A257" s="58" t="s">
        <v>885</v>
      </c>
      <c r="B257" s="54" t="s">
        <v>886</v>
      </c>
      <c r="C257" s="66" t="s">
        <v>748</v>
      </c>
      <c r="D257" s="66" t="s">
        <v>726</v>
      </c>
      <c r="E257" s="115" t="s">
        <v>1828</v>
      </c>
      <c r="F257" s="66" t="s">
        <v>1818</v>
      </c>
      <c r="G257" s="66" t="s">
        <v>110</v>
      </c>
      <c r="H257" s="67">
        <v>28.423590000000001</v>
      </c>
      <c r="I257" s="68">
        <v>26035</v>
      </c>
      <c r="J257" s="115" t="s">
        <v>1828</v>
      </c>
      <c r="K257" s="67">
        <v>26.840096167999999</v>
      </c>
      <c r="L257" s="69">
        <v>1.7960919808653086E-8</v>
      </c>
      <c r="M257" s="69">
        <f t="shared" si="4"/>
        <v>3.7694087446163579E-3</v>
      </c>
      <c r="N257" s="69">
        <f>K257/'סכום נכסי הקרן'!$C$41</f>
        <v>5.4131683734692164E-4</v>
      </c>
    </row>
    <row r="258" spans="1:14">
      <c r="A258" s="116" t="s">
        <v>1828</v>
      </c>
      <c r="B258" s="116" t="s">
        <v>1828</v>
      </c>
      <c r="C258" s="116" t="s">
        <v>1828</v>
      </c>
      <c r="D258" s="117" t="s">
        <v>1828</v>
      </c>
      <c r="E258" s="117" t="s">
        <v>1828</v>
      </c>
      <c r="F258" s="117" t="s">
        <v>1828</v>
      </c>
      <c r="G258" s="117" t="s">
        <v>1828</v>
      </c>
      <c r="H258" s="117" t="s">
        <v>1828</v>
      </c>
      <c r="I258" s="117" t="s">
        <v>1828</v>
      </c>
      <c r="J258" s="117" t="s">
        <v>1828</v>
      </c>
      <c r="K258" s="117" t="s">
        <v>1828</v>
      </c>
      <c r="L258" s="117" t="s">
        <v>1828</v>
      </c>
      <c r="M258" s="117" t="s">
        <v>1828</v>
      </c>
      <c r="N258" s="117" t="s">
        <v>1828</v>
      </c>
    </row>
    <row r="259" spans="1:14">
      <c r="A259" s="116" t="s">
        <v>1828</v>
      </c>
      <c r="B259" s="116" t="s">
        <v>1828</v>
      </c>
      <c r="C259" s="116" t="s">
        <v>1828</v>
      </c>
      <c r="D259" s="117" t="s">
        <v>1828</v>
      </c>
      <c r="E259" s="117" t="s">
        <v>1828</v>
      </c>
      <c r="F259" s="117" t="s">
        <v>1828</v>
      </c>
      <c r="G259" s="117" t="s">
        <v>1828</v>
      </c>
      <c r="H259" s="117" t="s">
        <v>1828</v>
      </c>
      <c r="I259" s="117" t="s">
        <v>1828</v>
      </c>
      <c r="J259" s="117" t="s">
        <v>1828</v>
      </c>
      <c r="K259" s="117" t="s">
        <v>1828</v>
      </c>
      <c r="L259" s="117" t="s">
        <v>1828</v>
      </c>
      <c r="M259" s="117" t="s">
        <v>1828</v>
      </c>
      <c r="N259" s="117" t="s">
        <v>1828</v>
      </c>
    </row>
    <row r="260" spans="1:14">
      <c r="A260" s="116" t="s">
        <v>1828</v>
      </c>
      <c r="B260" s="116" t="s">
        <v>1828</v>
      </c>
      <c r="C260" s="116" t="s">
        <v>1828</v>
      </c>
      <c r="D260" s="117" t="s">
        <v>1828</v>
      </c>
      <c r="E260" s="117" t="s">
        <v>1828</v>
      </c>
      <c r="F260" s="117" t="s">
        <v>1828</v>
      </c>
      <c r="G260" s="117" t="s">
        <v>1828</v>
      </c>
      <c r="H260" s="117" t="s">
        <v>1828</v>
      </c>
      <c r="I260" s="117" t="s">
        <v>1828</v>
      </c>
      <c r="J260" s="117" t="s">
        <v>1828</v>
      </c>
      <c r="K260" s="117" t="s">
        <v>1828</v>
      </c>
      <c r="L260" s="117" t="s">
        <v>1828</v>
      </c>
      <c r="M260" s="117" t="s">
        <v>1828</v>
      </c>
      <c r="N260" s="117" t="s">
        <v>1828</v>
      </c>
    </row>
    <row r="261" spans="1:14">
      <c r="A261" s="88" t="s">
        <v>182</v>
      </c>
      <c r="B261" s="116" t="s">
        <v>1828</v>
      </c>
      <c r="C261" s="116" t="s">
        <v>1828</v>
      </c>
      <c r="D261" s="117" t="s">
        <v>1828</v>
      </c>
      <c r="E261" s="117" t="s">
        <v>1828</v>
      </c>
      <c r="F261" s="117" t="s">
        <v>1828</v>
      </c>
      <c r="G261" s="117" t="s">
        <v>1828</v>
      </c>
      <c r="H261" s="117" t="s">
        <v>1828</v>
      </c>
      <c r="I261" s="117" t="s">
        <v>1828</v>
      </c>
      <c r="J261" s="117" t="s">
        <v>1828</v>
      </c>
      <c r="K261" s="117" t="s">
        <v>1828</v>
      </c>
      <c r="L261" s="117" t="s">
        <v>1828</v>
      </c>
      <c r="M261" s="117" t="s">
        <v>1828</v>
      </c>
      <c r="N261" s="117" t="s">
        <v>1828</v>
      </c>
    </row>
    <row r="262" spans="1:14">
      <c r="A262" s="88" t="s">
        <v>92</v>
      </c>
      <c r="B262" s="116" t="s">
        <v>1828</v>
      </c>
      <c r="C262" s="116" t="s">
        <v>1828</v>
      </c>
      <c r="D262" s="117" t="s">
        <v>1828</v>
      </c>
      <c r="E262" s="117" t="s">
        <v>1828</v>
      </c>
      <c r="F262" s="117" t="s">
        <v>1828</v>
      </c>
      <c r="G262" s="117" t="s">
        <v>1828</v>
      </c>
      <c r="H262" s="117" t="s">
        <v>1828</v>
      </c>
      <c r="I262" s="117" t="s">
        <v>1828</v>
      </c>
      <c r="J262" s="117" t="s">
        <v>1828</v>
      </c>
      <c r="K262" s="117" t="s">
        <v>1828</v>
      </c>
      <c r="L262" s="117" t="s">
        <v>1828</v>
      </c>
      <c r="M262" s="117" t="s">
        <v>1828</v>
      </c>
      <c r="N262" s="117" t="s">
        <v>1828</v>
      </c>
    </row>
    <row r="263" spans="1:14">
      <c r="A263" s="88" t="s">
        <v>165</v>
      </c>
      <c r="B263" s="116" t="s">
        <v>1828</v>
      </c>
      <c r="C263" s="116" t="s">
        <v>1828</v>
      </c>
      <c r="D263" s="117" t="s">
        <v>1828</v>
      </c>
      <c r="E263" s="117" t="s">
        <v>1828</v>
      </c>
      <c r="F263" s="117" t="s">
        <v>1828</v>
      </c>
      <c r="G263" s="117" t="s">
        <v>1828</v>
      </c>
      <c r="H263" s="117" t="s">
        <v>1828</v>
      </c>
      <c r="I263" s="117" t="s">
        <v>1828</v>
      </c>
      <c r="J263" s="117" t="s">
        <v>1828</v>
      </c>
      <c r="K263" s="117" t="s">
        <v>1828</v>
      </c>
      <c r="L263" s="117" t="s">
        <v>1828</v>
      </c>
      <c r="M263" s="117" t="s">
        <v>1828</v>
      </c>
      <c r="N263" s="117" t="s">
        <v>1828</v>
      </c>
    </row>
    <row r="264" spans="1:14">
      <c r="A264" s="88" t="s">
        <v>173</v>
      </c>
      <c r="B264" s="116" t="s">
        <v>1828</v>
      </c>
      <c r="C264" s="116" t="s">
        <v>1828</v>
      </c>
      <c r="D264" s="117" t="s">
        <v>1828</v>
      </c>
      <c r="E264" s="117" t="s">
        <v>1828</v>
      </c>
      <c r="F264" s="117" t="s">
        <v>1828</v>
      </c>
      <c r="G264" s="117" t="s">
        <v>1828</v>
      </c>
      <c r="H264" s="117" t="s">
        <v>1828</v>
      </c>
      <c r="I264" s="117" t="s">
        <v>1828</v>
      </c>
      <c r="J264" s="117" t="s">
        <v>1828</v>
      </c>
      <c r="K264" s="117" t="s">
        <v>1828</v>
      </c>
      <c r="L264" s="117" t="s">
        <v>1828</v>
      </c>
      <c r="M264" s="117" t="s">
        <v>1828</v>
      </c>
      <c r="N264" s="117" t="s">
        <v>1828</v>
      </c>
    </row>
    <row r="265" spans="1:14">
      <c r="A265" s="88" t="s">
        <v>179</v>
      </c>
      <c r="B265" s="116" t="s">
        <v>1828</v>
      </c>
      <c r="C265" s="116" t="s">
        <v>1828</v>
      </c>
      <c r="D265" s="117" t="s">
        <v>1828</v>
      </c>
      <c r="E265" s="117" t="s">
        <v>1828</v>
      </c>
      <c r="F265" s="117" t="s">
        <v>1828</v>
      </c>
      <c r="G265" s="117" t="s">
        <v>1828</v>
      </c>
      <c r="H265" s="117" t="s">
        <v>1828</v>
      </c>
      <c r="I265" s="117" t="s">
        <v>1828</v>
      </c>
      <c r="J265" s="117" t="s">
        <v>1828</v>
      </c>
      <c r="K265" s="117" t="s">
        <v>1828</v>
      </c>
      <c r="L265" s="117" t="s">
        <v>1828</v>
      </c>
      <c r="M265" s="117" t="s">
        <v>1828</v>
      </c>
      <c r="N265" s="117" t="s">
        <v>1828</v>
      </c>
    </row>
    <row r="266" spans="1:14" hidden="1">
      <c r="D266" s="1"/>
      <c r="E266" s="1"/>
      <c r="F266" s="1"/>
    </row>
    <row r="267" spans="1:14" hidden="1">
      <c r="D267" s="1"/>
      <c r="E267" s="1"/>
      <c r="F267" s="1"/>
    </row>
    <row r="268" spans="1:14" hidden="1">
      <c r="D268" s="1"/>
      <c r="E268" s="1"/>
      <c r="F268" s="1"/>
    </row>
    <row r="269" spans="1:14" hidden="1">
      <c r="D269" s="1"/>
      <c r="E269" s="1"/>
      <c r="F269" s="1"/>
    </row>
    <row r="270" spans="1:14" hidden="1">
      <c r="D270" s="1"/>
      <c r="E270" s="1"/>
      <c r="F270" s="1"/>
    </row>
    <row r="271" spans="1:14" hidden="1">
      <c r="A271" s="31"/>
      <c r="D271" s="1"/>
      <c r="E271" s="1"/>
      <c r="F271" s="1"/>
    </row>
    <row r="272" spans="1:14" hidden="1">
      <c r="A272" s="31"/>
      <c r="D272" s="1"/>
      <c r="E272" s="1"/>
      <c r="F272" s="1"/>
    </row>
    <row r="273" spans="1:6" hidden="1">
      <c r="A273" s="3"/>
      <c r="D273" s="1"/>
      <c r="E273" s="1"/>
      <c r="F273" s="1"/>
    </row>
    <row r="274" spans="1:6" hidden="1">
      <c r="D274" s="1"/>
      <c r="E274" s="1"/>
      <c r="F274" s="1"/>
    </row>
    <row r="275" spans="1:6" hidden="1">
      <c r="D275" s="1"/>
      <c r="E275" s="1"/>
      <c r="F275" s="1"/>
    </row>
    <row r="276" spans="1:6" hidden="1">
      <c r="D276" s="1"/>
      <c r="E276" s="1"/>
      <c r="F276" s="1"/>
    </row>
    <row r="277" spans="1:6" hidden="1">
      <c r="D277" s="1"/>
      <c r="E277" s="1"/>
      <c r="F277" s="1"/>
    </row>
    <row r="278" spans="1:6" hidden="1">
      <c r="D278" s="1"/>
      <c r="E278" s="1"/>
      <c r="F278" s="1"/>
    </row>
    <row r="279" spans="1:6" hidden="1">
      <c r="D279" s="1"/>
      <c r="E279" s="1"/>
      <c r="F279" s="1"/>
    </row>
    <row r="280" spans="1:6" hidden="1">
      <c r="D280" s="1"/>
      <c r="E280" s="1"/>
      <c r="F280" s="1"/>
    </row>
    <row r="281" spans="1:6" hidden="1">
      <c r="D281" s="1"/>
      <c r="E281" s="1"/>
      <c r="F281" s="1"/>
    </row>
    <row r="282" spans="1:6" hidden="1">
      <c r="D282" s="1"/>
      <c r="E282" s="1"/>
      <c r="F282" s="1"/>
    </row>
    <row r="283" spans="1:6" hidden="1">
      <c r="D283" s="1"/>
      <c r="E283" s="1"/>
      <c r="F283" s="1"/>
    </row>
    <row r="284" spans="1:6" hidden="1">
      <c r="D284" s="1"/>
      <c r="E284" s="1"/>
      <c r="F284" s="1"/>
    </row>
    <row r="285" spans="1:6" hidden="1">
      <c r="D285" s="1"/>
      <c r="E285" s="1"/>
      <c r="F285" s="1"/>
    </row>
    <row r="286" spans="1:6" hidden="1">
      <c r="D286" s="1"/>
      <c r="E286" s="1"/>
      <c r="F286" s="1"/>
    </row>
    <row r="287" spans="1:6" hidden="1">
      <c r="D287" s="1"/>
      <c r="E287" s="1"/>
      <c r="F287" s="1"/>
    </row>
    <row r="288" spans="1:6" hidden="1">
      <c r="D288" s="1"/>
      <c r="E288" s="1"/>
      <c r="F288" s="1"/>
    </row>
    <row r="289" spans="1:6" hidden="1">
      <c r="D289" s="1"/>
      <c r="E289" s="1"/>
      <c r="F289" s="1"/>
    </row>
    <row r="290" spans="1:6" hidden="1">
      <c r="D290" s="1"/>
      <c r="E290" s="1"/>
      <c r="F290" s="1"/>
    </row>
    <row r="291" spans="1:6" hidden="1">
      <c r="D291" s="1"/>
      <c r="E291" s="1"/>
      <c r="F291" s="1"/>
    </row>
    <row r="292" spans="1:6" hidden="1">
      <c r="A292" s="31"/>
      <c r="D292" s="1"/>
      <c r="E292" s="1"/>
      <c r="F292" s="1"/>
    </row>
    <row r="293" spans="1:6" hidden="1">
      <c r="A293" s="31"/>
      <c r="D293" s="1"/>
      <c r="E293" s="1"/>
      <c r="F293" s="1"/>
    </row>
    <row r="294" spans="1:6" hidden="1">
      <c r="A294" s="3"/>
      <c r="D294" s="1"/>
      <c r="E294" s="1"/>
      <c r="F294" s="1"/>
    </row>
    <row r="295" spans="1:6" hidden="1">
      <c r="D295" s="1"/>
      <c r="E295" s="1"/>
      <c r="F295" s="1"/>
    </row>
    <row r="296" spans="1:6" hidden="1">
      <c r="D296" s="1"/>
      <c r="E296" s="1"/>
      <c r="F296" s="1"/>
    </row>
    <row r="297" spans="1:6" hidden="1">
      <c r="D297" s="1"/>
      <c r="E297" s="1"/>
      <c r="F297" s="1"/>
    </row>
    <row r="298" spans="1:6" hidden="1">
      <c r="D298" s="1"/>
      <c r="E298" s="1"/>
      <c r="F298" s="1"/>
    </row>
    <row r="299" spans="1:6" hidden="1">
      <c r="D299" s="1"/>
      <c r="E299" s="1"/>
      <c r="F299" s="1"/>
    </row>
    <row r="300" spans="1:6" hidden="1">
      <c r="D300" s="1"/>
      <c r="E300" s="1"/>
      <c r="F300" s="1"/>
    </row>
    <row r="301" spans="1:6" hidden="1">
      <c r="D301" s="1"/>
      <c r="E301" s="1"/>
      <c r="F301" s="1"/>
    </row>
    <row r="302" spans="1:6" hidden="1">
      <c r="D302" s="1"/>
      <c r="E302" s="1"/>
      <c r="F302" s="1"/>
    </row>
    <row r="303" spans="1:6" hidden="1">
      <c r="D303" s="1"/>
      <c r="E303" s="1"/>
      <c r="F303" s="1"/>
    </row>
    <row r="304" spans="1:6" hidden="1">
      <c r="D304" s="1"/>
      <c r="E304" s="1"/>
      <c r="F304" s="1"/>
    </row>
    <row r="305" spans="4:6" hidden="1">
      <c r="D305" s="1"/>
      <c r="E305" s="1"/>
      <c r="F305" s="1"/>
    </row>
    <row r="306" spans="4:6" hidden="1">
      <c r="D306" s="1"/>
      <c r="E306" s="1"/>
      <c r="F306" s="1"/>
    </row>
    <row r="307" spans="4:6" hidden="1">
      <c r="D307" s="1"/>
      <c r="E307" s="1"/>
      <c r="F307" s="1"/>
    </row>
    <row r="308" spans="4:6" hidden="1">
      <c r="D308" s="1"/>
      <c r="E308" s="1"/>
      <c r="F308" s="1"/>
    </row>
    <row r="309" spans="4:6" hidden="1">
      <c r="D309" s="1"/>
      <c r="E309" s="1"/>
      <c r="F309" s="1"/>
    </row>
    <row r="310" spans="4:6" hidden="1">
      <c r="D310" s="1"/>
      <c r="E310" s="1"/>
      <c r="F310" s="1"/>
    </row>
    <row r="311" spans="4:6" hidden="1">
      <c r="D311" s="1"/>
      <c r="E311" s="1"/>
      <c r="F311" s="1"/>
    </row>
    <row r="312" spans="4:6" hidden="1">
      <c r="D312" s="1"/>
      <c r="E312" s="1"/>
      <c r="F312" s="1"/>
    </row>
    <row r="313" spans="4:6" hidden="1">
      <c r="D313" s="1"/>
      <c r="E313" s="1"/>
      <c r="F313" s="1"/>
    </row>
    <row r="314" spans="4:6" hidden="1">
      <c r="D314" s="1"/>
      <c r="E314" s="1"/>
      <c r="F314" s="1"/>
    </row>
    <row r="315" spans="4:6" hidden="1">
      <c r="D315" s="1"/>
      <c r="E315" s="1"/>
      <c r="F315" s="1"/>
    </row>
    <row r="316" spans="4:6" hidden="1">
      <c r="D316" s="1"/>
      <c r="E316" s="1"/>
      <c r="F316" s="1"/>
    </row>
    <row r="317" spans="4:6" hidden="1">
      <c r="D317" s="1"/>
      <c r="E317" s="1"/>
      <c r="F317" s="1"/>
    </row>
    <row r="318" spans="4:6" hidden="1">
      <c r="D318" s="1"/>
      <c r="E318" s="1"/>
      <c r="F318" s="1"/>
    </row>
    <row r="319" spans="4:6" hidden="1">
      <c r="D319" s="1"/>
      <c r="E319" s="1"/>
      <c r="F319" s="1"/>
    </row>
    <row r="320" spans="4:6" hidden="1">
      <c r="D320" s="1"/>
      <c r="E320" s="1"/>
      <c r="F320" s="1"/>
    </row>
    <row r="321" spans="4:6" hidden="1">
      <c r="D321" s="1"/>
      <c r="E321" s="1"/>
      <c r="F321" s="1"/>
    </row>
    <row r="322" spans="4:6" hidden="1">
      <c r="D322" s="1"/>
      <c r="E322" s="1"/>
      <c r="F322" s="1"/>
    </row>
    <row r="323" spans="4:6" hidden="1">
      <c r="D323" s="1"/>
      <c r="E323" s="1"/>
      <c r="F323" s="1"/>
    </row>
    <row r="324" spans="4:6" hidden="1">
      <c r="D324" s="1"/>
      <c r="E324" s="1"/>
      <c r="F324" s="1"/>
    </row>
    <row r="325" spans="4:6" hidden="1">
      <c r="D325" s="1"/>
      <c r="E325" s="1"/>
      <c r="F325" s="1"/>
    </row>
    <row r="326" spans="4:6" hidden="1">
      <c r="D326" s="1"/>
      <c r="E326" s="1"/>
      <c r="F326" s="1"/>
    </row>
    <row r="327" spans="4:6" hidden="1">
      <c r="D327" s="1"/>
      <c r="E327" s="1"/>
      <c r="F327" s="1"/>
    </row>
    <row r="328" spans="4:6" hidden="1">
      <c r="D328" s="1"/>
      <c r="E328" s="1"/>
      <c r="F328" s="1"/>
    </row>
    <row r="329" spans="4:6" hidden="1">
      <c r="D329" s="1"/>
      <c r="E329" s="1"/>
      <c r="F329" s="1"/>
    </row>
    <row r="330" spans="4:6" hidden="1">
      <c r="D330" s="1"/>
      <c r="E330" s="1"/>
      <c r="F330" s="1"/>
    </row>
    <row r="331" spans="4:6" hidden="1">
      <c r="D331" s="1"/>
      <c r="E331" s="1"/>
      <c r="F331" s="1"/>
    </row>
    <row r="332" spans="4:6" hidden="1">
      <c r="D332" s="1"/>
      <c r="E332" s="1"/>
      <c r="F332" s="1"/>
    </row>
    <row r="333" spans="4:6" hidden="1">
      <c r="D333" s="1"/>
      <c r="E333" s="1"/>
      <c r="F333" s="1"/>
    </row>
    <row r="334" spans="4:6" hidden="1">
      <c r="D334" s="1"/>
      <c r="E334" s="1"/>
      <c r="F334" s="1"/>
    </row>
    <row r="335" spans="4:6" hidden="1">
      <c r="D335" s="1"/>
      <c r="E335" s="1"/>
      <c r="F335" s="1"/>
    </row>
    <row r="336" spans="4:6" hidden="1">
      <c r="D336" s="1"/>
      <c r="E336" s="1"/>
      <c r="F336" s="1"/>
    </row>
    <row r="337" spans="4:6" hidden="1">
      <c r="D337" s="1"/>
      <c r="E337" s="1"/>
      <c r="F337" s="1"/>
    </row>
    <row r="338" spans="4:6" hidden="1">
      <c r="D338" s="1"/>
      <c r="E338" s="1"/>
      <c r="F338" s="1"/>
    </row>
    <row r="339" spans="4:6" hidden="1">
      <c r="D339" s="1"/>
      <c r="E339" s="1"/>
      <c r="F339" s="1"/>
    </row>
    <row r="340" spans="4:6" hidden="1">
      <c r="D340" s="1"/>
      <c r="E340" s="1"/>
      <c r="F340" s="1"/>
    </row>
    <row r="341" spans="4:6" hidden="1">
      <c r="D341" s="1"/>
      <c r="E341" s="1"/>
      <c r="F341" s="1"/>
    </row>
    <row r="342" spans="4:6" hidden="1">
      <c r="D342" s="1"/>
      <c r="E342" s="1"/>
      <c r="F342" s="1"/>
    </row>
    <row r="343" spans="4:6" hidden="1">
      <c r="D343" s="1"/>
      <c r="E343" s="1"/>
      <c r="F343" s="1"/>
    </row>
    <row r="344" spans="4:6" hidden="1">
      <c r="D344" s="1"/>
      <c r="E344" s="1"/>
      <c r="F344" s="1"/>
    </row>
    <row r="345" spans="4:6" hidden="1">
      <c r="D345" s="1"/>
      <c r="E345" s="1"/>
      <c r="F345" s="1"/>
    </row>
    <row r="346" spans="4:6" hidden="1">
      <c r="D346" s="1"/>
      <c r="E346" s="1"/>
      <c r="F346" s="1"/>
    </row>
    <row r="347" spans="4:6" hidden="1">
      <c r="D347" s="1"/>
      <c r="E347" s="1"/>
      <c r="F347" s="1"/>
    </row>
    <row r="348" spans="4:6" hidden="1">
      <c r="D348" s="1"/>
      <c r="E348" s="1"/>
      <c r="F348" s="1"/>
    </row>
    <row r="349" spans="4:6" hidden="1">
      <c r="D349" s="1"/>
      <c r="E349" s="1"/>
      <c r="F349" s="1"/>
    </row>
    <row r="350" spans="4:6" hidden="1">
      <c r="D350" s="1"/>
      <c r="E350" s="1"/>
      <c r="F350" s="1"/>
    </row>
    <row r="351" spans="4:6" hidden="1">
      <c r="D351" s="1"/>
      <c r="E351" s="1"/>
      <c r="F351" s="1"/>
    </row>
    <row r="352" spans="4:6" hidden="1">
      <c r="D352" s="1"/>
      <c r="E352" s="1"/>
      <c r="F352" s="1"/>
    </row>
    <row r="353" spans="1:6" hidden="1">
      <c r="D353" s="1"/>
      <c r="E353" s="1"/>
      <c r="F353" s="1"/>
    </row>
    <row r="354" spans="1:6" hidden="1">
      <c r="D354" s="1"/>
      <c r="E354" s="1"/>
      <c r="F354" s="1"/>
    </row>
    <row r="355" spans="1:6" hidden="1">
      <c r="D355" s="1"/>
      <c r="E355" s="1"/>
      <c r="F355" s="1"/>
    </row>
    <row r="356" spans="1:6" hidden="1">
      <c r="D356" s="1"/>
      <c r="E356" s="1"/>
      <c r="F356" s="1"/>
    </row>
    <row r="357" spans="1:6" hidden="1">
      <c r="D357" s="1"/>
      <c r="E357" s="1"/>
      <c r="F357" s="1"/>
    </row>
    <row r="358" spans="1:6" hidden="1">
      <c r="D358" s="1"/>
      <c r="E358" s="1"/>
      <c r="F358" s="1"/>
    </row>
    <row r="359" spans="1:6" hidden="1">
      <c r="A359" s="31"/>
      <c r="D359" s="1"/>
      <c r="E359" s="1"/>
      <c r="F359" s="1"/>
    </row>
    <row r="360" spans="1:6" hidden="1">
      <c r="A360" s="31"/>
      <c r="D360" s="1"/>
      <c r="E360" s="1"/>
      <c r="F360" s="1"/>
    </row>
    <row r="361" spans="1:6" hidden="1">
      <c r="A361" s="3"/>
    </row>
    <row r="10000" spans="52:52" hidden="1">
      <c r="AZ10000"/>
    </row>
  </sheetData>
  <sheetProtection sheet="1" objects="1" scenarios="1"/>
  <sortState xmlns:xlrd2="http://schemas.microsoft.com/office/spreadsheetml/2017/richdata2" ref="A217:N257">
    <sortCondition ref="A217:A257"/>
  </sortState>
  <mergeCells count="1">
    <mergeCell ref="A5:N5"/>
  </mergeCells>
  <phoneticPr fontId="3" type="noConversion"/>
  <dataValidations count="3">
    <dataValidation allowBlank="1" showInputMessage="1" showErrorMessage="1" sqref="A32 J7 A34:H34 A263 A265" xr:uid="{00000000-0002-0000-0500-000000000000}"/>
    <dataValidation type="list" allowBlank="1" showInputMessage="1" showErrorMessage="1" sqref="D10:D33 D35:D355" xr:uid="{00000000-0002-0000-0500-000001000000}">
      <formula1>#REF!</formula1>
    </dataValidation>
    <dataValidation type="list" allowBlank="1" showInputMessage="1" showErrorMessage="1" sqref="G35:G355 F10:G33 F35:F361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54.140625" style="2" bestFit="1" customWidth="1"/>
    <col min="2" max="2" width="36.85546875" style="2" customWidth="1"/>
    <col min="3" max="3" width="13.28515625" style="2" customWidth="1"/>
    <col min="4" max="4" width="14.42578125" style="2" customWidth="1"/>
    <col min="5" max="5" width="12.28515625" style="2" customWidth="1"/>
    <col min="6" max="6" width="12" style="2" bestFit="1" customWidth="1"/>
    <col min="7" max="7" width="14.5703125" style="1" customWidth="1"/>
    <col min="8" max="8" width="10.7109375" style="1" bestFit="1" customWidth="1"/>
    <col min="9" max="9" width="33.28515625" style="1" customWidth="1"/>
    <col min="10" max="10" width="11.28515625" style="1" customWidth="1"/>
    <col min="11" max="11" width="23.7109375" style="1" customWidth="1"/>
    <col min="12" max="12" width="28" style="1" customWidth="1"/>
    <col min="13" max="13" width="26.42578125" style="1" customWidth="1"/>
    <col min="14" max="14" width="9.140625" style="1" hidden="1" customWidth="1"/>
    <col min="15" max="52" width="0" style="1" hidden="1" customWidth="1"/>
    <col min="53" max="16384" width="9.140625" style="1" hidden="1"/>
  </cols>
  <sheetData>
    <row r="1" spans="1:13">
      <c r="A1" s="36" t="s">
        <v>124</v>
      </c>
      <c r="B1" s="36" t="s" vm="1">
        <v>189</v>
      </c>
    </row>
    <row r="2" spans="1:13">
      <c r="A2" s="36" t="s">
        <v>123</v>
      </c>
      <c r="B2" s="36" t="s">
        <v>190</v>
      </c>
    </row>
    <row r="3" spans="1:13">
      <c r="A3" s="36" t="s">
        <v>125</v>
      </c>
      <c r="B3" s="36" t="s">
        <v>191</v>
      </c>
    </row>
    <row r="4" spans="1:13">
      <c r="A4" s="36" t="s">
        <v>126</v>
      </c>
      <c r="B4" s="36">
        <v>12147</v>
      </c>
    </row>
    <row r="5" spans="1:13" ht="18.75">
      <c r="A5" s="139" t="s">
        <v>187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1"/>
    </row>
    <row r="6" spans="1:13" s="3" customFormat="1">
      <c r="A6" s="37" t="s">
        <v>95</v>
      </c>
      <c r="B6" s="38" t="s">
        <v>34</v>
      </c>
      <c r="C6" s="38" t="s">
        <v>99</v>
      </c>
      <c r="D6" s="38" t="s">
        <v>97</v>
      </c>
      <c r="E6" s="38" t="s">
        <v>49</v>
      </c>
      <c r="F6" s="38" t="s">
        <v>83</v>
      </c>
      <c r="G6" s="38" t="s">
        <v>167</v>
      </c>
      <c r="H6" s="38" t="s">
        <v>166</v>
      </c>
      <c r="I6" s="38" t="s">
        <v>181</v>
      </c>
      <c r="J6" s="38" t="s">
        <v>46</v>
      </c>
      <c r="K6" s="38" t="s">
        <v>45</v>
      </c>
      <c r="L6" s="38" t="s">
        <v>127</v>
      </c>
      <c r="M6" s="41" t="s">
        <v>129</v>
      </c>
    </row>
    <row r="7" spans="1:13" s="3" customFormat="1">
      <c r="A7" s="108" t="s">
        <v>1828</v>
      </c>
      <c r="B7" s="109" t="s">
        <v>1828</v>
      </c>
      <c r="C7" s="109" t="s">
        <v>1828</v>
      </c>
      <c r="D7" s="109" t="s">
        <v>1828</v>
      </c>
      <c r="E7" s="109" t="s">
        <v>1828</v>
      </c>
      <c r="F7" s="109" t="s">
        <v>1828</v>
      </c>
      <c r="G7" s="26" t="s">
        <v>174</v>
      </c>
      <c r="H7" s="109" t="s">
        <v>1828</v>
      </c>
      <c r="I7" s="12" t="s">
        <v>170</v>
      </c>
      <c r="J7" s="12" t="s">
        <v>170</v>
      </c>
      <c r="K7" s="12" t="s">
        <v>19</v>
      </c>
      <c r="L7" s="12" t="s">
        <v>19</v>
      </c>
      <c r="M7" s="13" t="s">
        <v>19</v>
      </c>
    </row>
    <row r="8" spans="1:13" s="4" customFormat="1" ht="20.25">
      <c r="A8" s="110" t="s">
        <v>1828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5" t="s">
        <v>11</v>
      </c>
    </row>
    <row r="9" spans="1:13" s="4" customFormat="1" ht="20.25">
      <c r="A9" s="55" t="s">
        <v>184</v>
      </c>
      <c r="B9" s="111" t="s">
        <v>1828</v>
      </c>
      <c r="C9" s="111" t="s">
        <v>1828</v>
      </c>
      <c r="D9" s="111" t="s">
        <v>1828</v>
      </c>
      <c r="E9" s="111" t="s">
        <v>1828</v>
      </c>
      <c r="F9" s="111" t="s">
        <v>1828</v>
      </c>
      <c r="G9" s="111" t="s">
        <v>1828</v>
      </c>
      <c r="H9" s="111" t="s">
        <v>1828</v>
      </c>
      <c r="I9" s="60">
        <v>8.5551890000000012E-3</v>
      </c>
      <c r="J9" s="60">
        <v>5897.3668865869995</v>
      </c>
      <c r="K9" s="111" t="s">
        <v>1828</v>
      </c>
      <c r="L9" s="61">
        <f>IFERROR(J9/$J$9,0)</f>
        <v>1</v>
      </c>
      <c r="M9" s="61">
        <f>J9/'סכום נכסי הקרן'!$C$41</f>
        <v>0.11893936488676952</v>
      </c>
    </row>
    <row r="10" spans="1:13">
      <c r="A10" s="56" t="s">
        <v>161</v>
      </c>
      <c r="B10" s="112" t="s">
        <v>1828</v>
      </c>
      <c r="C10" s="112" t="s">
        <v>1828</v>
      </c>
      <c r="D10" s="112" t="s">
        <v>1828</v>
      </c>
      <c r="E10" s="112" t="s">
        <v>1828</v>
      </c>
      <c r="F10" s="112" t="s">
        <v>1828</v>
      </c>
      <c r="G10" s="112" t="s">
        <v>1828</v>
      </c>
      <c r="H10" s="112" t="s">
        <v>1828</v>
      </c>
      <c r="I10" s="112" t="s">
        <v>1828</v>
      </c>
      <c r="J10" s="63">
        <v>1154.1595934740001</v>
      </c>
      <c r="K10" s="112" t="s">
        <v>1828</v>
      </c>
      <c r="L10" s="65">
        <f t="shared" ref="L10:L67" si="0">IFERROR(J10/$J$9,0)</f>
        <v>0.19570761251076754</v>
      </c>
      <c r="M10" s="65">
        <f>J10/'סכום נכסי הקרן'!$C$41</f>
        <v>2.327733913553668E-2</v>
      </c>
    </row>
    <row r="11" spans="1:13">
      <c r="A11" s="57" t="s">
        <v>185</v>
      </c>
      <c r="B11" s="112" t="s">
        <v>1828</v>
      </c>
      <c r="C11" s="112" t="s">
        <v>1828</v>
      </c>
      <c r="D11" s="112" t="s">
        <v>1828</v>
      </c>
      <c r="E11" s="112" t="s">
        <v>1828</v>
      </c>
      <c r="F11" s="112" t="s">
        <v>1828</v>
      </c>
      <c r="G11" s="112" t="s">
        <v>1828</v>
      </c>
      <c r="H11" s="112" t="s">
        <v>1828</v>
      </c>
      <c r="I11" s="112" t="s">
        <v>1828</v>
      </c>
      <c r="J11" s="63">
        <v>1154.1595934740001</v>
      </c>
      <c r="K11" s="112" t="s">
        <v>1828</v>
      </c>
      <c r="L11" s="65">
        <f t="shared" si="0"/>
        <v>0.19570761251076754</v>
      </c>
      <c r="M11" s="65">
        <f>J11/'סכום נכסי הקרן'!$C$41</f>
        <v>2.327733913553668E-2</v>
      </c>
    </row>
    <row r="12" spans="1:13">
      <c r="A12" s="58" t="s">
        <v>887</v>
      </c>
      <c r="B12" s="54" t="s">
        <v>888</v>
      </c>
      <c r="C12" s="66" t="s">
        <v>100</v>
      </c>
      <c r="D12" s="54" t="s">
        <v>889</v>
      </c>
      <c r="E12" s="66" t="s">
        <v>890</v>
      </c>
      <c r="F12" s="66" t="s">
        <v>111</v>
      </c>
      <c r="G12" s="67">
        <v>6490.4014980000002</v>
      </c>
      <c r="H12" s="68">
        <v>1855</v>
      </c>
      <c r="I12" s="115" t="s">
        <v>1828</v>
      </c>
      <c r="J12" s="67">
        <v>120.39694778800002</v>
      </c>
      <c r="K12" s="69">
        <v>6.3470922165572528E-5</v>
      </c>
      <c r="L12" s="69">
        <f t="shared" si="0"/>
        <v>2.0415373522347988E-2</v>
      </c>
      <c r="M12" s="69">
        <f>J12/'סכום נכסי הקרן'!$C$41</f>
        <v>2.4281915606742407E-3</v>
      </c>
    </row>
    <row r="13" spans="1:13">
      <c r="A13" s="58" t="s">
        <v>891</v>
      </c>
      <c r="B13" s="54" t="s">
        <v>892</v>
      </c>
      <c r="C13" s="66" t="s">
        <v>100</v>
      </c>
      <c r="D13" s="54" t="s">
        <v>889</v>
      </c>
      <c r="E13" s="66" t="s">
        <v>890</v>
      </c>
      <c r="F13" s="66" t="s">
        <v>111</v>
      </c>
      <c r="G13" s="67">
        <v>5049</v>
      </c>
      <c r="H13" s="68">
        <v>1850</v>
      </c>
      <c r="I13" s="115" t="s">
        <v>1828</v>
      </c>
      <c r="J13" s="67">
        <v>93.406499999999994</v>
      </c>
      <c r="K13" s="69">
        <v>1.0358166906852774E-4</v>
      </c>
      <c r="L13" s="69">
        <f t="shared" si="0"/>
        <v>1.5838678819939826E-2</v>
      </c>
      <c r="M13" s="69">
        <f>J13/'סכום נכסי הקרן'!$C$41</f>
        <v>1.8838423994891713E-3</v>
      </c>
    </row>
    <row r="14" spans="1:13">
      <c r="A14" s="58" t="s">
        <v>893</v>
      </c>
      <c r="B14" s="54" t="s">
        <v>894</v>
      </c>
      <c r="C14" s="66" t="s">
        <v>100</v>
      </c>
      <c r="D14" s="54" t="s">
        <v>889</v>
      </c>
      <c r="E14" s="66" t="s">
        <v>890</v>
      </c>
      <c r="F14" s="66" t="s">
        <v>111</v>
      </c>
      <c r="G14" s="67">
        <v>2923.473461</v>
      </c>
      <c r="H14" s="68">
        <v>3429</v>
      </c>
      <c r="I14" s="115" t="s">
        <v>1828</v>
      </c>
      <c r="J14" s="67">
        <v>100.24590498599999</v>
      </c>
      <c r="K14" s="69">
        <v>4.2632080276141143E-5</v>
      </c>
      <c r="L14" s="69">
        <f t="shared" si="0"/>
        <v>1.6998417584295079E-2</v>
      </c>
      <c r="M14" s="69">
        <f>J14/'סכום נכסי הקרן'!$C$41</f>
        <v>2.0217809915561522E-3</v>
      </c>
    </row>
    <row r="15" spans="1:13">
      <c r="A15" s="58" t="s">
        <v>895</v>
      </c>
      <c r="B15" s="54" t="s">
        <v>896</v>
      </c>
      <c r="C15" s="66" t="s">
        <v>100</v>
      </c>
      <c r="D15" s="54" t="s">
        <v>897</v>
      </c>
      <c r="E15" s="66" t="s">
        <v>890</v>
      </c>
      <c r="F15" s="66" t="s">
        <v>111</v>
      </c>
      <c r="G15" s="67">
        <v>1492.5973799999999</v>
      </c>
      <c r="H15" s="68">
        <v>1848</v>
      </c>
      <c r="I15" s="115" t="s">
        <v>1828</v>
      </c>
      <c r="J15" s="67">
        <v>27.583199582000002</v>
      </c>
      <c r="K15" s="69">
        <v>2.2135522908081893E-5</v>
      </c>
      <c r="L15" s="69">
        <f t="shared" si="0"/>
        <v>4.6772059653835286E-3</v>
      </c>
      <c r="M15" s="69">
        <f>J15/'סכום נכסי הקרן'!$C$41</f>
        <v>5.5630390696732662E-4</v>
      </c>
    </row>
    <row r="16" spans="1:13">
      <c r="A16" s="58" t="s">
        <v>898</v>
      </c>
      <c r="B16" s="54" t="s">
        <v>899</v>
      </c>
      <c r="C16" s="66" t="s">
        <v>100</v>
      </c>
      <c r="D16" s="54" t="s">
        <v>897</v>
      </c>
      <c r="E16" s="66" t="s">
        <v>890</v>
      </c>
      <c r="F16" s="66" t="s">
        <v>111</v>
      </c>
      <c r="G16" s="67">
        <v>2851.2192829999999</v>
      </c>
      <c r="H16" s="68">
        <v>3393</v>
      </c>
      <c r="I16" s="115" t="s">
        <v>1828</v>
      </c>
      <c r="J16" s="67">
        <v>96.741870274999997</v>
      </c>
      <c r="K16" s="69">
        <v>2.2329887832700898E-5</v>
      </c>
      <c r="L16" s="69">
        <f t="shared" si="0"/>
        <v>1.6404248223903142E-2</v>
      </c>
      <c r="M16" s="69">
        <f>J16/'סכום נכסי הקרן'!$C$41</f>
        <v>1.951110865195957E-3</v>
      </c>
    </row>
    <row r="17" spans="1:13">
      <c r="A17" s="58" t="s">
        <v>900</v>
      </c>
      <c r="B17" s="54" t="s">
        <v>901</v>
      </c>
      <c r="C17" s="66" t="s">
        <v>100</v>
      </c>
      <c r="D17" s="54" t="s">
        <v>902</v>
      </c>
      <c r="E17" s="66" t="s">
        <v>890</v>
      </c>
      <c r="F17" s="66" t="s">
        <v>111</v>
      </c>
      <c r="G17" s="67">
        <v>788</v>
      </c>
      <c r="H17" s="68">
        <v>17740</v>
      </c>
      <c r="I17" s="115" t="s">
        <v>1828</v>
      </c>
      <c r="J17" s="67">
        <v>139.79187999999999</v>
      </c>
      <c r="K17" s="69">
        <v>7.2346065383950114E-5</v>
      </c>
      <c r="L17" s="69">
        <f t="shared" si="0"/>
        <v>2.3704117903524596E-2</v>
      </c>
      <c r="M17" s="69">
        <f>J17/'סכום נכסי הקרן'!$C$41</f>
        <v>2.819352728646318E-3</v>
      </c>
    </row>
    <row r="18" spans="1:13">
      <c r="A18" s="58" t="s">
        <v>903</v>
      </c>
      <c r="B18" s="54" t="s">
        <v>904</v>
      </c>
      <c r="C18" s="66" t="s">
        <v>100</v>
      </c>
      <c r="D18" s="54" t="s">
        <v>902</v>
      </c>
      <c r="E18" s="66" t="s">
        <v>890</v>
      </c>
      <c r="F18" s="66" t="s">
        <v>111</v>
      </c>
      <c r="G18" s="67">
        <v>141.796751</v>
      </c>
      <c r="H18" s="68">
        <v>18340</v>
      </c>
      <c r="I18" s="115" t="s">
        <v>1828</v>
      </c>
      <c r="J18" s="67">
        <v>26.005524152000003</v>
      </c>
      <c r="K18" s="69">
        <v>1.3628555399617046E-5</v>
      </c>
      <c r="L18" s="69">
        <f t="shared" si="0"/>
        <v>4.4096839576230366E-3</v>
      </c>
      <c r="M18" s="69">
        <f>J18/'סכום נכסי הקרן'!$C$41</f>
        <v>5.2448500927106026E-4</v>
      </c>
    </row>
    <row r="19" spans="1:13">
      <c r="A19" s="58" t="s">
        <v>905</v>
      </c>
      <c r="B19" s="54" t="s">
        <v>906</v>
      </c>
      <c r="C19" s="66" t="s">
        <v>100</v>
      </c>
      <c r="D19" s="54" t="s">
        <v>902</v>
      </c>
      <c r="E19" s="66" t="s">
        <v>890</v>
      </c>
      <c r="F19" s="66" t="s">
        <v>111</v>
      </c>
      <c r="G19" s="67">
        <v>203.08752999999996</v>
      </c>
      <c r="H19" s="68">
        <v>33260</v>
      </c>
      <c r="I19" s="115" t="s">
        <v>1828</v>
      </c>
      <c r="J19" s="67">
        <v>67.546912414999994</v>
      </c>
      <c r="K19" s="69">
        <v>2.4308832092980105E-5</v>
      </c>
      <c r="L19" s="69">
        <f t="shared" si="0"/>
        <v>1.1453740917599858E-2</v>
      </c>
      <c r="M19" s="69">
        <f>J19/'סכום נכסי הקרן'!$C$41</f>
        <v>1.3623006703169318E-3</v>
      </c>
    </row>
    <row r="20" spans="1:13">
      <c r="A20" s="58" t="s">
        <v>907</v>
      </c>
      <c r="B20" s="54" t="s">
        <v>908</v>
      </c>
      <c r="C20" s="66" t="s">
        <v>100</v>
      </c>
      <c r="D20" s="54" t="s">
        <v>902</v>
      </c>
      <c r="E20" s="66" t="s">
        <v>890</v>
      </c>
      <c r="F20" s="66" t="s">
        <v>111</v>
      </c>
      <c r="G20" s="67">
        <v>620.77029200000004</v>
      </c>
      <c r="H20" s="68">
        <v>18500</v>
      </c>
      <c r="I20" s="115" t="s">
        <v>1828</v>
      </c>
      <c r="J20" s="67">
        <v>114.84250392800001</v>
      </c>
      <c r="K20" s="69">
        <v>1.9815430351382252E-5</v>
      </c>
      <c r="L20" s="69">
        <f t="shared" si="0"/>
        <v>1.9473522020344091E-2</v>
      </c>
      <c r="M20" s="69">
        <f>J20/'סכום נכסי הקרן'!$C$41</f>
        <v>2.3161683412082474E-3</v>
      </c>
    </row>
    <row r="21" spans="1:13">
      <c r="A21" s="58" t="s">
        <v>909</v>
      </c>
      <c r="B21" s="54" t="s">
        <v>910</v>
      </c>
      <c r="C21" s="66" t="s">
        <v>100</v>
      </c>
      <c r="D21" s="54" t="s">
        <v>911</v>
      </c>
      <c r="E21" s="66" t="s">
        <v>890</v>
      </c>
      <c r="F21" s="66" t="s">
        <v>111</v>
      </c>
      <c r="G21" s="67">
        <v>1667</v>
      </c>
      <c r="H21" s="68">
        <v>1833</v>
      </c>
      <c r="I21" s="115" t="s">
        <v>1828</v>
      </c>
      <c r="J21" s="67">
        <v>30.55611</v>
      </c>
      <c r="K21" s="69">
        <v>2.5916578994160312E-5</v>
      </c>
      <c r="L21" s="69">
        <f t="shared" si="0"/>
        <v>5.1813140656887004E-3</v>
      </c>
      <c r="M21" s="69">
        <f>J21/'סכום נכסי הקרן'!$C$41</f>
        <v>6.162622042518997E-4</v>
      </c>
    </row>
    <row r="22" spans="1:13">
      <c r="A22" s="58" t="s">
        <v>912</v>
      </c>
      <c r="B22" s="54" t="s">
        <v>913</v>
      </c>
      <c r="C22" s="66" t="s">
        <v>100</v>
      </c>
      <c r="D22" s="54" t="s">
        <v>911</v>
      </c>
      <c r="E22" s="66" t="s">
        <v>890</v>
      </c>
      <c r="F22" s="66" t="s">
        <v>111</v>
      </c>
      <c r="G22" s="67">
        <v>641.70500900000002</v>
      </c>
      <c r="H22" s="68">
        <v>2759</v>
      </c>
      <c r="I22" s="115" t="s">
        <v>1828</v>
      </c>
      <c r="J22" s="67">
        <v>17.704641185</v>
      </c>
      <c r="K22" s="69">
        <v>9.6571433709653485E-5</v>
      </c>
      <c r="L22" s="69">
        <f t="shared" si="0"/>
        <v>3.0021264617718668E-3</v>
      </c>
      <c r="M22" s="69">
        <f>J22/'סכום נכסי הקרן'!$C$41</f>
        <v>3.5707101467291044E-4</v>
      </c>
    </row>
    <row r="23" spans="1:13">
      <c r="A23" s="58" t="s">
        <v>914</v>
      </c>
      <c r="B23" s="54" t="s">
        <v>915</v>
      </c>
      <c r="C23" s="66" t="s">
        <v>100</v>
      </c>
      <c r="D23" s="54" t="s">
        <v>911</v>
      </c>
      <c r="E23" s="66" t="s">
        <v>890</v>
      </c>
      <c r="F23" s="66" t="s">
        <v>111</v>
      </c>
      <c r="G23" s="67">
        <v>6272.2649430000001</v>
      </c>
      <c r="H23" s="68">
        <v>1860</v>
      </c>
      <c r="I23" s="115" t="s">
        <v>1828</v>
      </c>
      <c r="J23" s="67">
        <v>116.66412793999999</v>
      </c>
      <c r="K23" s="69">
        <v>3.0599056323399628E-5</v>
      </c>
      <c r="L23" s="69">
        <f t="shared" si="0"/>
        <v>1.9782409706498243E-2</v>
      </c>
      <c r="M23" s="69">
        <f>J23/'סכום נכסי הקרן'!$C$41</f>
        <v>2.3529072464207657E-3</v>
      </c>
    </row>
    <row r="24" spans="1:13">
      <c r="A24" s="58" t="s">
        <v>916</v>
      </c>
      <c r="B24" s="54" t="s">
        <v>917</v>
      </c>
      <c r="C24" s="66" t="s">
        <v>100</v>
      </c>
      <c r="D24" s="54" t="s">
        <v>911</v>
      </c>
      <c r="E24" s="66" t="s">
        <v>890</v>
      </c>
      <c r="F24" s="66" t="s">
        <v>111</v>
      </c>
      <c r="G24" s="67">
        <v>1321.2047500000001</v>
      </c>
      <c r="H24" s="68">
        <v>1841</v>
      </c>
      <c r="I24" s="115" t="s">
        <v>1828</v>
      </c>
      <c r="J24" s="67">
        <v>24.323379441</v>
      </c>
      <c r="K24" s="69">
        <v>1.7968795826673771E-5</v>
      </c>
      <c r="L24" s="69">
        <f t="shared" si="0"/>
        <v>4.1244473862260822E-3</v>
      </c>
      <c r="M24" s="69">
        <f>J24/'סכום נכסי הקרן'!$C$41</f>
        <v>4.9055915262662684E-4</v>
      </c>
    </row>
    <row r="25" spans="1:13">
      <c r="A25" s="58" t="s">
        <v>918</v>
      </c>
      <c r="B25" s="54" t="s">
        <v>919</v>
      </c>
      <c r="C25" s="66" t="s">
        <v>100</v>
      </c>
      <c r="D25" s="54" t="s">
        <v>911</v>
      </c>
      <c r="E25" s="66" t="s">
        <v>890</v>
      </c>
      <c r="F25" s="66" t="s">
        <v>111</v>
      </c>
      <c r="G25" s="67">
        <v>5275.0692630000003</v>
      </c>
      <c r="H25" s="68">
        <v>3381</v>
      </c>
      <c r="I25" s="115" t="s">
        <v>1828</v>
      </c>
      <c r="J25" s="67">
        <v>178.35009178199999</v>
      </c>
      <c r="K25" s="69">
        <v>3.3306266877926438E-5</v>
      </c>
      <c r="L25" s="69">
        <f t="shared" si="0"/>
        <v>3.024232597562148E-2</v>
      </c>
      <c r="M25" s="69">
        <f>J25/'סכום נכסי הקרן'!$C$41</f>
        <v>3.5970030442390717E-3</v>
      </c>
    </row>
    <row r="26" spans="1:13">
      <c r="A26" s="114" t="s">
        <v>1828</v>
      </c>
      <c r="B26" s="115" t="s">
        <v>1828</v>
      </c>
      <c r="C26" s="115" t="s">
        <v>1828</v>
      </c>
      <c r="D26" s="115" t="s">
        <v>1828</v>
      </c>
      <c r="E26" s="115" t="s">
        <v>1828</v>
      </c>
      <c r="F26" s="115" t="s">
        <v>1828</v>
      </c>
      <c r="G26" s="115" t="s">
        <v>1828</v>
      </c>
      <c r="H26" s="115" t="s">
        <v>1828</v>
      </c>
      <c r="I26" s="115" t="s">
        <v>1828</v>
      </c>
      <c r="J26" s="115" t="s">
        <v>1828</v>
      </c>
      <c r="K26" s="115" t="s">
        <v>1828</v>
      </c>
      <c r="L26" s="115" t="s">
        <v>1828</v>
      </c>
      <c r="M26" s="115" t="s">
        <v>1828</v>
      </c>
    </row>
    <row r="27" spans="1:13">
      <c r="A27" s="56" t="s">
        <v>160</v>
      </c>
      <c r="B27" s="112" t="s">
        <v>1828</v>
      </c>
      <c r="C27" s="112" t="s">
        <v>1828</v>
      </c>
      <c r="D27" s="112" t="s">
        <v>1828</v>
      </c>
      <c r="E27" s="112" t="s">
        <v>1828</v>
      </c>
      <c r="F27" s="112" t="s">
        <v>1828</v>
      </c>
      <c r="G27" s="112" t="s">
        <v>1828</v>
      </c>
      <c r="H27" s="112" t="s">
        <v>1828</v>
      </c>
      <c r="I27" s="63">
        <v>8.5551890000000012E-3</v>
      </c>
      <c r="J27" s="63">
        <v>4743.2072931129997</v>
      </c>
      <c r="K27" s="112" t="s">
        <v>1828</v>
      </c>
      <c r="L27" s="65">
        <f t="shared" si="0"/>
        <v>0.80429238748923249</v>
      </c>
      <c r="M27" s="65">
        <f>J27/'סכום נכסי הקרן'!$C$41</f>
        <v>9.5662025751232851E-2</v>
      </c>
    </row>
    <row r="28" spans="1:13">
      <c r="A28" s="57" t="s">
        <v>186</v>
      </c>
      <c r="B28" s="112" t="s">
        <v>1828</v>
      </c>
      <c r="C28" s="112" t="s">
        <v>1828</v>
      </c>
      <c r="D28" s="112" t="s">
        <v>1828</v>
      </c>
      <c r="E28" s="112" t="s">
        <v>1828</v>
      </c>
      <c r="F28" s="112" t="s">
        <v>1828</v>
      </c>
      <c r="G28" s="112" t="s">
        <v>1828</v>
      </c>
      <c r="H28" s="112" t="s">
        <v>1828</v>
      </c>
      <c r="I28" s="63">
        <v>8.5551890000000012E-3</v>
      </c>
      <c r="J28" s="63">
        <v>4743.2072931129997</v>
      </c>
      <c r="K28" s="112" t="s">
        <v>1828</v>
      </c>
      <c r="L28" s="65">
        <f t="shared" si="0"/>
        <v>0.80429238748923249</v>
      </c>
      <c r="M28" s="65">
        <f>J28/'סכום נכסי הקרן'!$C$41</f>
        <v>9.5662025751232851E-2</v>
      </c>
    </row>
    <row r="29" spans="1:13">
      <c r="A29" s="58" t="s">
        <v>920</v>
      </c>
      <c r="B29" s="54" t="s">
        <v>921</v>
      </c>
      <c r="C29" s="66" t="s">
        <v>24</v>
      </c>
      <c r="D29" s="115" t="s">
        <v>1828</v>
      </c>
      <c r="E29" s="66" t="s">
        <v>890</v>
      </c>
      <c r="F29" s="66" t="s">
        <v>110</v>
      </c>
      <c r="G29" s="67">
        <v>1457.5453719999998</v>
      </c>
      <c r="H29" s="68">
        <v>6579.6</v>
      </c>
      <c r="I29" s="115" t="s">
        <v>1828</v>
      </c>
      <c r="J29" s="67">
        <v>347.831677372</v>
      </c>
      <c r="K29" s="69">
        <v>3.259892873078372E-5</v>
      </c>
      <c r="L29" s="69">
        <f t="shared" si="0"/>
        <v>5.8980844173542955E-2</v>
      </c>
      <c r="M29" s="69">
        <f>J29/'סכום נכסי הקרן'!$C$41</f>
        <v>7.0151441464867204E-3</v>
      </c>
    </row>
    <row r="30" spans="1:13">
      <c r="A30" s="58" t="s">
        <v>922</v>
      </c>
      <c r="B30" s="54" t="s">
        <v>923</v>
      </c>
      <c r="C30" s="66" t="s">
        <v>24</v>
      </c>
      <c r="D30" s="115" t="s">
        <v>1828</v>
      </c>
      <c r="E30" s="66" t="s">
        <v>890</v>
      </c>
      <c r="F30" s="66" t="s">
        <v>110</v>
      </c>
      <c r="G30" s="67">
        <v>1109.4368999999999</v>
      </c>
      <c r="H30" s="68">
        <v>1866.48</v>
      </c>
      <c r="I30" s="115" t="s">
        <v>1828</v>
      </c>
      <c r="J30" s="67">
        <v>75.105804546000002</v>
      </c>
      <c r="K30" s="69">
        <v>7.3201409347483989E-5</v>
      </c>
      <c r="L30" s="69">
        <f t="shared" si="0"/>
        <v>1.2735481103748355E-2</v>
      </c>
      <c r="M30" s="69">
        <f>J30/'סכום נכסי הקרן'!$C$41</f>
        <v>1.514750034007284E-3</v>
      </c>
    </row>
    <row r="31" spans="1:13">
      <c r="A31" s="58" t="s">
        <v>924</v>
      </c>
      <c r="B31" s="54" t="s">
        <v>925</v>
      </c>
      <c r="C31" s="66" t="s">
        <v>24</v>
      </c>
      <c r="D31" s="115" t="s">
        <v>1828</v>
      </c>
      <c r="E31" s="66" t="s">
        <v>890</v>
      </c>
      <c r="F31" s="66" t="s">
        <v>110</v>
      </c>
      <c r="G31" s="67">
        <v>157.70508000000001</v>
      </c>
      <c r="H31" s="68">
        <v>4831.8</v>
      </c>
      <c r="I31" s="115" t="s">
        <v>1828</v>
      </c>
      <c r="J31" s="67">
        <v>27.637718439000004</v>
      </c>
      <c r="K31" s="69">
        <v>8.5438035419723992E-6</v>
      </c>
      <c r="L31" s="69">
        <f t="shared" si="0"/>
        <v>4.6864505754016031E-3</v>
      </c>
      <c r="M31" s="69">
        <f>J31/'סכום נכסי הקרן'!$C$41</f>
        <v>5.5740345501150226E-4</v>
      </c>
    </row>
    <row r="32" spans="1:13">
      <c r="A32" s="58" t="s">
        <v>926</v>
      </c>
      <c r="B32" s="54" t="s">
        <v>927</v>
      </c>
      <c r="C32" s="66" t="s">
        <v>748</v>
      </c>
      <c r="D32" s="115" t="s">
        <v>1828</v>
      </c>
      <c r="E32" s="66" t="s">
        <v>890</v>
      </c>
      <c r="F32" s="66" t="s">
        <v>110</v>
      </c>
      <c r="G32" s="67">
        <v>391.89217300000001</v>
      </c>
      <c r="H32" s="68">
        <v>7266</v>
      </c>
      <c r="I32" s="115" t="s">
        <v>1828</v>
      </c>
      <c r="J32" s="67">
        <v>103.27840883999998</v>
      </c>
      <c r="K32" s="69">
        <v>1.7382664581947217E-6</v>
      </c>
      <c r="L32" s="69">
        <f t="shared" si="0"/>
        <v>1.7512630776778854E-2</v>
      </c>
      <c r="M32" s="69">
        <f>J32/'סכום נכסי הקרן'!$C$41</f>
        <v>2.0829411820865703E-3</v>
      </c>
    </row>
    <row r="33" spans="1:13">
      <c r="A33" s="58" t="s">
        <v>928</v>
      </c>
      <c r="B33" s="54" t="s">
        <v>929</v>
      </c>
      <c r="C33" s="66" t="s">
        <v>748</v>
      </c>
      <c r="D33" s="115" t="s">
        <v>1828</v>
      </c>
      <c r="E33" s="66" t="s">
        <v>890</v>
      </c>
      <c r="F33" s="66" t="s">
        <v>110</v>
      </c>
      <c r="G33" s="67">
        <v>123.21424500000001</v>
      </c>
      <c r="H33" s="68">
        <v>17881</v>
      </c>
      <c r="I33" s="115" t="s">
        <v>1828</v>
      </c>
      <c r="J33" s="67">
        <v>79.909843610999999</v>
      </c>
      <c r="K33" s="69">
        <v>1.1262393278766522E-6</v>
      </c>
      <c r="L33" s="69">
        <f t="shared" si="0"/>
        <v>1.3550088564567239E-2</v>
      </c>
      <c r="M33" s="69">
        <f>J33/'סכום נכסי הקרן'!$C$41</f>
        <v>1.6116389280291059E-3</v>
      </c>
    </row>
    <row r="34" spans="1:13">
      <c r="A34" s="58" t="s">
        <v>930</v>
      </c>
      <c r="B34" s="54" t="s">
        <v>931</v>
      </c>
      <c r="C34" s="66" t="s">
        <v>748</v>
      </c>
      <c r="D34" s="115" t="s">
        <v>1828</v>
      </c>
      <c r="E34" s="66" t="s">
        <v>890</v>
      </c>
      <c r="F34" s="66" t="s">
        <v>110</v>
      </c>
      <c r="G34" s="67">
        <v>465.33157699999998</v>
      </c>
      <c r="H34" s="68">
        <v>3760</v>
      </c>
      <c r="I34" s="115" t="s">
        <v>1828</v>
      </c>
      <c r="J34" s="67">
        <v>63.459686935999997</v>
      </c>
      <c r="K34" s="69">
        <v>5.142663742500187E-7</v>
      </c>
      <c r="L34" s="69">
        <f t="shared" si="0"/>
        <v>1.0760681530656169E-2</v>
      </c>
      <c r="M34" s="69">
        <f>J34/'סכום נכסי הקרן'!$C$41</f>
        <v>1.2798686270050358E-3</v>
      </c>
    </row>
    <row r="35" spans="1:13">
      <c r="A35" s="58" t="s">
        <v>932</v>
      </c>
      <c r="B35" s="54" t="s">
        <v>933</v>
      </c>
      <c r="C35" s="66" t="s">
        <v>748</v>
      </c>
      <c r="D35" s="115" t="s">
        <v>1828</v>
      </c>
      <c r="E35" s="66" t="s">
        <v>890</v>
      </c>
      <c r="F35" s="66" t="s">
        <v>110</v>
      </c>
      <c r="G35" s="67">
        <v>507.04016999999999</v>
      </c>
      <c r="H35" s="68">
        <v>3487.98</v>
      </c>
      <c r="I35" s="67">
        <v>8.5551890000000012E-3</v>
      </c>
      <c r="J35" s="67">
        <v>64.153717598999989</v>
      </c>
      <c r="K35" s="69">
        <v>2.6203626356589147E-5</v>
      </c>
      <c r="L35" s="69">
        <f t="shared" si="0"/>
        <v>1.0878366368033084E-2</v>
      </c>
      <c r="M35" s="69">
        <f>J35/'סכום נכסי הקרן'!$C$41</f>
        <v>1.2938659868194486E-3</v>
      </c>
    </row>
    <row r="36" spans="1:13">
      <c r="A36" s="58" t="s">
        <v>934</v>
      </c>
      <c r="B36" s="54" t="s">
        <v>935</v>
      </c>
      <c r="C36" s="66" t="s">
        <v>24</v>
      </c>
      <c r="D36" s="115" t="s">
        <v>1828</v>
      </c>
      <c r="E36" s="66" t="s">
        <v>890</v>
      </c>
      <c r="F36" s="66" t="s">
        <v>118</v>
      </c>
      <c r="G36" s="67">
        <v>708.47998600000005</v>
      </c>
      <c r="H36" s="68">
        <v>5340</v>
      </c>
      <c r="I36" s="115" t="s">
        <v>1828</v>
      </c>
      <c r="J36" s="67">
        <v>103.627908099</v>
      </c>
      <c r="K36" s="69">
        <v>1.0146932971720895E-5</v>
      </c>
      <c r="L36" s="69">
        <f t="shared" si="0"/>
        <v>1.7571894388102565E-2</v>
      </c>
      <c r="M36" s="69">
        <f>J36/'סכום נכסי הקרן'!$C$41</f>
        <v>2.089989958378309E-3</v>
      </c>
    </row>
    <row r="37" spans="1:13">
      <c r="A37" s="58" t="s">
        <v>936</v>
      </c>
      <c r="B37" s="54" t="s">
        <v>937</v>
      </c>
      <c r="C37" s="66" t="s">
        <v>101</v>
      </c>
      <c r="D37" s="115" t="s">
        <v>1828</v>
      </c>
      <c r="E37" s="66" t="s">
        <v>890</v>
      </c>
      <c r="F37" s="66" t="s">
        <v>110</v>
      </c>
      <c r="G37" s="67">
        <v>1714.5894469999998</v>
      </c>
      <c r="H37" s="68">
        <v>1022.25</v>
      </c>
      <c r="I37" s="115" t="s">
        <v>1828</v>
      </c>
      <c r="J37" s="67">
        <v>63.571845668999984</v>
      </c>
      <c r="K37" s="69">
        <v>8.8503437357154012E-6</v>
      </c>
      <c r="L37" s="69">
        <f t="shared" si="0"/>
        <v>1.0779699973150408E-2</v>
      </c>
      <c r="M37" s="69">
        <f>J37/'סכום נכסי הקרן'!$C$41</f>
        <v>1.2821306684764361E-3</v>
      </c>
    </row>
    <row r="38" spans="1:13">
      <c r="A38" s="58" t="s">
        <v>938</v>
      </c>
      <c r="B38" s="54" t="s">
        <v>939</v>
      </c>
      <c r="C38" s="66" t="s">
        <v>748</v>
      </c>
      <c r="D38" s="115" t="s">
        <v>1828</v>
      </c>
      <c r="E38" s="66" t="s">
        <v>890</v>
      </c>
      <c r="F38" s="66" t="s">
        <v>110</v>
      </c>
      <c r="G38" s="67">
        <v>558.75276599999995</v>
      </c>
      <c r="H38" s="68">
        <v>11399</v>
      </c>
      <c r="I38" s="115" t="s">
        <v>1828</v>
      </c>
      <c r="J38" s="67">
        <v>231.011710217</v>
      </c>
      <c r="K38" s="69">
        <v>4.1319921169005953E-6</v>
      </c>
      <c r="L38" s="69">
        <f t="shared" si="0"/>
        <v>3.9172009247451463E-2</v>
      </c>
      <c r="M38" s="69">
        <f>J38/'סכום נכסי הקרן'!$C$41</f>
        <v>4.6590939012305403E-3</v>
      </c>
    </row>
    <row r="39" spans="1:13">
      <c r="A39" s="58" t="s">
        <v>940</v>
      </c>
      <c r="B39" s="54" t="s">
        <v>941</v>
      </c>
      <c r="C39" s="66" t="s">
        <v>24</v>
      </c>
      <c r="D39" s="115" t="s">
        <v>1828</v>
      </c>
      <c r="E39" s="66" t="s">
        <v>890</v>
      </c>
      <c r="F39" s="66" t="s">
        <v>110</v>
      </c>
      <c r="G39" s="67">
        <v>242.97585100000006</v>
      </c>
      <c r="H39" s="68">
        <v>4819</v>
      </c>
      <c r="I39" s="115" t="s">
        <v>1828</v>
      </c>
      <c r="J39" s="67">
        <v>42.468565532</v>
      </c>
      <c r="K39" s="69">
        <v>2.8865597685960751E-5</v>
      </c>
      <c r="L39" s="69">
        <f t="shared" si="0"/>
        <v>7.2012758149049057E-3</v>
      </c>
      <c r="M39" s="69">
        <f>J39/'סכום נכסי הקרן'!$C$41</f>
        <v>8.5651517179924309E-4</v>
      </c>
    </row>
    <row r="40" spans="1:13">
      <c r="A40" s="58" t="s">
        <v>942</v>
      </c>
      <c r="B40" s="54" t="s">
        <v>943</v>
      </c>
      <c r="C40" s="66" t="s">
        <v>24</v>
      </c>
      <c r="D40" s="115" t="s">
        <v>1828</v>
      </c>
      <c r="E40" s="66" t="s">
        <v>890</v>
      </c>
      <c r="F40" s="66" t="s">
        <v>110</v>
      </c>
      <c r="G40" s="67">
        <v>686.56723199999988</v>
      </c>
      <c r="H40" s="68">
        <v>6526.5</v>
      </c>
      <c r="I40" s="115" t="s">
        <v>1828</v>
      </c>
      <c r="J40" s="67">
        <v>162.52155530800002</v>
      </c>
      <c r="K40" s="69">
        <v>1.7838041352974784E-5</v>
      </c>
      <c r="L40" s="69">
        <f t="shared" si="0"/>
        <v>2.755832533967657E-2</v>
      </c>
      <c r="M40" s="69">
        <f>J40/'סכום נכסי הקרן'!$C$41</f>
        <v>3.2777697132440982E-3</v>
      </c>
    </row>
    <row r="41" spans="1:13">
      <c r="A41" s="58" t="s">
        <v>944</v>
      </c>
      <c r="B41" s="54" t="s">
        <v>945</v>
      </c>
      <c r="C41" s="66" t="s">
        <v>748</v>
      </c>
      <c r="D41" s="115" t="s">
        <v>1828</v>
      </c>
      <c r="E41" s="66" t="s">
        <v>890</v>
      </c>
      <c r="F41" s="66" t="s">
        <v>110</v>
      </c>
      <c r="G41" s="67">
        <v>202.35762299999999</v>
      </c>
      <c r="H41" s="68">
        <v>5335</v>
      </c>
      <c r="I41" s="115" t="s">
        <v>1828</v>
      </c>
      <c r="J41" s="67">
        <v>39.156291111999998</v>
      </c>
      <c r="K41" s="69">
        <v>6.1529318596448551E-6</v>
      </c>
      <c r="L41" s="69">
        <f t="shared" si="0"/>
        <v>6.639622710443412E-3</v>
      </c>
      <c r="M41" s="69">
        <f>J41/'סכום נכסי הקרן'!$C$41</f>
        <v>7.8971250826791065E-4</v>
      </c>
    </row>
    <row r="42" spans="1:13">
      <c r="A42" s="58" t="s">
        <v>946</v>
      </c>
      <c r="B42" s="54" t="s">
        <v>947</v>
      </c>
      <c r="C42" s="66" t="s">
        <v>101</v>
      </c>
      <c r="D42" s="115" t="s">
        <v>1828</v>
      </c>
      <c r="E42" s="66" t="s">
        <v>890</v>
      </c>
      <c r="F42" s="66" t="s">
        <v>110</v>
      </c>
      <c r="G42" s="67">
        <v>9395.5277010000009</v>
      </c>
      <c r="H42" s="68">
        <v>855.35</v>
      </c>
      <c r="I42" s="115" t="s">
        <v>1828</v>
      </c>
      <c r="J42" s="67">
        <v>291.48257174599996</v>
      </c>
      <c r="K42" s="69">
        <v>9.3829989671820798E-6</v>
      </c>
      <c r="L42" s="69">
        <f t="shared" si="0"/>
        <v>4.9425884017653604E-2</v>
      </c>
      <c r="M42" s="69">
        <f>J42/'סכום נכסי הקרן'!$C$41</f>
        <v>5.8786832540268516E-3</v>
      </c>
    </row>
    <row r="43" spans="1:13">
      <c r="A43" s="58" t="s">
        <v>948</v>
      </c>
      <c r="B43" s="54" t="s">
        <v>949</v>
      </c>
      <c r="C43" s="66" t="s">
        <v>24</v>
      </c>
      <c r="D43" s="115" t="s">
        <v>1828</v>
      </c>
      <c r="E43" s="66" t="s">
        <v>890</v>
      </c>
      <c r="F43" s="66" t="s">
        <v>112</v>
      </c>
      <c r="G43" s="67">
        <v>3140.0619980000006</v>
      </c>
      <c r="H43" s="68">
        <v>2972.5</v>
      </c>
      <c r="I43" s="115" t="s">
        <v>1828</v>
      </c>
      <c r="J43" s="67">
        <v>374.436096217</v>
      </c>
      <c r="K43" s="69">
        <v>1.3004101217899904E-5</v>
      </c>
      <c r="L43" s="69">
        <f t="shared" si="0"/>
        <v>6.3492081028334743E-2</v>
      </c>
      <c r="M43" s="69">
        <f>J43/'סכום נכסי הקרן'!$C$41</f>
        <v>7.5517077928494436E-3</v>
      </c>
    </row>
    <row r="44" spans="1:13">
      <c r="A44" s="58" t="s">
        <v>950</v>
      </c>
      <c r="B44" s="54" t="s">
        <v>951</v>
      </c>
      <c r="C44" s="66" t="s">
        <v>748</v>
      </c>
      <c r="D44" s="115" t="s">
        <v>1828</v>
      </c>
      <c r="E44" s="66" t="s">
        <v>890</v>
      </c>
      <c r="F44" s="66" t="s">
        <v>110</v>
      </c>
      <c r="G44" s="67">
        <v>64.182299999999998</v>
      </c>
      <c r="H44" s="68">
        <v>5397</v>
      </c>
      <c r="I44" s="115" t="s">
        <v>1828</v>
      </c>
      <c r="J44" s="67">
        <v>12.563633236999999</v>
      </c>
      <c r="K44" s="69">
        <v>6.437542627883651E-7</v>
      </c>
      <c r="L44" s="69">
        <f t="shared" si="0"/>
        <v>2.1303801304230858E-3</v>
      </c>
      <c r="M44" s="69">
        <f>J44/'סכום נכסי הקרן'!$C$41</f>
        <v>2.5338605967991507E-4</v>
      </c>
    </row>
    <row r="45" spans="1:13">
      <c r="A45" s="58" t="s">
        <v>952</v>
      </c>
      <c r="B45" s="54" t="s">
        <v>953</v>
      </c>
      <c r="C45" s="66" t="s">
        <v>24</v>
      </c>
      <c r="D45" s="115" t="s">
        <v>1828</v>
      </c>
      <c r="E45" s="66" t="s">
        <v>890</v>
      </c>
      <c r="F45" s="66" t="s">
        <v>110</v>
      </c>
      <c r="G45" s="67">
        <v>479.30974900000001</v>
      </c>
      <c r="H45" s="68">
        <v>4281.5</v>
      </c>
      <c r="I45" s="115" t="s">
        <v>1828</v>
      </c>
      <c r="J45" s="67">
        <v>74.432013294000001</v>
      </c>
      <c r="K45" s="69">
        <v>6.202248304865425E-6</v>
      </c>
      <c r="L45" s="69">
        <f t="shared" si="0"/>
        <v>1.262122820665754E-2</v>
      </c>
      <c r="M45" s="69">
        <f>J45/'סכום נכסי הקרן'!$C$41</f>
        <v>1.501160866990829E-3</v>
      </c>
    </row>
    <row r="46" spans="1:13">
      <c r="A46" s="58" t="s">
        <v>954</v>
      </c>
      <c r="B46" s="54" t="s">
        <v>955</v>
      </c>
      <c r="C46" s="66" t="s">
        <v>101</v>
      </c>
      <c r="D46" s="115" t="s">
        <v>1828</v>
      </c>
      <c r="E46" s="66" t="s">
        <v>890</v>
      </c>
      <c r="F46" s="66" t="s">
        <v>110</v>
      </c>
      <c r="G46" s="67">
        <v>2991.8643300000003</v>
      </c>
      <c r="H46" s="68">
        <v>491.97</v>
      </c>
      <c r="I46" s="115" t="s">
        <v>1828</v>
      </c>
      <c r="J46" s="67">
        <v>53.386084867000008</v>
      </c>
      <c r="K46" s="69">
        <v>2.0728396098314947E-5</v>
      </c>
      <c r="L46" s="69">
        <f t="shared" si="0"/>
        <v>9.0525290173859765E-3</v>
      </c>
      <c r="M46" s="69">
        <f>J46/'סכום נכסי הקרן'!$C$41</f>
        <v>1.0767020519469399E-3</v>
      </c>
    </row>
    <row r="47" spans="1:13">
      <c r="A47" s="58" t="s">
        <v>956</v>
      </c>
      <c r="B47" s="54" t="s">
        <v>957</v>
      </c>
      <c r="C47" s="66" t="s">
        <v>101</v>
      </c>
      <c r="D47" s="115" t="s">
        <v>1828</v>
      </c>
      <c r="E47" s="66" t="s">
        <v>890</v>
      </c>
      <c r="F47" s="66" t="s">
        <v>110</v>
      </c>
      <c r="G47" s="67">
        <v>349.51846700000004</v>
      </c>
      <c r="H47" s="68">
        <v>3962.75</v>
      </c>
      <c r="I47" s="115" t="s">
        <v>1828</v>
      </c>
      <c r="J47" s="67">
        <v>50.235919789999997</v>
      </c>
      <c r="K47" s="69">
        <v>3.4124952020118738E-6</v>
      </c>
      <c r="L47" s="69">
        <f t="shared" si="0"/>
        <v>8.5183643405766091E-3</v>
      </c>
      <c r="M47" s="69">
        <f>J47/'סכום נכסי הקרן'!$C$41</f>
        <v>1.0131688445422873E-3</v>
      </c>
    </row>
    <row r="48" spans="1:13">
      <c r="A48" s="58" t="s">
        <v>958</v>
      </c>
      <c r="B48" s="54" t="s">
        <v>959</v>
      </c>
      <c r="C48" s="66" t="s">
        <v>24</v>
      </c>
      <c r="D48" s="115" t="s">
        <v>1828</v>
      </c>
      <c r="E48" s="66" t="s">
        <v>890</v>
      </c>
      <c r="F48" s="66" t="s">
        <v>112</v>
      </c>
      <c r="G48" s="67">
        <v>2658.9810000000002</v>
      </c>
      <c r="H48" s="68">
        <v>690</v>
      </c>
      <c r="I48" s="115" t="s">
        <v>1828</v>
      </c>
      <c r="J48" s="67">
        <v>73.600700439000008</v>
      </c>
      <c r="K48" s="69">
        <v>1.2603178896127119E-5</v>
      </c>
      <c r="L48" s="69">
        <f t="shared" si="0"/>
        <v>1.2480264812148249E-2</v>
      </c>
      <c r="M48" s="69">
        <f>J48/'סכום נכסי הקרן'!$C$41</f>
        <v>1.4843947703756107E-3</v>
      </c>
    </row>
    <row r="49" spans="1:13">
      <c r="A49" s="58" t="s">
        <v>960</v>
      </c>
      <c r="B49" s="54" t="s">
        <v>961</v>
      </c>
      <c r="C49" s="66" t="s">
        <v>101</v>
      </c>
      <c r="D49" s="115" t="s">
        <v>1828</v>
      </c>
      <c r="E49" s="66" t="s">
        <v>890</v>
      </c>
      <c r="F49" s="66" t="s">
        <v>110</v>
      </c>
      <c r="G49" s="67">
        <v>2713.9944</v>
      </c>
      <c r="H49" s="68">
        <v>1064</v>
      </c>
      <c r="I49" s="115" t="s">
        <v>1828</v>
      </c>
      <c r="J49" s="67">
        <v>104.73651780899999</v>
      </c>
      <c r="K49" s="69">
        <v>1.3905277891813703E-5</v>
      </c>
      <c r="L49" s="69">
        <f t="shared" si="0"/>
        <v>1.7759878234337639E-2</v>
      </c>
      <c r="M49" s="69">
        <f>J49/'סכום נכסי הקרן'!$C$41</f>
        <v>2.1123486376584807E-3</v>
      </c>
    </row>
    <row r="50" spans="1:13">
      <c r="A50" s="58" t="s">
        <v>962</v>
      </c>
      <c r="B50" s="54" t="s">
        <v>963</v>
      </c>
      <c r="C50" s="66" t="s">
        <v>748</v>
      </c>
      <c r="D50" s="115" t="s">
        <v>1828</v>
      </c>
      <c r="E50" s="66" t="s">
        <v>890</v>
      </c>
      <c r="F50" s="66" t="s">
        <v>110</v>
      </c>
      <c r="G50" s="67">
        <v>125.85030399999999</v>
      </c>
      <c r="H50" s="68">
        <v>40564</v>
      </c>
      <c r="I50" s="115" t="s">
        <v>1828</v>
      </c>
      <c r="J50" s="67">
        <v>185.15805045499999</v>
      </c>
      <c r="K50" s="69">
        <v>6.8211546883468828E-6</v>
      </c>
      <c r="L50" s="69">
        <f t="shared" si="0"/>
        <v>3.1396732476679443E-2</v>
      </c>
      <c r="M50" s="69">
        <f>J50/'סכום נכסי הקרן'!$C$41</f>
        <v>3.7343074202960637E-3</v>
      </c>
    </row>
    <row r="51" spans="1:13">
      <c r="A51" s="58" t="s">
        <v>964</v>
      </c>
      <c r="B51" s="54" t="s">
        <v>965</v>
      </c>
      <c r="C51" s="66" t="s">
        <v>24</v>
      </c>
      <c r="D51" s="115" t="s">
        <v>1828</v>
      </c>
      <c r="E51" s="66" t="s">
        <v>890</v>
      </c>
      <c r="F51" s="66" t="s">
        <v>110</v>
      </c>
      <c r="G51" s="67">
        <v>1723.7532000000001</v>
      </c>
      <c r="H51" s="68">
        <v>772.45</v>
      </c>
      <c r="I51" s="115" t="s">
        <v>1828</v>
      </c>
      <c r="J51" s="67">
        <v>48.293982288999992</v>
      </c>
      <c r="K51" s="69">
        <v>3.6619056437042679E-6</v>
      </c>
      <c r="L51" s="69">
        <f t="shared" si="0"/>
        <v>8.1890754327732379E-3</v>
      </c>
      <c r="M51" s="69">
        <f>J51/'סכום נכסי הקרן'!$C$41</f>
        <v>9.7400343098389612E-4</v>
      </c>
    </row>
    <row r="52" spans="1:13">
      <c r="A52" s="58" t="s">
        <v>966</v>
      </c>
      <c r="B52" s="54" t="s">
        <v>967</v>
      </c>
      <c r="C52" s="66" t="s">
        <v>24</v>
      </c>
      <c r="D52" s="115" t="s">
        <v>1828</v>
      </c>
      <c r="E52" s="66" t="s">
        <v>890</v>
      </c>
      <c r="F52" s="66" t="s">
        <v>110</v>
      </c>
      <c r="G52" s="67">
        <v>1778.7665999999999</v>
      </c>
      <c r="H52" s="68">
        <v>567.15</v>
      </c>
      <c r="I52" s="115" t="s">
        <v>1828</v>
      </c>
      <c r="J52" s="67">
        <v>36.590172597999995</v>
      </c>
      <c r="K52" s="69">
        <v>6.0916664383561639E-5</v>
      </c>
      <c r="L52" s="69">
        <f t="shared" si="0"/>
        <v>6.2044931749491231E-3</v>
      </c>
      <c r="M52" s="69">
        <f>J52/'סכום נכסי הקרן'!$C$41</f>
        <v>7.3795847767274482E-4</v>
      </c>
    </row>
    <row r="53" spans="1:13">
      <c r="A53" s="58" t="s">
        <v>968</v>
      </c>
      <c r="B53" s="54" t="s">
        <v>969</v>
      </c>
      <c r="C53" s="66" t="s">
        <v>24</v>
      </c>
      <c r="D53" s="115" t="s">
        <v>1828</v>
      </c>
      <c r="E53" s="66" t="s">
        <v>890</v>
      </c>
      <c r="F53" s="66" t="s">
        <v>112</v>
      </c>
      <c r="G53" s="67">
        <v>594.22338800000011</v>
      </c>
      <c r="H53" s="68">
        <v>21775</v>
      </c>
      <c r="I53" s="115" t="s">
        <v>1828</v>
      </c>
      <c r="J53" s="67">
        <v>519.06952081800011</v>
      </c>
      <c r="K53" s="69">
        <v>1.9305950394497444E-5</v>
      </c>
      <c r="L53" s="69">
        <f t="shared" si="0"/>
        <v>8.8017166101463762E-2</v>
      </c>
      <c r="M53" s="69">
        <f>J53/'סכום נכסי הקרן'!$C$41</f>
        <v>1.04687058352414E-2</v>
      </c>
    </row>
    <row r="54" spans="1:13">
      <c r="A54" s="58" t="s">
        <v>970</v>
      </c>
      <c r="B54" s="54" t="s">
        <v>971</v>
      </c>
      <c r="C54" s="66" t="s">
        <v>24</v>
      </c>
      <c r="D54" s="115" t="s">
        <v>1828</v>
      </c>
      <c r="E54" s="66" t="s">
        <v>890</v>
      </c>
      <c r="F54" s="66" t="s">
        <v>112</v>
      </c>
      <c r="G54" s="67">
        <v>365.83911100000006</v>
      </c>
      <c r="H54" s="68">
        <v>9116.7000000000007</v>
      </c>
      <c r="I54" s="115" t="s">
        <v>1828</v>
      </c>
      <c r="J54" s="67">
        <v>133.79670503300002</v>
      </c>
      <c r="K54" s="69">
        <v>8.0582579943999123E-5</v>
      </c>
      <c r="L54" s="69">
        <f t="shared" si="0"/>
        <v>2.2687532861031236E-2</v>
      </c>
      <c r="M54" s="69">
        <f>J54/'סכום נכסי הקרן'!$C$41</f>
        <v>2.6984407493387684E-3</v>
      </c>
    </row>
    <row r="55" spans="1:13">
      <c r="A55" s="58" t="s">
        <v>972</v>
      </c>
      <c r="B55" s="54" t="s">
        <v>973</v>
      </c>
      <c r="C55" s="66" t="s">
        <v>24</v>
      </c>
      <c r="D55" s="115" t="s">
        <v>1828</v>
      </c>
      <c r="E55" s="66" t="s">
        <v>890</v>
      </c>
      <c r="F55" s="66" t="s">
        <v>112</v>
      </c>
      <c r="G55" s="67">
        <v>571.51569099999995</v>
      </c>
      <c r="H55" s="68">
        <v>2553.8000000000002</v>
      </c>
      <c r="I55" s="115" t="s">
        <v>1828</v>
      </c>
      <c r="J55" s="67">
        <v>58.550777173000007</v>
      </c>
      <c r="K55" s="69">
        <v>2.7976954622478615E-5</v>
      </c>
      <c r="L55" s="69">
        <f t="shared" si="0"/>
        <v>9.9282914390434462E-3</v>
      </c>
      <c r="M55" s="69">
        <f>J55/'סכום נכסי הקרן'!$C$41</f>
        <v>1.1808646781705785E-3</v>
      </c>
    </row>
    <row r="56" spans="1:13">
      <c r="A56" s="58" t="s">
        <v>974</v>
      </c>
      <c r="B56" s="54" t="s">
        <v>975</v>
      </c>
      <c r="C56" s="66" t="s">
        <v>102</v>
      </c>
      <c r="D56" s="115" t="s">
        <v>1828</v>
      </c>
      <c r="E56" s="66" t="s">
        <v>890</v>
      </c>
      <c r="F56" s="66" t="s">
        <v>119</v>
      </c>
      <c r="G56" s="67">
        <v>4083.8022040000001</v>
      </c>
      <c r="H56" s="68">
        <v>247450</v>
      </c>
      <c r="I56" s="115" t="s">
        <v>1828</v>
      </c>
      <c r="J56" s="67">
        <v>259.07133359699998</v>
      </c>
      <c r="K56" s="69">
        <v>5.0689735842703687E-7</v>
      </c>
      <c r="L56" s="69">
        <f t="shared" si="0"/>
        <v>4.3930001063056313E-2</v>
      </c>
      <c r="M56" s="69">
        <f>J56/'סכום נכסי הקרן'!$C$41</f>
        <v>5.225006425915028E-3</v>
      </c>
    </row>
    <row r="57" spans="1:13">
      <c r="A57" s="58" t="s">
        <v>976</v>
      </c>
      <c r="B57" s="54" t="s">
        <v>977</v>
      </c>
      <c r="C57" s="66" t="s">
        <v>748</v>
      </c>
      <c r="D57" s="115" t="s">
        <v>1828</v>
      </c>
      <c r="E57" s="66" t="s">
        <v>890</v>
      </c>
      <c r="F57" s="66" t="s">
        <v>110</v>
      </c>
      <c r="G57" s="67">
        <v>1008.579</v>
      </c>
      <c r="H57" s="68">
        <v>4006</v>
      </c>
      <c r="I57" s="115" t="s">
        <v>1828</v>
      </c>
      <c r="J57" s="67">
        <v>146.544128282</v>
      </c>
      <c r="K57" s="69">
        <v>7.050534778049633E-6</v>
      </c>
      <c r="L57" s="69">
        <f t="shared" si="0"/>
        <v>2.4849077749478449E-2</v>
      </c>
      <c r="M57" s="69">
        <f>J57/'סכום נכסי הקרן'!$C$41</f>
        <v>2.9555335255449229E-3</v>
      </c>
    </row>
    <row r="58" spans="1:13">
      <c r="A58" s="58" t="s">
        <v>978</v>
      </c>
      <c r="B58" s="54" t="s">
        <v>979</v>
      </c>
      <c r="C58" s="66" t="s">
        <v>101</v>
      </c>
      <c r="D58" s="115" t="s">
        <v>1828</v>
      </c>
      <c r="E58" s="66" t="s">
        <v>890</v>
      </c>
      <c r="F58" s="66" t="s">
        <v>110</v>
      </c>
      <c r="G58" s="67">
        <v>41.333401000000002</v>
      </c>
      <c r="H58" s="68">
        <v>93137</v>
      </c>
      <c r="I58" s="115" t="s">
        <v>1828</v>
      </c>
      <c r="J58" s="67">
        <v>139.62749418000001</v>
      </c>
      <c r="K58" s="69">
        <v>2.1669760107235781E-6</v>
      </c>
      <c r="L58" s="69">
        <f t="shared" si="0"/>
        <v>2.3676243460037983E-2</v>
      </c>
      <c r="M58" s="69">
        <f>J58/'סכום נכסי הקרן'!$C$41</f>
        <v>2.8160373600414484E-3</v>
      </c>
    </row>
    <row r="59" spans="1:13">
      <c r="A59" s="58" t="s">
        <v>980</v>
      </c>
      <c r="B59" s="54" t="s">
        <v>981</v>
      </c>
      <c r="C59" s="66" t="s">
        <v>101</v>
      </c>
      <c r="D59" s="115" t="s">
        <v>1828</v>
      </c>
      <c r="E59" s="66" t="s">
        <v>890</v>
      </c>
      <c r="F59" s="66" t="s">
        <v>110</v>
      </c>
      <c r="G59" s="67">
        <v>356.21176500000001</v>
      </c>
      <c r="H59" s="68">
        <v>5893.5</v>
      </c>
      <c r="I59" s="115" t="s">
        <v>1828</v>
      </c>
      <c r="J59" s="67">
        <v>76.142845522999991</v>
      </c>
      <c r="K59" s="69">
        <v>5.0526491489361705E-5</v>
      </c>
      <c r="L59" s="69">
        <f t="shared" si="0"/>
        <v>1.2911329240203735E-2</v>
      </c>
      <c r="M59" s="69">
        <f>J59/'סכום נכסי הקרן'!$C$41</f>
        <v>1.5356652996738088E-3</v>
      </c>
    </row>
    <row r="60" spans="1:13">
      <c r="A60" s="58" t="s">
        <v>982</v>
      </c>
      <c r="B60" s="54" t="s">
        <v>983</v>
      </c>
      <c r="C60" s="66" t="s">
        <v>24</v>
      </c>
      <c r="D60" s="115" t="s">
        <v>1828</v>
      </c>
      <c r="E60" s="66" t="s">
        <v>890</v>
      </c>
      <c r="F60" s="66" t="s">
        <v>112</v>
      </c>
      <c r="G60" s="67">
        <v>70.160055999999997</v>
      </c>
      <c r="H60" s="68">
        <v>19498</v>
      </c>
      <c r="I60" s="115" t="s">
        <v>1828</v>
      </c>
      <c r="J60" s="67">
        <v>54.877916678999995</v>
      </c>
      <c r="K60" s="69">
        <v>1.3467713984067568E-5</v>
      </c>
      <c r="L60" s="69">
        <f t="shared" si="0"/>
        <v>9.3054947630635976E-3</v>
      </c>
      <c r="M60" s="69">
        <f>J60/'סכום נכסי הקרן'!$C$41</f>
        <v>1.1067896370759442E-3</v>
      </c>
    </row>
    <row r="61" spans="1:13">
      <c r="A61" s="58" t="s">
        <v>984</v>
      </c>
      <c r="B61" s="54" t="s">
        <v>985</v>
      </c>
      <c r="C61" s="66" t="s">
        <v>748</v>
      </c>
      <c r="D61" s="115" t="s">
        <v>1828</v>
      </c>
      <c r="E61" s="66" t="s">
        <v>890</v>
      </c>
      <c r="F61" s="66" t="s">
        <v>110</v>
      </c>
      <c r="G61" s="67">
        <v>143.03484</v>
      </c>
      <c r="H61" s="68">
        <v>4602</v>
      </c>
      <c r="I61" s="115" t="s">
        <v>1828</v>
      </c>
      <c r="J61" s="67">
        <v>23.874594522999999</v>
      </c>
      <c r="K61" s="69">
        <v>3.2432646432082923E-6</v>
      </c>
      <c r="L61" s="69">
        <f t="shared" si="0"/>
        <v>4.0483481835428105E-3</v>
      </c>
      <c r="M61" s="69">
        <f>J61/'סכום נכסי הקרן'!$C$41</f>
        <v>4.8150796179108893E-4</v>
      </c>
    </row>
    <row r="62" spans="1:13">
      <c r="A62" s="58" t="s">
        <v>986</v>
      </c>
      <c r="B62" s="54" t="s">
        <v>987</v>
      </c>
      <c r="C62" s="66" t="s">
        <v>24</v>
      </c>
      <c r="D62" s="115" t="s">
        <v>1828</v>
      </c>
      <c r="E62" s="66" t="s">
        <v>890</v>
      </c>
      <c r="F62" s="66" t="s">
        <v>112</v>
      </c>
      <c r="G62" s="67">
        <v>163.023043</v>
      </c>
      <c r="H62" s="68">
        <v>20075</v>
      </c>
      <c r="I62" s="115" t="s">
        <v>1828</v>
      </c>
      <c r="J62" s="67">
        <v>131.28713448299999</v>
      </c>
      <c r="K62" s="69">
        <v>3.9747176155065223E-5</v>
      </c>
      <c r="L62" s="69">
        <f t="shared" si="0"/>
        <v>2.2261992005550832E-2</v>
      </c>
      <c r="M62" s="69">
        <f>J62/'סכום נכסי הקרן'!$C$41</f>
        <v>2.6478271902545566E-3</v>
      </c>
    </row>
    <row r="63" spans="1:13">
      <c r="A63" s="58" t="s">
        <v>988</v>
      </c>
      <c r="B63" s="54" t="s">
        <v>989</v>
      </c>
      <c r="C63" s="66" t="s">
        <v>748</v>
      </c>
      <c r="D63" s="115" t="s">
        <v>1828</v>
      </c>
      <c r="E63" s="66" t="s">
        <v>890</v>
      </c>
      <c r="F63" s="66" t="s">
        <v>110</v>
      </c>
      <c r="G63" s="67">
        <v>109.844706</v>
      </c>
      <c r="H63" s="68">
        <v>8929</v>
      </c>
      <c r="I63" s="115" t="s">
        <v>1828</v>
      </c>
      <c r="J63" s="67">
        <v>35.573738472999999</v>
      </c>
      <c r="K63" s="69">
        <v>1.4028698084291189E-6</v>
      </c>
      <c r="L63" s="69">
        <f t="shared" si="0"/>
        <v>6.032139284721981E-3</v>
      </c>
      <c r="M63" s="69">
        <f>J63/'סכום נכסי הקרן'!$C$41</f>
        <v>7.1745881543336463E-4</v>
      </c>
    </row>
    <row r="64" spans="1:13">
      <c r="A64" s="58" t="s">
        <v>990</v>
      </c>
      <c r="B64" s="54" t="s">
        <v>991</v>
      </c>
      <c r="C64" s="66" t="s">
        <v>101</v>
      </c>
      <c r="D64" s="115" t="s">
        <v>1828</v>
      </c>
      <c r="E64" s="66" t="s">
        <v>890</v>
      </c>
      <c r="F64" s="66" t="s">
        <v>110</v>
      </c>
      <c r="G64" s="67">
        <v>759.18492000000003</v>
      </c>
      <c r="H64" s="68">
        <v>3163.375</v>
      </c>
      <c r="I64" s="115" t="s">
        <v>1828</v>
      </c>
      <c r="J64" s="67">
        <v>87.105545849000023</v>
      </c>
      <c r="K64" s="69">
        <v>3.0367396800000002E-5</v>
      </c>
      <c r="L64" s="69">
        <f t="shared" si="0"/>
        <v>1.4770243656895979E-2</v>
      </c>
      <c r="M64" s="69">
        <f>J64/'סכום נכסי הקרן'!$C$41</f>
        <v>1.7567633997740441E-3</v>
      </c>
    </row>
    <row r="65" spans="1:13">
      <c r="A65" s="58" t="s">
        <v>992</v>
      </c>
      <c r="B65" s="54" t="s">
        <v>993</v>
      </c>
      <c r="C65" s="66" t="s">
        <v>748</v>
      </c>
      <c r="D65" s="115" t="s">
        <v>1828</v>
      </c>
      <c r="E65" s="66" t="s">
        <v>890</v>
      </c>
      <c r="F65" s="66" t="s">
        <v>110</v>
      </c>
      <c r="G65" s="67">
        <v>171.08287200000004</v>
      </c>
      <c r="H65" s="68">
        <v>19248</v>
      </c>
      <c r="I65" s="115" t="s">
        <v>1828</v>
      </c>
      <c r="J65" s="67">
        <v>119.43722307100001</v>
      </c>
      <c r="K65" s="69">
        <v>5.6322485814983222E-7</v>
      </c>
      <c r="L65" s="69">
        <f t="shared" si="0"/>
        <v>2.0252635687742035E-2</v>
      </c>
      <c r="M65" s="69">
        <f>J65/'סכום נכסי הקרן'!$C$41</f>
        <v>2.4088356259831605E-3</v>
      </c>
    </row>
    <row r="66" spans="1:13">
      <c r="A66" s="58" t="s">
        <v>994</v>
      </c>
      <c r="B66" s="54" t="s">
        <v>995</v>
      </c>
      <c r="C66" s="66" t="s">
        <v>748</v>
      </c>
      <c r="D66" s="115" t="s">
        <v>1828</v>
      </c>
      <c r="E66" s="66" t="s">
        <v>890</v>
      </c>
      <c r="F66" s="66" t="s">
        <v>110</v>
      </c>
      <c r="G66" s="67">
        <v>489.61926</v>
      </c>
      <c r="H66" s="68">
        <v>6333</v>
      </c>
      <c r="I66" s="115" t="s">
        <v>1828</v>
      </c>
      <c r="J66" s="67">
        <v>112.46452071799999</v>
      </c>
      <c r="K66" s="69">
        <v>2.1787566588300964E-6</v>
      </c>
      <c r="L66" s="69">
        <f t="shared" si="0"/>
        <v>1.9070294061878674E-2</v>
      </c>
      <c r="M66" s="69">
        <f>J66/'סכום נכסי הקרן'!$C$41</f>
        <v>2.2682086639237821E-3</v>
      </c>
    </row>
    <row r="67" spans="1:13">
      <c r="A67" s="58" t="s">
        <v>996</v>
      </c>
      <c r="B67" s="54" t="s">
        <v>997</v>
      </c>
      <c r="C67" s="66" t="s">
        <v>103</v>
      </c>
      <c r="D67" s="115" t="s">
        <v>1828</v>
      </c>
      <c r="E67" s="66" t="s">
        <v>890</v>
      </c>
      <c r="F67" s="66" t="s">
        <v>114</v>
      </c>
      <c r="G67" s="67">
        <v>586.80960000000005</v>
      </c>
      <c r="H67" s="68">
        <v>9441</v>
      </c>
      <c r="I67" s="115" t="s">
        <v>1828</v>
      </c>
      <c r="J67" s="67">
        <v>137.13333869000002</v>
      </c>
      <c r="K67" s="69">
        <v>3.9210401234714537E-6</v>
      </c>
      <c r="L67" s="69">
        <f t="shared" si="0"/>
        <v>2.3253316493144893E-2</v>
      </c>
      <c r="M67" s="69">
        <f>J67/'סכום נכסי הקרן'!$C$41</f>
        <v>2.7657346952056961E-3</v>
      </c>
    </row>
    <row r="68" spans="1:13">
      <c r="A68" s="116" t="s">
        <v>1828</v>
      </c>
      <c r="B68" s="116" t="s">
        <v>1828</v>
      </c>
      <c r="C68" s="117" t="s">
        <v>1828</v>
      </c>
      <c r="D68" s="117" t="s">
        <v>1828</v>
      </c>
      <c r="E68" s="117" t="s">
        <v>1828</v>
      </c>
      <c r="F68" s="117" t="s">
        <v>1828</v>
      </c>
      <c r="G68" s="117" t="s">
        <v>1828</v>
      </c>
      <c r="H68" s="117" t="s">
        <v>1828</v>
      </c>
      <c r="I68" s="117" t="s">
        <v>1828</v>
      </c>
      <c r="J68" s="117" t="s">
        <v>1828</v>
      </c>
      <c r="K68" s="117" t="s">
        <v>1828</v>
      </c>
      <c r="L68" s="117" t="s">
        <v>1828</v>
      </c>
      <c r="M68" s="117" t="s">
        <v>1828</v>
      </c>
    </row>
    <row r="69" spans="1:13">
      <c r="A69" s="116" t="s">
        <v>1828</v>
      </c>
      <c r="B69" s="116" t="s">
        <v>1828</v>
      </c>
      <c r="C69" s="117" t="s">
        <v>1828</v>
      </c>
      <c r="D69" s="117" t="s">
        <v>1828</v>
      </c>
      <c r="E69" s="117" t="s">
        <v>1828</v>
      </c>
      <c r="F69" s="117" t="s">
        <v>1828</v>
      </c>
      <c r="G69" s="117" t="s">
        <v>1828</v>
      </c>
      <c r="H69" s="117" t="s">
        <v>1828</v>
      </c>
      <c r="I69" s="117" t="s">
        <v>1828</v>
      </c>
      <c r="J69" s="117" t="s">
        <v>1828</v>
      </c>
      <c r="K69" s="117" t="s">
        <v>1828</v>
      </c>
      <c r="L69" s="117" t="s">
        <v>1828</v>
      </c>
      <c r="M69" s="117" t="s">
        <v>1828</v>
      </c>
    </row>
    <row r="70" spans="1:13">
      <c r="A70" s="116" t="s">
        <v>1828</v>
      </c>
      <c r="B70" s="116" t="s">
        <v>1828</v>
      </c>
      <c r="C70" s="117" t="s">
        <v>1828</v>
      </c>
      <c r="D70" s="117" t="s">
        <v>1828</v>
      </c>
      <c r="E70" s="117" t="s">
        <v>1828</v>
      </c>
      <c r="F70" s="117" t="s">
        <v>1828</v>
      </c>
      <c r="G70" s="117" t="s">
        <v>1828</v>
      </c>
      <c r="H70" s="117" t="s">
        <v>1828</v>
      </c>
      <c r="I70" s="117" t="s">
        <v>1828</v>
      </c>
      <c r="J70" s="117" t="s">
        <v>1828</v>
      </c>
      <c r="K70" s="117" t="s">
        <v>1828</v>
      </c>
      <c r="L70" s="117" t="s">
        <v>1828</v>
      </c>
      <c r="M70" s="117" t="s">
        <v>1828</v>
      </c>
    </row>
    <row r="71" spans="1:13">
      <c r="A71" s="88" t="s">
        <v>182</v>
      </c>
      <c r="B71" s="116" t="s">
        <v>1828</v>
      </c>
      <c r="C71" s="117" t="s">
        <v>1828</v>
      </c>
      <c r="D71" s="117" t="s">
        <v>1828</v>
      </c>
      <c r="E71" s="117" t="s">
        <v>1828</v>
      </c>
      <c r="F71" s="117" t="s">
        <v>1828</v>
      </c>
      <c r="G71" s="117" t="s">
        <v>1828</v>
      </c>
      <c r="H71" s="117" t="s">
        <v>1828</v>
      </c>
      <c r="I71" s="117" t="s">
        <v>1828</v>
      </c>
      <c r="J71" s="117" t="s">
        <v>1828</v>
      </c>
      <c r="K71" s="117" t="s">
        <v>1828</v>
      </c>
      <c r="L71" s="117" t="s">
        <v>1828</v>
      </c>
      <c r="M71" s="117" t="s">
        <v>1828</v>
      </c>
    </row>
    <row r="72" spans="1:13">
      <c r="A72" s="88" t="s">
        <v>92</v>
      </c>
      <c r="B72" s="116" t="s">
        <v>1828</v>
      </c>
      <c r="C72" s="117" t="s">
        <v>1828</v>
      </c>
      <c r="D72" s="117" t="s">
        <v>1828</v>
      </c>
      <c r="E72" s="117" t="s">
        <v>1828</v>
      </c>
      <c r="F72" s="117" t="s">
        <v>1828</v>
      </c>
      <c r="G72" s="117" t="s">
        <v>1828</v>
      </c>
      <c r="H72" s="117" t="s">
        <v>1828</v>
      </c>
      <c r="I72" s="117" t="s">
        <v>1828</v>
      </c>
      <c r="J72" s="117" t="s">
        <v>1828</v>
      </c>
      <c r="K72" s="117" t="s">
        <v>1828</v>
      </c>
      <c r="L72" s="117" t="s">
        <v>1828</v>
      </c>
      <c r="M72" s="117" t="s">
        <v>1828</v>
      </c>
    </row>
    <row r="73" spans="1:13">
      <c r="A73" s="88" t="s">
        <v>165</v>
      </c>
      <c r="B73" s="116" t="s">
        <v>1828</v>
      </c>
      <c r="C73" s="117" t="s">
        <v>1828</v>
      </c>
      <c r="D73" s="117" t="s">
        <v>1828</v>
      </c>
      <c r="E73" s="117" t="s">
        <v>1828</v>
      </c>
      <c r="F73" s="117" t="s">
        <v>1828</v>
      </c>
      <c r="G73" s="117" t="s">
        <v>1828</v>
      </c>
      <c r="H73" s="117" t="s">
        <v>1828</v>
      </c>
      <c r="I73" s="117" t="s">
        <v>1828</v>
      </c>
      <c r="J73" s="117" t="s">
        <v>1828</v>
      </c>
      <c r="K73" s="117" t="s">
        <v>1828</v>
      </c>
      <c r="L73" s="117" t="s">
        <v>1828</v>
      </c>
      <c r="M73" s="117" t="s">
        <v>1828</v>
      </c>
    </row>
    <row r="74" spans="1:13">
      <c r="A74" s="88" t="s">
        <v>173</v>
      </c>
      <c r="B74" s="116" t="s">
        <v>1828</v>
      </c>
      <c r="C74" s="117" t="s">
        <v>1828</v>
      </c>
      <c r="D74" s="117" t="s">
        <v>1828</v>
      </c>
      <c r="E74" s="117" t="s">
        <v>1828</v>
      </c>
      <c r="F74" s="117" t="s">
        <v>1828</v>
      </c>
      <c r="G74" s="117" t="s">
        <v>1828</v>
      </c>
      <c r="H74" s="117" t="s">
        <v>1828</v>
      </c>
      <c r="I74" s="117" t="s">
        <v>1828</v>
      </c>
      <c r="J74" s="117" t="s">
        <v>1828</v>
      </c>
      <c r="K74" s="117" t="s">
        <v>1828</v>
      </c>
      <c r="L74" s="117" t="s">
        <v>1828</v>
      </c>
      <c r="M74" s="117" t="s">
        <v>1828</v>
      </c>
    </row>
    <row r="75" spans="1:13">
      <c r="A75" s="88" t="s">
        <v>180</v>
      </c>
      <c r="B75" s="116" t="s">
        <v>1828</v>
      </c>
      <c r="C75" s="117" t="s">
        <v>1828</v>
      </c>
      <c r="D75" s="117" t="s">
        <v>1828</v>
      </c>
      <c r="E75" s="117" t="s">
        <v>1828</v>
      </c>
      <c r="F75" s="117" t="s">
        <v>1828</v>
      </c>
      <c r="G75" s="117" t="s">
        <v>1828</v>
      </c>
      <c r="H75" s="117" t="s">
        <v>1828</v>
      </c>
      <c r="I75" s="117" t="s">
        <v>1828</v>
      </c>
      <c r="J75" s="117" t="s">
        <v>1828</v>
      </c>
      <c r="K75" s="117" t="s">
        <v>1828</v>
      </c>
      <c r="L75" s="117" t="s">
        <v>1828</v>
      </c>
      <c r="M75" s="117" t="s">
        <v>1828</v>
      </c>
    </row>
    <row r="76" spans="1:13" hidden="1">
      <c r="C76" s="1"/>
      <c r="D76" s="1"/>
      <c r="E76" s="1"/>
      <c r="F76" s="1"/>
    </row>
    <row r="77" spans="1:13" hidden="1">
      <c r="C77" s="1"/>
      <c r="D77" s="1"/>
      <c r="E77" s="1"/>
      <c r="F77" s="1"/>
    </row>
    <row r="78" spans="1:13" hidden="1">
      <c r="C78" s="1"/>
      <c r="D78" s="1"/>
      <c r="E78" s="1"/>
      <c r="F78" s="1"/>
    </row>
    <row r="79" spans="1:13" hidden="1">
      <c r="C79" s="1"/>
      <c r="D79" s="1"/>
      <c r="E79" s="1"/>
      <c r="F79" s="1"/>
    </row>
    <row r="80" spans="1:13" hidden="1">
      <c r="C80" s="1"/>
      <c r="D80" s="1"/>
      <c r="E80" s="1"/>
      <c r="F80" s="1"/>
    </row>
    <row r="81" spans="3:6" hidden="1">
      <c r="C81" s="1"/>
      <c r="D81" s="1"/>
      <c r="E81" s="1"/>
      <c r="F81" s="1"/>
    </row>
    <row r="82" spans="3:6" hidden="1">
      <c r="C82" s="1"/>
      <c r="D82" s="1"/>
      <c r="E82" s="1"/>
      <c r="F82" s="1"/>
    </row>
    <row r="83" spans="3:6" hidden="1">
      <c r="C83" s="1"/>
      <c r="D83" s="1"/>
      <c r="E83" s="1"/>
      <c r="F83" s="1"/>
    </row>
    <row r="84" spans="3:6" hidden="1">
      <c r="C84" s="1"/>
      <c r="D84" s="1"/>
      <c r="E84" s="1"/>
      <c r="F84" s="1"/>
    </row>
    <row r="85" spans="3:6" hidden="1">
      <c r="C85" s="1"/>
      <c r="D85" s="1"/>
      <c r="E85" s="1"/>
      <c r="F85" s="1"/>
    </row>
    <row r="86" spans="3:6" hidden="1">
      <c r="C86" s="1"/>
      <c r="D86" s="1"/>
      <c r="E86" s="1"/>
      <c r="F86" s="1"/>
    </row>
    <row r="87" spans="3:6" hidden="1">
      <c r="C87" s="1"/>
      <c r="D87" s="1"/>
      <c r="E87" s="1"/>
      <c r="F87" s="1"/>
    </row>
    <row r="88" spans="3:6" hidden="1">
      <c r="C88" s="1"/>
      <c r="D88" s="1"/>
      <c r="E88" s="1"/>
      <c r="F88" s="1"/>
    </row>
    <row r="89" spans="3:6" hidden="1">
      <c r="C89" s="1"/>
      <c r="D89" s="1"/>
      <c r="E89" s="1"/>
      <c r="F89" s="1"/>
    </row>
    <row r="90" spans="3:6" hidden="1">
      <c r="C90" s="1"/>
      <c r="D90" s="1"/>
      <c r="E90" s="1"/>
      <c r="F90" s="1"/>
    </row>
    <row r="91" spans="3:6" hidden="1">
      <c r="C91" s="1"/>
      <c r="D91" s="1"/>
      <c r="E91" s="1"/>
      <c r="F91" s="1"/>
    </row>
    <row r="92" spans="3:6" hidden="1">
      <c r="C92" s="1"/>
      <c r="D92" s="1"/>
      <c r="E92" s="1"/>
      <c r="F92" s="1"/>
    </row>
    <row r="93" spans="3:6" hidden="1">
      <c r="C93" s="1"/>
      <c r="D93" s="1"/>
      <c r="E93" s="1"/>
      <c r="F93" s="1"/>
    </row>
    <row r="94" spans="3:6" hidden="1">
      <c r="C94" s="1"/>
      <c r="D94" s="1"/>
      <c r="E94" s="1"/>
      <c r="F94" s="1"/>
    </row>
    <row r="95" spans="3:6" hidden="1">
      <c r="C95" s="1"/>
      <c r="D95" s="1"/>
      <c r="E95" s="1"/>
      <c r="F95" s="1"/>
    </row>
    <row r="96" spans="3:6" hidden="1">
      <c r="C96" s="1"/>
      <c r="D96" s="1"/>
      <c r="E96" s="1"/>
      <c r="F96" s="1"/>
    </row>
    <row r="97" spans="3:6" hidden="1">
      <c r="C97" s="1"/>
      <c r="D97" s="1"/>
      <c r="E97" s="1"/>
      <c r="F97" s="1"/>
    </row>
    <row r="98" spans="3:6" hidden="1">
      <c r="C98" s="1"/>
      <c r="D98" s="1"/>
      <c r="E98" s="1"/>
      <c r="F98" s="1"/>
    </row>
    <row r="99" spans="3:6" hidden="1">
      <c r="C99" s="1"/>
      <c r="D99" s="1"/>
      <c r="E99" s="1"/>
      <c r="F99" s="1"/>
    </row>
    <row r="100" spans="3:6" hidden="1">
      <c r="C100" s="1"/>
      <c r="D100" s="1"/>
      <c r="E100" s="1"/>
      <c r="F100" s="1"/>
    </row>
    <row r="101" spans="3:6" hidden="1">
      <c r="C101" s="1"/>
      <c r="D101" s="1"/>
      <c r="E101" s="1"/>
      <c r="F101" s="1"/>
    </row>
    <row r="102" spans="3:6" hidden="1">
      <c r="C102" s="1"/>
      <c r="D102" s="1"/>
      <c r="E102" s="1"/>
      <c r="F102" s="1"/>
    </row>
    <row r="103" spans="3:6" hidden="1">
      <c r="C103" s="1"/>
      <c r="D103" s="1"/>
      <c r="E103" s="1"/>
      <c r="F103" s="1"/>
    </row>
    <row r="104" spans="3:6" hidden="1">
      <c r="C104" s="1"/>
      <c r="D104" s="1"/>
      <c r="E104" s="1"/>
      <c r="F104" s="1"/>
    </row>
    <row r="105" spans="3:6" hidden="1">
      <c r="C105" s="1"/>
      <c r="D105" s="1"/>
      <c r="E105" s="1"/>
      <c r="F105" s="1"/>
    </row>
    <row r="106" spans="3:6" hidden="1">
      <c r="C106" s="1"/>
      <c r="D106" s="1"/>
      <c r="E106" s="1"/>
      <c r="F106" s="1"/>
    </row>
    <row r="107" spans="3:6" hidden="1">
      <c r="C107" s="1"/>
      <c r="D107" s="1"/>
      <c r="E107" s="1"/>
      <c r="F107" s="1"/>
    </row>
    <row r="108" spans="3:6" hidden="1">
      <c r="C108" s="1"/>
      <c r="D108" s="1"/>
      <c r="E108" s="1"/>
      <c r="F108" s="1"/>
    </row>
    <row r="109" spans="3:6" hidden="1">
      <c r="C109" s="1"/>
      <c r="D109" s="1"/>
      <c r="E109" s="1"/>
      <c r="F109" s="1"/>
    </row>
    <row r="110" spans="3:6" hidden="1">
      <c r="C110" s="1"/>
      <c r="D110" s="1"/>
      <c r="E110" s="1"/>
      <c r="F110" s="1"/>
    </row>
    <row r="111" spans="3:6" hidden="1">
      <c r="C111" s="1"/>
      <c r="D111" s="1"/>
      <c r="E111" s="1"/>
      <c r="F111" s="1"/>
    </row>
    <row r="112" spans="3:6" hidden="1">
      <c r="C112" s="1"/>
      <c r="D112" s="1"/>
      <c r="E112" s="1"/>
      <c r="F112" s="1"/>
    </row>
    <row r="113" spans="3:6" hidden="1">
      <c r="C113" s="1"/>
      <c r="D113" s="1"/>
      <c r="E113" s="1"/>
      <c r="F113" s="1"/>
    </row>
    <row r="114" spans="3:6" hidden="1">
      <c r="C114" s="1"/>
      <c r="D114" s="1"/>
      <c r="E114" s="1"/>
      <c r="F114" s="1"/>
    </row>
    <row r="115" spans="3:6" hidden="1">
      <c r="C115" s="1"/>
      <c r="D115" s="1"/>
      <c r="E115" s="1"/>
      <c r="F115" s="1"/>
    </row>
    <row r="116" spans="3:6" hidden="1">
      <c r="C116" s="1"/>
      <c r="D116" s="1"/>
      <c r="E116" s="1"/>
      <c r="F116" s="1"/>
    </row>
    <row r="117" spans="3:6" hidden="1">
      <c r="C117" s="1"/>
      <c r="D117" s="1"/>
      <c r="E117" s="1"/>
      <c r="F117" s="1"/>
    </row>
    <row r="118" spans="3:6" hidden="1">
      <c r="C118" s="1"/>
      <c r="D118" s="1"/>
      <c r="E118" s="1"/>
      <c r="F118" s="1"/>
    </row>
    <row r="119" spans="3:6" hidden="1">
      <c r="C119" s="1"/>
      <c r="D119" s="1"/>
      <c r="E119" s="1"/>
      <c r="F119" s="1"/>
    </row>
    <row r="120" spans="3:6" hidden="1">
      <c r="C120" s="1"/>
      <c r="D120" s="1"/>
      <c r="E120" s="1"/>
      <c r="F120" s="1"/>
    </row>
    <row r="121" spans="3:6" hidden="1">
      <c r="C121" s="1"/>
      <c r="D121" s="1"/>
      <c r="E121" s="1"/>
      <c r="F121" s="1"/>
    </row>
    <row r="122" spans="3:6" hidden="1">
      <c r="C122" s="1"/>
      <c r="D122" s="1"/>
      <c r="E122" s="1"/>
      <c r="F122" s="1"/>
    </row>
    <row r="123" spans="3:6" hidden="1">
      <c r="C123" s="1"/>
      <c r="D123" s="1"/>
      <c r="E123" s="1"/>
      <c r="F123" s="1"/>
    </row>
    <row r="124" spans="3:6" hidden="1">
      <c r="C124" s="1"/>
      <c r="D124" s="1"/>
      <c r="E124" s="1"/>
      <c r="F124" s="1"/>
    </row>
    <row r="125" spans="3:6" hidden="1">
      <c r="C125" s="1"/>
      <c r="D125" s="1"/>
      <c r="E125" s="1"/>
      <c r="F125" s="1"/>
    </row>
    <row r="126" spans="3:6" hidden="1">
      <c r="C126" s="1"/>
      <c r="D126" s="1"/>
      <c r="E126" s="1"/>
      <c r="F126" s="1"/>
    </row>
    <row r="127" spans="3:6" hidden="1">
      <c r="C127" s="1"/>
      <c r="D127" s="1"/>
      <c r="E127" s="1"/>
      <c r="F127" s="1"/>
    </row>
    <row r="128" spans="3:6" hidden="1">
      <c r="C128" s="1"/>
      <c r="D128" s="1"/>
      <c r="E128" s="1"/>
      <c r="F128" s="1"/>
    </row>
    <row r="129" spans="3:6" hidden="1">
      <c r="C129" s="1"/>
      <c r="D129" s="1"/>
      <c r="E129" s="1"/>
      <c r="F129" s="1"/>
    </row>
    <row r="130" spans="3:6" hidden="1">
      <c r="C130" s="1"/>
      <c r="D130" s="1"/>
      <c r="E130" s="1"/>
      <c r="F130" s="1"/>
    </row>
    <row r="131" spans="3:6" hidden="1">
      <c r="C131" s="1"/>
      <c r="D131" s="1"/>
      <c r="E131" s="1"/>
      <c r="F131" s="1"/>
    </row>
    <row r="132" spans="3:6" hidden="1">
      <c r="C132" s="1"/>
      <c r="D132" s="1"/>
      <c r="E132" s="1"/>
      <c r="F132" s="1"/>
    </row>
    <row r="133" spans="3:6" hidden="1">
      <c r="C133" s="1"/>
      <c r="D133" s="1"/>
      <c r="E133" s="1"/>
      <c r="F133" s="1"/>
    </row>
    <row r="134" spans="3:6" hidden="1">
      <c r="C134" s="1"/>
      <c r="D134" s="1"/>
      <c r="E134" s="1"/>
      <c r="F134" s="1"/>
    </row>
    <row r="135" spans="3:6" hidden="1">
      <c r="C135" s="1"/>
      <c r="D135" s="1"/>
      <c r="E135" s="1"/>
      <c r="F135" s="1"/>
    </row>
    <row r="136" spans="3:6" hidden="1">
      <c r="C136" s="1"/>
      <c r="D136" s="1"/>
      <c r="E136" s="1"/>
      <c r="F136" s="1"/>
    </row>
    <row r="137" spans="3:6" hidden="1">
      <c r="C137" s="1"/>
      <c r="D137" s="1"/>
      <c r="E137" s="1"/>
      <c r="F137" s="1"/>
    </row>
    <row r="138" spans="3:6" hidden="1">
      <c r="C138" s="1"/>
      <c r="D138" s="1"/>
      <c r="E138" s="1"/>
      <c r="F138" s="1"/>
    </row>
    <row r="139" spans="3:6" hidden="1">
      <c r="C139" s="1"/>
      <c r="D139" s="1"/>
      <c r="E139" s="1"/>
      <c r="F139" s="1"/>
    </row>
    <row r="140" spans="3:6" hidden="1">
      <c r="C140" s="1"/>
      <c r="D140" s="1"/>
      <c r="E140" s="1"/>
      <c r="F140" s="1"/>
    </row>
    <row r="141" spans="3:6" hidden="1">
      <c r="C141" s="1"/>
      <c r="D141" s="1"/>
      <c r="E141" s="1"/>
      <c r="F141" s="1"/>
    </row>
    <row r="142" spans="3:6" hidden="1">
      <c r="C142" s="1"/>
      <c r="D142" s="1"/>
      <c r="E142" s="1"/>
      <c r="F142" s="1"/>
    </row>
    <row r="143" spans="3:6" hidden="1">
      <c r="C143" s="1"/>
      <c r="D143" s="1"/>
      <c r="E143" s="1"/>
      <c r="F143" s="1"/>
    </row>
    <row r="144" spans="3:6" hidden="1">
      <c r="C144" s="1"/>
      <c r="D144" s="1"/>
      <c r="E144" s="1"/>
      <c r="F144" s="1"/>
    </row>
    <row r="145" spans="3:6" hidden="1">
      <c r="C145" s="1"/>
      <c r="D145" s="1"/>
      <c r="E145" s="1"/>
      <c r="F145" s="1"/>
    </row>
    <row r="146" spans="3:6" hidden="1">
      <c r="C146" s="1"/>
      <c r="D146" s="1"/>
      <c r="E146" s="1"/>
      <c r="F146" s="1"/>
    </row>
    <row r="147" spans="3:6" hidden="1">
      <c r="C147" s="1"/>
      <c r="D147" s="1"/>
      <c r="E147" s="1"/>
      <c r="F147" s="1"/>
    </row>
    <row r="148" spans="3:6" hidden="1">
      <c r="C148" s="1"/>
      <c r="D148" s="1"/>
      <c r="E148" s="1"/>
      <c r="F148" s="1"/>
    </row>
    <row r="149" spans="3:6" hidden="1">
      <c r="C149" s="1"/>
      <c r="D149" s="1"/>
      <c r="E149" s="1"/>
      <c r="F149" s="1"/>
    </row>
    <row r="150" spans="3:6" hidden="1">
      <c r="C150" s="1"/>
      <c r="D150" s="1"/>
      <c r="E150" s="1"/>
      <c r="F150" s="1"/>
    </row>
    <row r="151" spans="3:6" hidden="1">
      <c r="C151" s="1"/>
      <c r="D151" s="1"/>
      <c r="E151" s="1"/>
      <c r="F151" s="1"/>
    </row>
    <row r="152" spans="3:6" hidden="1">
      <c r="C152" s="1"/>
      <c r="D152" s="1"/>
      <c r="E152" s="1"/>
      <c r="F152" s="1"/>
    </row>
    <row r="153" spans="3:6" hidden="1">
      <c r="C153" s="1"/>
      <c r="D153" s="1"/>
      <c r="E153" s="1"/>
      <c r="F153" s="1"/>
    </row>
    <row r="154" spans="3:6" hidden="1">
      <c r="C154" s="1"/>
      <c r="D154" s="1"/>
      <c r="E154" s="1"/>
      <c r="F154" s="1"/>
    </row>
    <row r="155" spans="3:6" hidden="1">
      <c r="C155" s="1"/>
      <c r="D155" s="1"/>
      <c r="E155" s="1"/>
      <c r="F155" s="1"/>
    </row>
    <row r="156" spans="3:6" hidden="1">
      <c r="C156" s="1"/>
      <c r="D156" s="1"/>
      <c r="E156" s="1"/>
      <c r="F156" s="1"/>
    </row>
    <row r="157" spans="3:6" hidden="1">
      <c r="C157" s="1"/>
      <c r="D157" s="1"/>
      <c r="E157" s="1"/>
      <c r="F157" s="1"/>
    </row>
    <row r="158" spans="3:6" hidden="1">
      <c r="C158" s="1"/>
      <c r="D158" s="1"/>
      <c r="E158" s="1"/>
      <c r="F158" s="1"/>
    </row>
    <row r="159" spans="3:6" hidden="1">
      <c r="C159" s="1"/>
      <c r="D159" s="1"/>
      <c r="E159" s="1"/>
      <c r="F159" s="1"/>
    </row>
    <row r="160" spans="3:6" hidden="1">
      <c r="C160" s="1"/>
      <c r="D160" s="1"/>
      <c r="E160" s="1"/>
      <c r="F160" s="1"/>
    </row>
    <row r="161" spans="3:6" hidden="1">
      <c r="C161" s="1"/>
      <c r="D161" s="1"/>
      <c r="E161" s="1"/>
      <c r="F161" s="1"/>
    </row>
    <row r="162" spans="3:6" hidden="1">
      <c r="C162" s="1"/>
      <c r="D162" s="1"/>
      <c r="E162" s="1"/>
      <c r="F162" s="1"/>
    </row>
    <row r="163" spans="3:6" hidden="1">
      <c r="C163" s="1"/>
      <c r="D163" s="1"/>
      <c r="E163" s="1"/>
      <c r="F163" s="1"/>
    </row>
    <row r="164" spans="3:6" hidden="1">
      <c r="C164" s="1"/>
      <c r="D164" s="1"/>
      <c r="E164" s="1"/>
      <c r="F164" s="1"/>
    </row>
    <row r="165" spans="3:6" hidden="1">
      <c r="C165" s="1"/>
      <c r="D165" s="1"/>
      <c r="E165" s="1"/>
      <c r="F165" s="1"/>
    </row>
    <row r="166" spans="3:6" hidden="1">
      <c r="C166" s="1"/>
      <c r="D166" s="1"/>
      <c r="E166" s="1"/>
      <c r="F166" s="1"/>
    </row>
    <row r="167" spans="3:6" hidden="1">
      <c r="C167" s="1"/>
      <c r="D167" s="1"/>
      <c r="E167" s="1"/>
      <c r="F167" s="1"/>
    </row>
    <row r="168" spans="3:6" hidden="1">
      <c r="C168" s="1"/>
      <c r="D168" s="1"/>
      <c r="E168" s="1"/>
      <c r="F168" s="1"/>
    </row>
    <row r="169" spans="3:6" hidden="1">
      <c r="C169" s="1"/>
      <c r="D169" s="1"/>
      <c r="E169" s="1"/>
      <c r="F169" s="1"/>
    </row>
    <row r="170" spans="3:6" hidden="1">
      <c r="C170" s="1"/>
      <c r="D170" s="1"/>
      <c r="E170" s="1"/>
      <c r="F170" s="1"/>
    </row>
    <row r="171" spans="3:6" hidden="1">
      <c r="C171" s="1"/>
      <c r="D171" s="1"/>
      <c r="E171" s="1"/>
      <c r="F171" s="1"/>
    </row>
    <row r="172" spans="3:6" hidden="1">
      <c r="C172" s="1"/>
      <c r="D172" s="1"/>
      <c r="E172" s="1"/>
      <c r="F172" s="1"/>
    </row>
    <row r="173" spans="3:6" hidden="1">
      <c r="C173" s="1"/>
      <c r="D173" s="1"/>
      <c r="E173" s="1"/>
      <c r="F173" s="1"/>
    </row>
    <row r="174" spans="3:6" hidden="1">
      <c r="C174" s="1"/>
      <c r="D174" s="1"/>
      <c r="E174" s="1"/>
      <c r="F174" s="1"/>
    </row>
    <row r="175" spans="3:6" hidden="1">
      <c r="C175" s="1"/>
      <c r="D175" s="1"/>
      <c r="E175" s="1"/>
      <c r="F175" s="1"/>
    </row>
    <row r="176" spans="3:6" hidden="1">
      <c r="C176" s="1"/>
      <c r="D176" s="1"/>
      <c r="E176" s="1"/>
      <c r="F176" s="1"/>
    </row>
    <row r="177" spans="3:6" hidden="1">
      <c r="C177" s="1"/>
      <c r="D177" s="1"/>
      <c r="E177" s="1"/>
      <c r="F177" s="1"/>
    </row>
    <row r="178" spans="3:6" hidden="1">
      <c r="C178" s="1"/>
      <c r="D178" s="1"/>
      <c r="E178" s="1"/>
      <c r="F178" s="1"/>
    </row>
    <row r="179" spans="3:6" hidden="1">
      <c r="C179" s="1"/>
      <c r="D179" s="1"/>
      <c r="E179" s="1"/>
      <c r="F179" s="1"/>
    </row>
    <row r="180" spans="3:6" hidden="1">
      <c r="C180" s="1"/>
      <c r="D180" s="1"/>
      <c r="E180" s="1"/>
      <c r="F180" s="1"/>
    </row>
    <row r="181" spans="3:6" hidden="1">
      <c r="C181" s="1"/>
      <c r="D181" s="1"/>
      <c r="E181" s="1"/>
      <c r="F181" s="1"/>
    </row>
    <row r="182" spans="3:6" hidden="1">
      <c r="C182" s="1"/>
      <c r="D182" s="1"/>
      <c r="E182" s="1"/>
      <c r="F182" s="1"/>
    </row>
    <row r="183" spans="3:6" hidden="1">
      <c r="C183" s="1"/>
      <c r="D183" s="1"/>
      <c r="E183" s="1"/>
      <c r="F183" s="1"/>
    </row>
    <row r="184" spans="3:6" hidden="1">
      <c r="C184" s="1"/>
      <c r="D184" s="1"/>
      <c r="E184" s="1"/>
      <c r="F184" s="1"/>
    </row>
    <row r="185" spans="3:6" hidden="1">
      <c r="C185" s="1"/>
      <c r="D185" s="1"/>
      <c r="E185" s="1"/>
      <c r="F185" s="1"/>
    </row>
    <row r="186" spans="3:6" hidden="1">
      <c r="C186" s="1"/>
      <c r="D186" s="1"/>
      <c r="E186" s="1"/>
      <c r="F186" s="1"/>
    </row>
    <row r="187" spans="3:6" hidden="1">
      <c r="C187" s="1"/>
      <c r="D187" s="1"/>
      <c r="E187" s="1"/>
      <c r="F187" s="1"/>
    </row>
    <row r="188" spans="3:6" hidden="1">
      <c r="C188" s="1"/>
      <c r="D188" s="1"/>
      <c r="E188" s="1"/>
      <c r="F188" s="1"/>
    </row>
    <row r="189" spans="3:6" hidden="1">
      <c r="C189" s="1"/>
      <c r="D189" s="1"/>
      <c r="E189" s="1"/>
      <c r="F189" s="1"/>
    </row>
    <row r="190" spans="3:6" hidden="1">
      <c r="C190" s="1"/>
      <c r="D190" s="1"/>
      <c r="E190" s="1"/>
      <c r="F190" s="1"/>
    </row>
    <row r="191" spans="3:6" hidden="1">
      <c r="C191" s="1"/>
      <c r="D191" s="1"/>
      <c r="E191" s="1"/>
      <c r="F191" s="1"/>
    </row>
    <row r="192" spans="3:6" hidden="1">
      <c r="C192" s="1"/>
      <c r="D192" s="1"/>
      <c r="E192" s="1"/>
      <c r="F192" s="1"/>
    </row>
    <row r="193" spans="3:6" hidden="1">
      <c r="C193" s="1"/>
      <c r="D193" s="1"/>
      <c r="E193" s="1"/>
      <c r="F193" s="1"/>
    </row>
    <row r="194" spans="3:6" hidden="1">
      <c r="C194" s="1"/>
      <c r="D194" s="1"/>
      <c r="E194" s="1"/>
      <c r="F194" s="1"/>
    </row>
    <row r="195" spans="3:6" hidden="1">
      <c r="C195" s="1"/>
      <c r="D195" s="1"/>
      <c r="E195" s="1"/>
      <c r="F195" s="1"/>
    </row>
    <row r="196" spans="3:6" hidden="1">
      <c r="C196" s="1"/>
      <c r="D196" s="1"/>
      <c r="E196" s="1"/>
      <c r="F196" s="1"/>
    </row>
    <row r="197" spans="3:6" hidden="1">
      <c r="C197" s="1"/>
      <c r="D197" s="1"/>
      <c r="E197" s="1"/>
      <c r="F197" s="1"/>
    </row>
    <row r="198" spans="3:6" hidden="1">
      <c r="C198" s="1"/>
      <c r="D198" s="1"/>
      <c r="E198" s="1"/>
      <c r="F198" s="1"/>
    </row>
    <row r="199" spans="3:6" hidden="1">
      <c r="C199" s="1"/>
      <c r="D199" s="1"/>
      <c r="E199" s="1"/>
      <c r="F199" s="1"/>
    </row>
    <row r="200" spans="3:6" hidden="1">
      <c r="C200" s="1"/>
      <c r="D200" s="1"/>
      <c r="E200" s="1"/>
      <c r="F200" s="1"/>
    </row>
    <row r="201" spans="3:6" hidden="1">
      <c r="C201" s="1"/>
      <c r="D201" s="1"/>
      <c r="E201" s="1"/>
      <c r="F201" s="1"/>
    </row>
    <row r="202" spans="3:6" hidden="1">
      <c r="C202" s="1"/>
      <c r="D202" s="1"/>
      <c r="E202" s="1"/>
      <c r="F202" s="1"/>
    </row>
    <row r="203" spans="3:6" hidden="1">
      <c r="C203" s="1"/>
      <c r="D203" s="1"/>
      <c r="E203" s="1"/>
      <c r="F203" s="1"/>
    </row>
    <row r="204" spans="3:6" hidden="1">
      <c r="C204" s="1"/>
      <c r="D204" s="1"/>
      <c r="E204" s="1"/>
      <c r="F204" s="1"/>
    </row>
    <row r="205" spans="3:6" hidden="1">
      <c r="C205" s="1"/>
      <c r="D205" s="1"/>
      <c r="E205" s="1"/>
      <c r="F205" s="1"/>
    </row>
    <row r="206" spans="3:6" hidden="1">
      <c r="C206" s="1"/>
      <c r="D206" s="1"/>
      <c r="E206" s="1"/>
      <c r="F206" s="1"/>
    </row>
    <row r="207" spans="3:6" hidden="1">
      <c r="C207" s="1"/>
      <c r="D207" s="1"/>
      <c r="E207" s="1"/>
      <c r="F207" s="1"/>
    </row>
    <row r="208" spans="3:6" hidden="1">
      <c r="C208" s="1"/>
      <c r="D208" s="1"/>
      <c r="E208" s="1"/>
      <c r="F208" s="1"/>
    </row>
    <row r="209" spans="3:6" hidden="1">
      <c r="C209" s="1"/>
      <c r="D209" s="1"/>
      <c r="E209" s="1"/>
      <c r="F209" s="1"/>
    </row>
    <row r="210" spans="3:6" hidden="1">
      <c r="C210" s="1"/>
      <c r="D210" s="1"/>
      <c r="E210" s="1"/>
      <c r="F210" s="1"/>
    </row>
    <row r="211" spans="3:6" hidden="1">
      <c r="C211" s="1"/>
      <c r="D211" s="1"/>
      <c r="E211" s="1"/>
      <c r="F211" s="1"/>
    </row>
    <row r="212" spans="3:6" hidden="1">
      <c r="C212" s="1"/>
      <c r="D212" s="1"/>
      <c r="E212" s="1"/>
      <c r="F212" s="1"/>
    </row>
    <row r="213" spans="3:6" hidden="1">
      <c r="C213" s="1"/>
      <c r="D213" s="1"/>
      <c r="E213" s="1"/>
      <c r="F213" s="1"/>
    </row>
    <row r="214" spans="3:6" hidden="1">
      <c r="C214" s="1"/>
      <c r="D214" s="1"/>
      <c r="E214" s="1"/>
      <c r="F214" s="1"/>
    </row>
    <row r="215" spans="3:6" hidden="1">
      <c r="C215" s="1"/>
      <c r="D215" s="1"/>
      <c r="E215" s="1"/>
      <c r="F215" s="1"/>
    </row>
    <row r="216" spans="3:6" hidden="1">
      <c r="C216" s="1"/>
      <c r="D216" s="1"/>
      <c r="E216" s="1"/>
      <c r="F216" s="1"/>
    </row>
    <row r="217" spans="3:6" hidden="1">
      <c r="C217" s="1"/>
      <c r="D217" s="1"/>
      <c r="E217" s="1"/>
      <c r="F217" s="1"/>
    </row>
    <row r="218" spans="3:6" hidden="1">
      <c r="C218" s="1"/>
      <c r="D218" s="1"/>
      <c r="E218" s="1"/>
      <c r="F218" s="1"/>
    </row>
    <row r="219" spans="3:6" hidden="1">
      <c r="C219" s="1"/>
      <c r="D219" s="1"/>
      <c r="E219" s="1"/>
      <c r="F219" s="1"/>
    </row>
    <row r="220" spans="3:6" hidden="1">
      <c r="C220" s="1"/>
      <c r="D220" s="1"/>
      <c r="E220" s="1"/>
      <c r="F220" s="1"/>
    </row>
    <row r="221" spans="3:6" hidden="1">
      <c r="C221" s="1"/>
      <c r="D221" s="1"/>
      <c r="E221" s="1"/>
      <c r="F221" s="1"/>
    </row>
    <row r="222" spans="3:6" hidden="1">
      <c r="C222" s="1"/>
      <c r="D222" s="1"/>
      <c r="E222" s="1"/>
      <c r="F222" s="1"/>
    </row>
    <row r="223" spans="3:6" hidden="1">
      <c r="C223" s="1"/>
      <c r="D223" s="1"/>
      <c r="E223" s="1"/>
      <c r="F223" s="1"/>
    </row>
    <row r="224" spans="3:6" hidden="1">
      <c r="C224" s="1"/>
      <c r="D224" s="1"/>
      <c r="E224" s="1"/>
      <c r="F224" s="1"/>
    </row>
    <row r="225" spans="3:6" hidden="1">
      <c r="C225" s="1"/>
      <c r="D225" s="1"/>
      <c r="E225" s="1"/>
      <c r="F225" s="1"/>
    </row>
    <row r="226" spans="3:6" hidden="1">
      <c r="C226" s="1"/>
      <c r="D226" s="1"/>
      <c r="E226" s="1"/>
      <c r="F226" s="1"/>
    </row>
    <row r="227" spans="3:6" hidden="1">
      <c r="C227" s="1"/>
      <c r="D227" s="1"/>
      <c r="E227" s="1"/>
      <c r="F227" s="1"/>
    </row>
    <row r="228" spans="3:6" hidden="1">
      <c r="C228" s="1"/>
      <c r="D228" s="1"/>
      <c r="E228" s="1"/>
      <c r="F228" s="1"/>
    </row>
    <row r="229" spans="3:6" hidden="1">
      <c r="C229" s="1"/>
      <c r="D229" s="1"/>
      <c r="E229" s="1"/>
      <c r="F229" s="1"/>
    </row>
    <row r="230" spans="3:6" hidden="1">
      <c r="C230" s="1"/>
      <c r="D230" s="1"/>
      <c r="E230" s="1"/>
      <c r="F230" s="1"/>
    </row>
    <row r="231" spans="3:6" hidden="1">
      <c r="C231" s="1"/>
      <c r="D231" s="1"/>
      <c r="E231" s="1"/>
      <c r="F231" s="1"/>
    </row>
    <row r="232" spans="3:6" hidden="1">
      <c r="C232" s="1"/>
      <c r="D232" s="1"/>
      <c r="E232" s="1"/>
      <c r="F232" s="1"/>
    </row>
    <row r="233" spans="3:6" hidden="1">
      <c r="C233" s="1"/>
      <c r="D233" s="1"/>
      <c r="E233" s="1"/>
      <c r="F233" s="1"/>
    </row>
    <row r="234" spans="3:6" hidden="1">
      <c r="C234" s="1"/>
      <c r="D234" s="1"/>
      <c r="E234" s="1"/>
      <c r="F234" s="1"/>
    </row>
    <row r="235" spans="3:6" hidden="1">
      <c r="C235" s="1"/>
      <c r="D235" s="1"/>
      <c r="E235" s="1"/>
      <c r="F235" s="1"/>
    </row>
    <row r="236" spans="3:6" hidden="1">
      <c r="C236" s="1"/>
      <c r="D236" s="1"/>
      <c r="E236" s="1"/>
      <c r="F236" s="1"/>
    </row>
    <row r="237" spans="3:6" hidden="1">
      <c r="C237" s="1"/>
      <c r="D237" s="1"/>
      <c r="E237" s="1"/>
      <c r="F237" s="1"/>
    </row>
    <row r="238" spans="3:6" hidden="1">
      <c r="C238" s="1"/>
      <c r="D238" s="1"/>
      <c r="E238" s="1"/>
      <c r="F238" s="1"/>
    </row>
    <row r="239" spans="3:6" hidden="1">
      <c r="C239" s="1"/>
      <c r="D239" s="1"/>
      <c r="E239" s="1"/>
      <c r="F239" s="1"/>
    </row>
    <row r="240" spans="3:6" hidden="1">
      <c r="C240" s="1"/>
      <c r="D240" s="1"/>
      <c r="E240" s="1"/>
      <c r="F240" s="1"/>
    </row>
    <row r="241" spans="1:6" hidden="1">
      <c r="C241" s="1"/>
      <c r="D241" s="1"/>
      <c r="E241" s="1"/>
      <c r="F241" s="1"/>
    </row>
    <row r="242" spans="1:6" hidden="1">
      <c r="C242" s="1"/>
      <c r="D242" s="1"/>
      <c r="E242" s="1"/>
      <c r="F242" s="1"/>
    </row>
    <row r="243" spans="1:6" hidden="1">
      <c r="C243" s="1"/>
      <c r="D243" s="1"/>
      <c r="E243" s="1"/>
      <c r="F243" s="1"/>
    </row>
    <row r="244" spans="1:6" hidden="1">
      <c r="C244" s="1"/>
      <c r="D244" s="1"/>
      <c r="E244" s="1"/>
      <c r="F244" s="1"/>
    </row>
    <row r="245" spans="1:6" hidden="1">
      <c r="C245" s="1"/>
      <c r="D245" s="1"/>
      <c r="E245" s="1"/>
      <c r="F245" s="1"/>
    </row>
    <row r="246" spans="1:6" hidden="1">
      <c r="C246" s="1"/>
      <c r="D246" s="1"/>
      <c r="E246" s="1"/>
      <c r="F246" s="1"/>
    </row>
    <row r="247" spans="1:6" hidden="1">
      <c r="C247" s="1"/>
      <c r="D247" s="1"/>
      <c r="E247" s="1"/>
      <c r="F247" s="1"/>
    </row>
    <row r="248" spans="1:6" hidden="1">
      <c r="A248" s="31"/>
      <c r="C248" s="1"/>
      <c r="D248" s="1"/>
      <c r="E248" s="1"/>
      <c r="F248" s="1"/>
    </row>
    <row r="249" spans="1:6" hidden="1">
      <c r="A249" s="31"/>
      <c r="C249" s="1"/>
      <c r="D249" s="1"/>
      <c r="E249" s="1"/>
      <c r="F249" s="1"/>
    </row>
    <row r="250" spans="1:6" hidden="1">
      <c r="A250" s="3"/>
      <c r="C250" s="1"/>
      <c r="D250" s="1"/>
      <c r="E250" s="1"/>
      <c r="F250" s="1"/>
    </row>
    <row r="251" spans="1:6" hidden="1">
      <c r="C251" s="1"/>
      <c r="D251" s="1"/>
      <c r="E251" s="1"/>
      <c r="F251" s="1"/>
    </row>
    <row r="252" spans="1:6" hidden="1">
      <c r="C252" s="1"/>
      <c r="D252" s="1"/>
      <c r="E252" s="1"/>
      <c r="F252" s="1"/>
    </row>
    <row r="253" spans="1:6" hidden="1">
      <c r="C253" s="1"/>
      <c r="D253" s="1"/>
      <c r="E253" s="1"/>
      <c r="F253" s="1"/>
    </row>
    <row r="10000" spans="52:52" hidden="1">
      <c r="AZ10000"/>
    </row>
  </sheetData>
  <sheetProtection sheet="1" objects="1" scenarios="1"/>
  <mergeCells count="1">
    <mergeCell ref="A5:M5"/>
  </mergeCells>
  <phoneticPr fontId="3" type="noConversion"/>
  <dataValidations count="1">
    <dataValidation allowBlank="1" showInputMessage="1" showErrorMessage="1" sqref="A43:A70 I1:I5 A1:A41 I7:I1048576 C1:H1048576 B5:B1048576 A72:A1048576 J1:AY1048576 BA1:XFD1048576 AZ1:AZ9999 AZ10001:AZ1048576" xr:uid="{00000000-0002-0000-0600-000000000000}"/>
  </dataValidations>
  <pageMargins left="0" right="0" top="0.5" bottom="0.5" header="0" footer="0.25"/>
  <pageSetup paperSize="9" scale="3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1.85546875" style="2" bestFit="1" customWidth="1"/>
    <col min="2" max="2" width="63.140625" style="2" bestFit="1" customWidth="1"/>
    <col min="3" max="3" width="12.710937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2" style="1" bestFit="1" customWidth="1"/>
    <col min="9" max="9" width="14.28515625" style="1" customWidth="1"/>
    <col min="10" max="10" width="9.5703125" style="1" bestFit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124</v>
      </c>
      <c r="B1" s="36" t="s" vm="1">
        <v>189</v>
      </c>
    </row>
    <row r="2" spans="1:14">
      <c r="A2" s="36" t="s">
        <v>123</v>
      </c>
      <c r="B2" s="36" t="s">
        <v>190</v>
      </c>
    </row>
    <row r="3" spans="1:14">
      <c r="A3" s="36" t="s">
        <v>125</v>
      </c>
      <c r="B3" s="36" t="s">
        <v>191</v>
      </c>
    </row>
    <row r="4" spans="1:14">
      <c r="A4" s="36" t="s">
        <v>126</v>
      </c>
      <c r="B4" s="36">
        <v>12147</v>
      </c>
    </row>
    <row r="5" spans="1:14" ht="18.75">
      <c r="A5" s="139" t="s">
        <v>73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1"/>
    </row>
    <row r="6" spans="1:14" s="3" customFormat="1">
      <c r="A6" s="37" t="s">
        <v>95</v>
      </c>
      <c r="B6" s="38" t="s">
        <v>34</v>
      </c>
      <c r="C6" s="38" t="s">
        <v>99</v>
      </c>
      <c r="D6" s="38" t="s">
        <v>97</v>
      </c>
      <c r="E6" s="38" t="s">
        <v>49</v>
      </c>
      <c r="F6" s="38" t="s">
        <v>14</v>
      </c>
      <c r="G6" s="38" t="s">
        <v>50</v>
      </c>
      <c r="H6" s="38" t="s">
        <v>83</v>
      </c>
      <c r="I6" s="38" t="s">
        <v>167</v>
      </c>
      <c r="J6" s="38" t="s">
        <v>166</v>
      </c>
      <c r="K6" s="38" t="s">
        <v>46</v>
      </c>
      <c r="L6" s="38" t="s">
        <v>45</v>
      </c>
      <c r="M6" s="38" t="s">
        <v>127</v>
      </c>
      <c r="N6" s="125" t="s">
        <v>129</v>
      </c>
    </row>
    <row r="7" spans="1:14" s="3" customFormat="1">
      <c r="A7" s="108" t="s">
        <v>1828</v>
      </c>
      <c r="B7" s="109" t="s">
        <v>1828</v>
      </c>
      <c r="C7" s="109" t="s">
        <v>1828</v>
      </c>
      <c r="D7" s="109" t="s">
        <v>1828</v>
      </c>
      <c r="E7" s="109" t="s">
        <v>1828</v>
      </c>
      <c r="F7" s="109" t="s">
        <v>1828</v>
      </c>
      <c r="G7" s="109" t="s">
        <v>1828</v>
      </c>
      <c r="H7" s="109" t="s">
        <v>1828</v>
      </c>
      <c r="I7" s="26" t="s">
        <v>174</v>
      </c>
      <c r="J7" s="109" t="s">
        <v>1828</v>
      </c>
      <c r="K7" s="26" t="s">
        <v>170</v>
      </c>
      <c r="L7" s="26" t="s">
        <v>19</v>
      </c>
      <c r="M7" s="26" t="s">
        <v>19</v>
      </c>
      <c r="N7" s="27" t="s">
        <v>19</v>
      </c>
    </row>
    <row r="8" spans="1:14" s="4" customFormat="1" ht="20.25">
      <c r="A8" s="110" t="s">
        <v>1828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4" t="s">
        <v>27</v>
      </c>
      <c r="B9" s="115" t="s">
        <v>1828</v>
      </c>
      <c r="C9" s="115" t="s">
        <v>1828</v>
      </c>
      <c r="D9" s="115" t="s">
        <v>1828</v>
      </c>
      <c r="E9" s="115" t="s">
        <v>1828</v>
      </c>
      <c r="F9" s="115" t="s">
        <v>1828</v>
      </c>
      <c r="G9" s="115" t="s">
        <v>1828</v>
      </c>
      <c r="H9" s="115" t="s">
        <v>1828</v>
      </c>
      <c r="I9" s="115" t="s">
        <v>1828</v>
      </c>
      <c r="J9" s="115" t="s">
        <v>1828</v>
      </c>
      <c r="K9" s="67">
        <v>244.50886275899998</v>
      </c>
      <c r="L9" s="115" t="s">
        <v>1828</v>
      </c>
      <c r="M9" s="69">
        <f>IFERROR(K9/$K$9,0)</f>
        <v>1</v>
      </c>
      <c r="N9" s="69">
        <f>K9/'סכום נכסי הקרן'!$C$41</f>
        <v>4.9313073792111159E-3</v>
      </c>
    </row>
    <row r="10" spans="1:14" s="4" customFormat="1" ht="20.25">
      <c r="A10" s="70" t="s">
        <v>160</v>
      </c>
      <c r="B10" s="115" t="s">
        <v>1828</v>
      </c>
      <c r="C10" s="115" t="s">
        <v>1828</v>
      </c>
      <c r="D10" s="115" t="s">
        <v>1828</v>
      </c>
      <c r="E10" s="115" t="s">
        <v>1828</v>
      </c>
      <c r="F10" s="115" t="s">
        <v>1828</v>
      </c>
      <c r="G10" s="115" t="s">
        <v>1828</v>
      </c>
      <c r="H10" s="115" t="s">
        <v>1828</v>
      </c>
      <c r="I10" s="115" t="s">
        <v>1828</v>
      </c>
      <c r="J10" s="115" t="s">
        <v>1828</v>
      </c>
      <c r="K10" s="67">
        <v>244.50886275900004</v>
      </c>
      <c r="L10" s="115" t="s">
        <v>1828</v>
      </c>
      <c r="M10" s="69">
        <f t="shared" ref="M10:M15" si="0">IFERROR(K10/$K$9,0)</f>
        <v>1.0000000000000002</v>
      </c>
      <c r="N10" s="69">
        <f>K10/'סכום נכסי הקרן'!$C$41</f>
        <v>4.9313073792111167E-3</v>
      </c>
    </row>
    <row r="11" spans="1:14">
      <c r="A11" s="57" t="s">
        <v>26</v>
      </c>
      <c r="B11" s="112" t="s">
        <v>1828</v>
      </c>
      <c r="C11" s="112" t="s">
        <v>1828</v>
      </c>
      <c r="D11" s="112" t="s">
        <v>1828</v>
      </c>
      <c r="E11" s="112" t="s">
        <v>1828</v>
      </c>
      <c r="F11" s="112" t="s">
        <v>1828</v>
      </c>
      <c r="G11" s="112" t="s">
        <v>1828</v>
      </c>
      <c r="H11" s="112" t="s">
        <v>1828</v>
      </c>
      <c r="I11" s="112" t="s">
        <v>1828</v>
      </c>
      <c r="J11" s="112" t="s">
        <v>1828</v>
      </c>
      <c r="K11" s="63">
        <v>244.50886275900004</v>
      </c>
      <c r="L11" s="112" t="s">
        <v>1828</v>
      </c>
      <c r="M11" s="65">
        <f t="shared" si="0"/>
        <v>1.0000000000000002</v>
      </c>
      <c r="N11" s="65">
        <f>K11/'סכום נכסי הקרן'!$C$41</f>
        <v>4.9313073792111167E-3</v>
      </c>
    </row>
    <row r="12" spans="1:14">
      <c r="A12" s="58" t="s">
        <v>998</v>
      </c>
      <c r="B12" s="54" t="s">
        <v>999</v>
      </c>
      <c r="C12" s="66" t="s">
        <v>24</v>
      </c>
      <c r="D12" s="115" t="s">
        <v>1828</v>
      </c>
      <c r="E12" s="66" t="s">
        <v>890</v>
      </c>
      <c r="F12" s="54" t="s">
        <v>1000</v>
      </c>
      <c r="G12" s="115" t="s">
        <v>1828</v>
      </c>
      <c r="H12" s="66" t="s">
        <v>110</v>
      </c>
      <c r="I12" s="67">
        <v>41.663482000000002</v>
      </c>
      <c r="J12" s="68">
        <v>22796</v>
      </c>
      <c r="K12" s="67">
        <v>34.447821551000004</v>
      </c>
      <c r="L12" s="69">
        <v>4.8871892843933706E-6</v>
      </c>
      <c r="M12" s="69">
        <f t="shared" si="0"/>
        <v>0.14088577879057693</v>
      </c>
      <c r="N12" s="69">
        <f>K12/'סכום נכסי הקרן'!$C$41</f>
        <v>6.9475108057587688E-4</v>
      </c>
    </row>
    <row r="13" spans="1:14">
      <c r="A13" s="58" t="s">
        <v>1001</v>
      </c>
      <c r="B13" s="54" t="s">
        <v>1002</v>
      </c>
      <c r="C13" s="66" t="s">
        <v>24</v>
      </c>
      <c r="D13" s="115" t="s">
        <v>1828</v>
      </c>
      <c r="E13" s="66" t="s">
        <v>890</v>
      </c>
      <c r="F13" s="54" t="s">
        <v>1000</v>
      </c>
      <c r="G13" s="115" t="s">
        <v>1828</v>
      </c>
      <c r="H13" s="66" t="s">
        <v>110</v>
      </c>
      <c r="I13" s="67">
        <v>234.21771699999996</v>
      </c>
      <c r="J13" s="68">
        <v>4107</v>
      </c>
      <c r="K13" s="67">
        <v>34.889279536000004</v>
      </c>
      <c r="L13" s="69">
        <v>3.2425626902311363E-6</v>
      </c>
      <c r="M13" s="69">
        <f t="shared" si="0"/>
        <v>0.14269126747519414</v>
      </c>
      <c r="N13" s="69">
        <f>K13/'סכום נכסי הקרן'!$C$41</f>
        <v>7.0365450024941194E-4</v>
      </c>
    </row>
    <row r="14" spans="1:14">
      <c r="A14" s="58" t="s">
        <v>1003</v>
      </c>
      <c r="B14" s="54" t="s">
        <v>1004</v>
      </c>
      <c r="C14" s="66" t="s">
        <v>24</v>
      </c>
      <c r="D14" s="115" t="s">
        <v>1828</v>
      </c>
      <c r="E14" s="66" t="s">
        <v>890</v>
      </c>
      <c r="F14" s="54" t="s">
        <v>1000</v>
      </c>
      <c r="G14" s="115" t="s">
        <v>1828</v>
      </c>
      <c r="H14" s="66" t="s">
        <v>110</v>
      </c>
      <c r="I14" s="67">
        <v>616.15008</v>
      </c>
      <c r="J14" s="68">
        <v>1264.03</v>
      </c>
      <c r="K14" s="67">
        <v>28.248243373000001</v>
      </c>
      <c r="L14" s="69">
        <v>2.0142423540200461E-6</v>
      </c>
      <c r="M14" s="69">
        <f t="shared" si="0"/>
        <v>0.11553054991238852</v>
      </c>
      <c r="N14" s="69">
        <f>K14/'סכום נכסי הקרן'!$C$41</f>
        <v>5.6971665330727954E-4</v>
      </c>
    </row>
    <row r="15" spans="1:14">
      <c r="A15" s="58" t="s">
        <v>1005</v>
      </c>
      <c r="B15" s="54" t="s">
        <v>1006</v>
      </c>
      <c r="C15" s="66" t="s">
        <v>104</v>
      </c>
      <c r="D15" s="115" t="s">
        <v>1828</v>
      </c>
      <c r="E15" s="66" t="s">
        <v>890</v>
      </c>
      <c r="F15" s="54" t="s">
        <v>1000</v>
      </c>
      <c r="G15" s="115" t="s">
        <v>1828</v>
      </c>
      <c r="H15" s="66" t="s">
        <v>110</v>
      </c>
      <c r="I15" s="67">
        <v>317.81416999999988</v>
      </c>
      <c r="J15" s="68">
        <v>12745.9</v>
      </c>
      <c r="K15" s="67">
        <v>146.92351829900002</v>
      </c>
      <c r="L15" s="69">
        <v>3.4732950757718413E-6</v>
      </c>
      <c r="M15" s="69">
        <f t="shared" si="0"/>
        <v>0.60089240382184061</v>
      </c>
      <c r="N15" s="69">
        <f>K15/'סכום נכסי הקרן'!$C$41</f>
        <v>2.9631851450785483E-3</v>
      </c>
    </row>
    <row r="16" spans="1:14">
      <c r="A16" s="114" t="s">
        <v>1828</v>
      </c>
      <c r="B16" s="115" t="s">
        <v>1828</v>
      </c>
      <c r="C16" s="115" t="s">
        <v>1828</v>
      </c>
      <c r="D16" s="115" t="s">
        <v>1828</v>
      </c>
      <c r="E16" s="115" t="s">
        <v>1828</v>
      </c>
      <c r="F16" s="115" t="s">
        <v>1828</v>
      </c>
      <c r="G16" s="115" t="s">
        <v>1828</v>
      </c>
      <c r="H16" s="115" t="s">
        <v>1828</v>
      </c>
      <c r="I16" s="115" t="s">
        <v>1828</v>
      </c>
      <c r="J16" s="115" t="s">
        <v>1828</v>
      </c>
      <c r="K16" s="115" t="s">
        <v>1828</v>
      </c>
      <c r="L16" s="115" t="s">
        <v>1828</v>
      </c>
      <c r="M16" s="115" t="s">
        <v>1828</v>
      </c>
      <c r="N16" s="115" t="s">
        <v>1828</v>
      </c>
    </row>
    <row r="17" spans="1:14">
      <c r="A17" s="115" t="s">
        <v>1828</v>
      </c>
      <c r="B17" s="115" t="s">
        <v>1828</v>
      </c>
      <c r="C17" s="115" t="s">
        <v>1828</v>
      </c>
      <c r="D17" s="115" t="s">
        <v>1828</v>
      </c>
      <c r="E17" s="115" t="s">
        <v>1828</v>
      </c>
      <c r="F17" s="115" t="s">
        <v>1828</v>
      </c>
      <c r="G17" s="115" t="s">
        <v>1828</v>
      </c>
      <c r="H17" s="115" t="s">
        <v>1828</v>
      </c>
      <c r="I17" s="115" t="s">
        <v>1828</v>
      </c>
      <c r="J17" s="115" t="s">
        <v>1828</v>
      </c>
      <c r="K17" s="115" t="s">
        <v>1828</v>
      </c>
      <c r="L17" s="115" t="s">
        <v>1828</v>
      </c>
      <c r="M17" s="115" t="s">
        <v>1828</v>
      </c>
      <c r="N17" s="115" t="s">
        <v>1828</v>
      </c>
    </row>
    <row r="18" spans="1:14">
      <c r="A18" s="115" t="s">
        <v>1828</v>
      </c>
      <c r="B18" s="115" t="s">
        <v>1828</v>
      </c>
      <c r="C18" s="115" t="s">
        <v>1828</v>
      </c>
      <c r="D18" s="115" t="s">
        <v>1828</v>
      </c>
      <c r="E18" s="115" t="s">
        <v>1828</v>
      </c>
      <c r="F18" s="115" t="s">
        <v>1828</v>
      </c>
      <c r="G18" s="115" t="s">
        <v>1828</v>
      </c>
      <c r="H18" s="115" t="s">
        <v>1828</v>
      </c>
      <c r="I18" s="115" t="s">
        <v>1828</v>
      </c>
      <c r="J18" s="115" t="s">
        <v>1828</v>
      </c>
      <c r="K18" s="115" t="s">
        <v>1828</v>
      </c>
      <c r="L18" s="115" t="s">
        <v>1828</v>
      </c>
      <c r="M18" s="115" t="s">
        <v>1828</v>
      </c>
      <c r="N18" s="115" t="s">
        <v>1828</v>
      </c>
    </row>
    <row r="19" spans="1:14">
      <c r="A19" s="88" t="s">
        <v>182</v>
      </c>
      <c r="B19" s="115" t="s">
        <v>1828</v>
      </c>
      <c r="C19" s="115" t="s">
        <v>1828</v>
      </c>
      <c r="D19" s="115" t="s">
        <v>1828</v>
      </c>
      <c r="E19" s="115" t="s">
        <v>1828</v>
      </c>
      <c r="F19" s="115" t="s">
        <v>1828</v>
      </c>
      <c r="G19" s="115" t="s">
        <v>1828</v>
      </c>
      <c r="H19" s="115" t="s">
        <v>1828</v>
      </c>
      <c r="I19" s="115" t="s">
        <v>1828</v>
      </c>
      <c r="J19" s="115" t="s">
        <v>1828</v>
      </c>
      <c r="K19" s="115" t="s">
        <v>1828</v>
      </c>
      <c r="L19" s="115" t="s">
        <v>1828</v>
      </c>
      <c r="M19" s="115" t="s">
        <v>1828</v>
      </c>
      <c r="N19" s="115" t="s">
        <v>1828</v>
      </c>
    </row>
    <row r="20" spans="1:14">
      <c r="A20" s="88" t="s">
        <v>92</v>
      </c>
      <c r="B20" s="115" t="s">
        <v>1828</v>
      </c>
      <c r="C20" s="115" t="s">
        <v>1828</v>
      </c>
      <c r="D20" s="115" t="s">
        <v>1828</v>
      </c>
      <c r="E20" s="115" t="s">
        <v>1828</v>
      </c>
      <c r="F20" s="115" t="s">
        <v>1828</v>
      </c>
      <c r="G20" s="115" t="s">
        <v>1828</v>
      </c>
      <c r="H20" s="115" t="s">
        <v>1828</v>
      </c>
      <c r="I20" s="115" t="s">
        <v>1828</v>
      </c>
      <c r="J20" s="115" t="s">
        <v>1828</v>
      </c>
      <c r="K20" s="115" t="s">
        <v>1828</v>
      </c>
      <c r="L20" s="115" t="s">
        <v>1828</v>
      </c>
      <c r="M20" s="115" t="s">
        <v>1828</v>
      </c>
      <c r="N20" s="115" t="s">
        <v>1828</v>
      </c>
    </row>
    <row r="21" spans="1:14">
      <c r="A21" s="88" t="s">
        <v>165</v>
      </c>
      <c r="B21" s="115" t="s">
        <v>1828</v>
      </c>
      <c r="C21" s="115" t="s">
        <v>1828</v>
      </c>
      <c r="D21" s="115" t="s">
        <v>1828</v>
      </c>
      <c r="E21" s="115" t="s">
        <v>1828</v>
      </c>
      <c r="F21" s="115" t="s">
        <v>1828</v>
      </c>
      <c r="G21" s="115" t="s">
        <v>1828</v>
      </c>
      <c r="H21" s="115" t="s">
        <v>1828</v>
      </c>
      <c r="I21" s="115" t="s">
        <v>1828</v>
      </c>
      <c r="J21" s="115" t="s">
        <v>1828</v>
      </c>
      <c r="K21" s="115" t="s">
        <v>1828</v>
      </c>
      <c r="L21" s="115" t="s">
        <v>1828</v>
      </c>
      <c r="M21" s="115" t="s">
        <v>1828</v>
      </c>
      <c r="N21" s="115" t="s">
        <v>1828</v>
      </c>
    </row>
    <row r="22" spans="1:14">
      <c r="A22" s="88" t="s">
        <v>173</v>
      </c>
      <c r="B22" s="115" t="s">
        <v>1828</v>
      </c>
      <c r="C22" s="115" t="s">
        <v>1828</v>
      </c>
      <c r="D22" s="115" t="s">
        <v>1828</v>
      </c>
      <c r="E22" s="115" t="s">
        <v>1828</v>
      </c>
      <c r="F22" s="115" t="s">
        <v>1828</v>
      </c>
      <c r="G22" s="115" t="s">
        <v>1828</v>
      </c>
      <c r="H22" s="115" t="s">
        <v>1828</v>
      </c>
      <c r="I22" s="115" t="s">
        <v>1828</v>
      </c>
      <c r="J22" s="115" t="s">
        <v>1828</v>
      </c>
      <c r="K22" s="115" t="s">
        <v>1828</v>
      </c>
      <c r="L22" s="115" t="s">
        <v>1828</v>
      </c>
      <c r="M22" s="115" t="s">
        <v>1828</v>
      </c>
      <c r="N22" s="115" t="s">
        <v>1828</v>
      </c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1:14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1:14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</row>
    <row r="110" spans="1:14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</row>
    <row r="111" spans="1:14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</row>
    <row r="112" spans="1:14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</row>
    <row r="113" spans="1:14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</row>
    <row r="114" spans="1:14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</row>
    <row r="115" spans="1:14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</row>
    <row r="116" spans="1:14" hidden="1">
      <c r="B116" s="1"/>
      <c r="C116" s="1"/>
      <c r="D116" s="1"/>
    </row>
    <row r="117" spans="1:14" hidden="1">
      <c r="B117" s="1"/>
      <c r="C117" s="1"/>
      <c r="D117" s="1"/>
    </row>
    <row r="118" spans="1:14" hidden="1">
      <c r="B118" s="1"/>
      <c r="C118" s="1"/>
      <c r="D118" s="1"/>
    </row>
    <row r="119" spans="1:14" hidden="1">
      <c r="B119" s="1"/>
      <c r="C119" s="1"/>
      <c r="D119" s="1"/>
    </row>
    <row r="120" spans="1:14" hidden="1">
      <c r="B120" s="1"/>
      <c r="C120" s="1"/>
      <c r="D120" s="1"/>
    </row>
    <row r="121" spans="1:14" hidden="1">
      <c r="B121" s="1"/>
      <c r="C121" s="1"/>
      <c r="D121" s="1"/>
    </row>
    <row r="122" spans="1:14" hidden="1">
      <c r="B122" s="1"/>
      <c r="C122" s="1"/>
      <c r="D122" s="1"/>
    </row>
    <row r="123" spans="1:14" hidden="1">
      <c r="B123" s="1"/>
      <c r="C123" s="1"/>
      <c r="D123" s="1"/>
    </row>
    <row r="124" spans="1:14" hidden="1">
      <c r="B124" s="1"/>
      <c r="C124" s="1"/>
      <c r="D124" s="1"/>
    </row>
    <row r="125" spans="1:14" hidden="1">
      <c r="B125" s="1"/>
      <c r="C125" s="1"/>
      <c r="D125" s="1"/>
    </row>
    <row r="126" spans="1:14" hidden="1">
      <c r="B126" s="1"/>
      <c r="C126" s="1"/>
      <c r="D126" s="1"/>
    </row>
    <row r="127" spans="1:14" hidden="1">
      <c r="B127" s="1"/>
      <c r="C127" s="1"/>
      <c r="D127" s="1"/>
    </row>
    <row r="128" spans="1:1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1:4" hidden="1">
      <c r="B321" s="1"/>
      <c r="C321" s="1"/>
      <c r="D321" s="1"/>
    </row>
    <row r="322" spans="1:4" hidden="1">
      <c r="B322" s="1"/>
      <c r="C322" s="1"/>
      <c r="D322" s="1"/>
    </row>
    <row r="323" spans="1:4" hidden="1">
      <c r="A323" s="31"/>
      <c r="B323" s="1"/>
      <c r="C323" s="1"/>
      <c r="D323" s="1"/>
    </row>
    <row r="324" spans="1:4" hidden="1">
      <c r="A324" s="31"/>
      <c r="B324" s="1"/>
      <c r="C324" s="1"/>
      <c r="D324" s="1"/>
    </row>
    <row r="325" spans="1:4" hidden="1">
      <c r="A325" s="3"/>
      <c r="B325" s="1"/>
      <c r="C325" s="1"/>
      <c r="D325" s="1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1">
    <dataValidation allowBlank="1" showInputMessage="1" showErrorMessage="1" sqref="A20:A35 A1:A18 A37:A1048576 B5:B1048576 C1:AY1048576 BA1:XFD1048576 AZ1:AZ9999 AZ10001:AZ1048576" xr:uid="{00000000-0002-0000-07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1.28515625" style="2" bestFit="1" customWidth="1"/>
    <col min="2" max="2" width="63.140625" style="2" bestFit="1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124</v>
      </c>
      <c r="B1" s="36" t="s" vm="1">
        <v>189</v>
      </c>
    </row>
    <row r="2" spans="1:11">
      <c r="A2" s="36" t="s">
        <v>123</v>
      </c>
      <c r="B2" s="36" t="s">
        <v>190</v>
      </c>
    </row>
    <row r="3" spans="1:11">
      <c r="A3" s="36" t="s">
        <v>125</v>
      </c>
      <c r="B3" s="36" t="s">
        <v>191</v>
      </c>
    </row>
    <row r="4" spans="1:11">
      <c r="A4" s="36" t="s">
        <v>126</v>
      </c>
      <c r="B4" s="36">
        <v>12147</v>
      </c>
    </row>
    <row r="5" spans="1:11" ht="18.75">
      <c r="A5" s="142" t="s">
        <v>74</v>
      </c>
      <c r="B5" s="143"/>
      <c r="C5" s="143"/>
      <c r="D5" s="143"/>
      <c r="E5" s="143"/>
      <c r="F5" s="143"/>
      <c r="G5" s="143"/>
      <c r="H5" s="143"/>
      <c r="I5" s="143"/>
      <c r="J5" s="143"/>
      <c r="K5" s="144"/>
    </row>
    <row r="6" spans="1:11" s="3" customFormat="1">
      <c r="A6" s="17" t="s">
        <v>96</v>
      </c>
      <c r="B6" s="25" t="s">
        <v>34</v>
      </c>
      <c r="C6" s="25" t="s">
        <v>99</v>
      </c>
      <c r="D6" s="25" t="s">
        <v>49</v>
      </c>
      <c r="E6" s="25" t="s">
        <v>83</v>
      </c>
      <c r="F6" s="25" t="s">
        <v>167</v>
      </c>
      <c r="G6" s="25" t="s">
        <v>166</v>
      </c>
      <c r="H6" s="25" t="s">
        <v>46</v>
      </c>
      <c r="I6" s="25" t="s">
        <v>45</v>
      </c>
      <c r="J6" s="25" t="s">
        <v>127</v>
      </c>
      <c r="K6" s="52" t="s">
        <v>129</v>
      </c>
    </row>
    <row r="7" spans="1:11" s="3" customFormat="1">
      <c r="A7" s="108" t="s">
        <v>1828</v>
      </c>
      <c r="B7" s="109" t="s">
        <v>1828</v>
      </c>
      <c r="C7" s="109" t="s">
        <v>1828</v>
      </c>
      <c r="D7" s="109" t="s">
        <v>1828</v>
      </c>
      <c r="E7" s="109" t="s">
        <v>1828</v>
      </c>
      <c r="F7" s="12" t="s">
        <v>174</v>
      </c>
      <c r="G7" s="109" t="s">
        <v>1828</v>
      </c>
      <c r="H7" s="12" t="s">
        <v>170</v>
      </c>
      <c r="I7" s="12" t="s">
        <v>19</v>
      </c>
      <c r="J7" s="26" t="s">
        <v>19</v>
      </c>
      <c r="K7" s="13" t="s">
        <v>19</v>
      </c>
    </row>
    <row r="8" spans="1:11" s="4" customFormat="1" ht="20.25">
      <c r="A8" s="110" t="s">
        <v>1828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1" s="4" customFormat="1" ht="20.25">
      <c r="A9" s="54" t="s">
        <v>35</v>
      </c>
      <c r="B9" s="115" t="s">
        <v>1828</v>
      </c>
      <c r="C9" s="115" t="s">
        <v>1828</v>
      </c>
      <c r="D9" s="115" t="s">
        <v>1828</v>
      </c>
      <c r="E9" s="115" t="s">
        <v>1828</v>
      </c>
      <c r="F9" s="115" t="s">
        <v>1828</v>
      </c>
      <c r="G9" s="115" t="s">
        <v>1828</v>
      </c>
      <c r="H9" s="67">
        <v>0.76003748500000001</v>
      </c>
      <c r="I9" s="115" t="s">
        <v>1828</v>
      </c>
      <c r="J9" s="69">
        <f>IFERROR(H9/$H$9,0)</f>
        <v>1</v>
      </c>
      <c r="K9" s="69">
        <f>H9/'סכום נכסי הקרן'!$C$41</f>
        <v>1.5328599609707195E-5</v>
      </c>
    </row>
    <row r="10" spans="1:11" s="4" customFormat="1" ht="20.25">
      <c r="A10" s="70" t="s">
        <v>22</v>
      </c>
      <c r="B10" s="115" t="s">
        <v>1828</v>
      </c>
      <c r="C10" s="115" t="s">
        <v>1828</v>
      </c>
      <c r="D10" s="115" t="s">
        <v>1828</v>
      </c>
      <c r="E10" s="115" t="s">
        <v>1828</v>
      </c>
      <c r="F10" s="115" t="s">
        <v>1828</v>
      </c>
      <c r="G10" s="115" t="s">
        <v>1828</v>
      </c>
      <c r="H10" s="67">
        <v>0.74298730199999985</v>
      </c>
      <c r="I10" s="115" t="s">
        <v>1828</v>
      </c>
      <c r="J10" s="69">
        <f t="shared" ref="J10:J20" si="0">IFERROR(H10/$H$9,0)</f>
        <v>0.97756665514990992</v>
      </c>
      <c r="K10" s="69">
        <f>H10/'סכום נכסי הקרן'!$C$41</f>
        <v>1.4984727848593678E-5</v>
      </c>
    </row>
    <row r="11" spans="1:11">
      <c r="A11" s="57" t="s">
        <v>1007</v>
      </c>
      <c r="B11" s="112" t="s">
        <v>1828</v>
      </c>
      <c r="C11" s="112" t="s">
        <v>1828</v>
      </c>
      <c r="D11" s="112" t="s">
        <v>1828</v>
      </c>
      <c r="E11" s="112" t="s">
        <v>1828</v>
      </c>
      <c r="F11" s="112" t="s">
        <v>1828</v>
      </c>
      <c r="G11" s="112" t="s">
        <v>1828</v>
      </c>
      <c r="H11" s="63">
        <v>0.74298730199999985</v>
      </c>
      <c r="I11" s="112" t="s">
        <v>1828</v>
      </c>
      <c r="J11" s="65">
        <f t="shared" si="0"/>
        <v>0.97756665514990992</v>
      </c>
      <c r="K11" s="65">
        <f>H11/'סכום נכסי הקרן'!$C$41</f>
        <v>1.4984727848593678E-5</v>
      </c>
    </row>
    <row r="12" spans="1:11">
      <c r="A12" s="58" t="s">
        <v>1008</v>
      </c>
      <c r="B12" s="54" t="s">
        <v>1009</v>
      </c>
      <c r="C12" s="66" t="s">
        <v>100</v>
      </c>
      <c r="D12" s="66" t="s">
        <v>613</v>
      </c>
      <c r="E12" s="66" t="s">
        <v>111</v>
      </c>
      <c r="F12" s="67">
        <v>107.07069</v>
      </c>
      <c r="G12" s="68">
        <v>90</v>
      </c>
      <c r="H12" s="67">
        <v>9.636362100000001E-2</v>
      </c>
      <c r="I12" s="69">
        <v>3.2445663636363634E-5</v>
      </c>
      <c r="J12" s="69">
        <f t="shared" si="0"/>
        <v>0.1267879846742033</v>
      </c>
      <c r="K12" s="69">
        <f>H12/'סכום נכסי הקרן'!$C$41</f>
        <v>1.9434822523925546E-6</v>
      </c>
    </row>
    <row r="13" spans="1:11">
      <c r="A13" s="58" t="s">
        <v>1010</v>
      </c>
      <c r="B13" s="54" t="s">
        <v>1011</v>
      </c>
      <c r="C13" s="66" t="s">
        <v>100</v>
      </c>
      <c r="D13" s="66" t="s">
        <v>216</v>
      </c>
      <c r="E13" s="66" t="s">
        <v>111</v>
      </c>
      <c r="F13" s="67">
        <v>2365.527137</v>
      </c>
      <c r="G13" s="68">
        <v>17.3</v>
      </c>
      <c r="H13" s="67">
        <v>0.40923619500000002</v>
      </c>
      <c r="I13" s="69">
        <v>2.7089983257196716E-5</v>
      </c>
      <c r="J13" s="69">
        <f t="shared" si="0"/>
        <v>0.53844212039094363</v>
      </c>
      <c r="K13" s="69">
        <f>H13/'סכום נכסי הקרן'!$C$41</f>
        <v>8.2535636764745341E-6</v>
      </c>
    </row>
    <row r="14" spans="1:11">
      <c r="A14" s="58" t="s">
        <v>1012</v>
      </c>
      <c r="B14" s="54" t="s">
        <v>1013</v>
      </c>
      <c r="C14" s="66" t="s">
        <v>100</v>
      </c>
      <c r="D14" s="66" t="s">
        <v>135</v>
      </c>
      <c r="E14" s="66" t="s">
        <v>111</v>
      </c>
      <c r="F14" s="67">
        <v>635.23282500000005</v>
      </c>
      <c r="G14" s="68">
        <v>12.9</v>
      </c>
      <c r="H14" s="67">
        <v>8.1945034000000028E-2</v>
      </c>
      <c r="I14" s="69">
        <v>4.2361992866054194E-5</v>
      </c>
      <c r="J14" s="69">
        <f t="shared" si="0"/>
        <v>0.10781709536339518</v>
      </c>
      <c r="K14" s="69">
        <f>H14/'סכום נכסי הקרן'!$C$41</f>
        <v>1.6526850859071027E-6</v>
      </c>
    </row>
    <row r="15" spans="1:11">
      <c r="A15" s="58" t="s">
        <v>1014</v>
      </c>
      <c r="B15" s="54" t="s">
        <v>1015</v>
      </c>
      <c r="C15" s="66" t="s">
        <v>100</v>
      </c>
      <c r="D15" s="66" t="s">
        <v>216</v>
      </c>
      <c r="E15" s="66" t="s">
        <v>111</v>
      </c>
      <c r="F15" s="67">
        <v>459.88890900000001</v>
      </c>
      <c r="G15" s="68">
        <v>33.799999999999997</v>
      </c>
      <c r="H15" s="67">
        <v>0.15544245200000001</v>
      </c>
      <c r="I15" s="69">
        <v>2.7953232973599757E-5</v>
      </c>
      <c r="J15" s="69">
        <f t="shared" si="0"/>
        <v>0.20451945472136812</v>
      </c>
      <c r="K15" s="69">
        <f>H15/'סכום נכסי הקרן'!$C$41</f>
        <v>3.134996833819492E-6</v>
      </c>
    </row>
    <row r="16" spans="1:11">
      <c r="A16" s="114" t="s">
        <v>1828</v>
      </c>
      <c r="B16" s="115" t="s">
        <v>1828</v>
      </c>
      <c r="C16" s="115" t="s">
        <v>1828</v>
      </c>
      <c r="D16" s="115" t="s">
        <v>1828</v>
      </c>
      <c r="E16" s="115" t="s">
        <v>1828</v>
      </c>
      <c r="F16" s="115" t="s">
        <v>1828</v>
      </c>
      <c r="G16" s="115" t="s">
        <v>1828</v>
      </c>
      <c r="H16" s="115" t="s">
        <v>1828</v>
      </c>
      <c r="I16" s="115" t="s">
        <v>1828</v>
      </c>
      <c r="J16" s="115" t="s">
        <v>1828</v>
      </c>
      <c r="K16" s="115" t="s">
        <v>1828</v>
      </c>
    </row>
    <row r="17" spans="1:11">
      <c r="A17" s="70" t="s">
        <v>30</v>
      </c>
      <c r="B17" s="115" t="s">
        <v>1828</v>
      </c>
      <c r="C17" s="115" t="s">
        <v>1828</v>
      </c>
      <c r="D17" s="115" t="s">
        <v>1828</v>
      </c>
      <c r="E17" s="115" t="s">
        <v>1828</v>
      </c>
      <c r="F17" s="115" t="s">
        <v>1828</v>
      </c>
      <c r="G17" s="115" t="s">
        <v>1828</v>
      </c>
      <c r="H17" s="67">
        <v>1.7050183E-2</v>
      </c>
      <c r="I17" s="115" t="s">
        <v>1828</v>
      </c>
      <c r="J17" s="69">
        <f t="shared" si="0"/>
        <v>2.2433344850089861E-2</v>
      </c>
      <c r="K17" s="69">
        <f>H17/'סכום נכסי הקרן'!$C$41</f>
        <v>3.4387176111351438E-7</v>
      </c>
    </row>
    <row r="18" spans="1:11">
      <c r="A18" s="57" t="s">
        <v>1016</v>
      </c>
      <c r="B18" s="112" t="s">
        <v>1828</v>
      </c>
      <c r="C18" s="112" t="s">
        <v>1828</v>
      </c>
      <c r="D18" s="112" t="s">
        <v>1828</v>
      </c>
      <c r="E18" s="112" t="s">
        <v>1828</v>
      </c>
      <c r="F18" s="112" t="s">
        <v>1828</v>
      </c>
      <c r="G18" s="112" t="s">
        <v>1828</v>
      </c>
      <c r="H18" s="63">
        <v>1.7050183E-2</v>
      </c>
      <c r="I18" s="112" t="s">
        <v>1828</v>
      </c>
      <c r="J18" s="65">
        <f t="shared" si="0"/>
        <v>2.2433344850089861E-2</v>
      </c>
      <c r="K18" s="65">
        <f>H18/'סכום נכסי הקרן'!$C$41</f>
        <v>3.4387176111351438E-7</v>
      </c>
    </row>
    <row r="19" spans="1:11">
      <c r="A19" s="58" t="s">
        <v>1017</v>
      </c>
      <c r="B19" s="54" t="s">
        <v>1018</v>
      </c>
      <c r="C19" s="66" t="s">
        <v>725</v>
      </c>
      <c r="D19" s="66" t="s">
        <v>1814</v>
      </c>
      <c r="E19" s="66" t="s">
        <v>110</v>
      </c>
      <c r="F19" s="67">
        <v>95.884200000000007</v>
      </c>
      <c r="G19" s="68">
        <v>4.1100000000000003</v>
      </c>
      <c r="H19" s="67">
        <v>1.4293428999999998E-2</v>
      </c>
      <c r="I19" s="69">
        <v>2.8707844311377247E-6</v>
      </c>
      <c r="J19" s="69">
        <f t="shared" si="0"/>
        <v>1.8806215853945676E-2</v>
      </c>
      <c r="K19" s="69">
        <f>H19/'סכום נכסי הקרן'!$C$41</f>
        <v>2.8827295299886094E-7</v>
      </c>
    </row>
    <row r="20" spans="1:11">
      <c r="A20" s="58" t="s">
        <v>1019</v>
      </c>
      <c r="B20" s="54" t="s">
        <v>1020</v>
      </c>
      <c r="C20" s="66" t="s">
        <v>748</v>
      </c>
      <c r="D20" s="66" t="s">
        <v>779</v>
      </c>
      <c r="E20" s="66" t="s">
        <v>110</v>
      </c>
      <c r="F20" s="67">
        <v>25.335481999999999</v>
      </c>
      <c r="G20" s="68">
        <v>3</v>
      </c>
      <c r="H20" s="67">
        <v>2.7567539999999993E-3</v>
      </c>
      <c r="I20" s="69">
        <v>1.0014024505928854E-6</v>
      </c>
      <c r="J20" s="69">
        <f t="shared" si="0"/>
        <v>3.6271289961441826E-3</v>
      </c>
      <c r="K20" s="69">
        <f>H20/'סכום נכסי הקרן'!$C$41</f>
        <v>5.5598808114653373E-8</v>
      </c>
    </row>
    <row r="21" spans="1:11">
      <c r="A21" s="114" t="s">
        <v>1828</v>
      </c>
      <c r="B21" s="115" t="s">
        <v>1828</v>
      </c>
      <c r="C21" s="115" t="s">
        <v>1828</v>
      </c>
      <c r="D21" s="115" t="s">
        <v>1828</v>
      </c>
      <c r="E21" s="115" t="s">
        <v>1828</v>
      </c>
      <c r="F21" s="115" t="s">
        <v>1828</v>
      </c>
      <c r="G21" s="115" t="s">
        <v>1828</v>
      </c>
      <c r="H21" s="115" t="s">
        <v>1828</v>
      </c>
      <c r="I21" s="115" t="s">
        <v>1828</v>
      </c>
      <c r="J21" s="115" t="s">
        <v>1828</v>
      </c>
      <c r="K21" s="115" t="s">
        <v>1828</v>
      </c>
    </row>
    <row r="22" spans="1:11">
      <c r="A22" s="115" t="s">
        <v>1828</v>
      </c>
      <c r="B22" s="115" t="s">
        <v>1828</v>
      </c>
      <c r="C22" s="115" t="s">
        <v>1828</v>
      </c>
      <c r="D22" s="115" t="s">
        <v>1828</v>
      </c>
      <c r="E22" s="115" t="s">
        <v>1828</v>
      </c>
      <c r="F22" s="115" t="s">
        <v>1828</v>
      </c>
      <c r="G22" s="115" t="s">
        <v>1828</v>
      </c>
      <c r="H22" s="115" t="s">
        <v>1828</v>
      </c>
      <c r="I22" s="115" t="s">
        <v>1828</v>
      </c>
      <c r="J22" s="115" t="s">
        <v>1828</v>
      </c>
      <c r="K22" s="115" t="s">
        <v>1828</v>
      </c>
    </row>
    <row r="23" spans="1:11">
      <c r="A23" s="115" t="s">
        <v>1828</v>
      </c>
      <c r="B23" s="115" t="s">
        <v>1828</v>
      </c>
      <c r="C23" s="115" t="s">
        <v>1828</v>
      </c>
      <c r="D23" s="115" t="s">
        <v>1828</v>
      </c>
      <c r="E23" s="115" t="s">
        <v>1828</v>
      </c>
      <c r="F23" s="115" t="s">
        <v>1828</v>
      </c>
      <c r="G23" s="115" t="s">
        <v>1828</v>
      </c>
      <c r="H23" s="115" t="s">
        <v>1828</v>
      </c>
      <c r="I23" s="115" t="s">
        <v>1828</v>
      </c>
      <c r="J23" s="115" t="s">
        <v>1828</v>
      </c>
      <c r="K23" s="115" t="s">
        <v>1828</v>
      </c>
    </row>
    <row r="24" spans="1:11">
      <c r="A24" s="88" t="s">
        <v>182</v>
      </c>
      <c r="B24" s="115" t="s">
        <v>1828</v>
      </c>
      <c r="C24" s="115" t="s">
        <v>1828</v>
      </c>
      <c r="D24" s="115" t="s">
        <v>1828</v>
      </c>
      <c r="E24" s="115" t="s">
        <v>1828</v>
      </c>
      <c r="F24" s="115" t="s">
        <v>1828</v>
      </c>
      <c r="G24" s="115" t="s">
        <v>1828</v>
      </c>
      <c r="H24" s="115" t="s">
        <v>1828</v>
      </c>
      <c r="I24" s="115" t="s">
        <v>1828</v>
      </c>
      <c r="J24" s="115" t="s">
        <v>1828</v>
      </c>
      <c r="K24" s="115" t="s">
        <v>1828</v>
      </c>
    </row>
    <row r="25" spans="1:11">
      <c r="A25" s="88" t="s">
        <v>92</v>
      </c>
      <c r="B25" s="115" t="s">
        <v>1828</v>
      </c>
      <c r="C25" s="115" t="s">
        <v>1828</v>
      </c>
      <c r="D25" s="115" t="s">
        <v>1828</v>
      </c>
      <c r="E25" s="115" t="s">
        <v>1828</v>
      </c>
      <c r="F25" s="115" t="s">
        <v>1828</v>
      </c>
      <c r="G25" s="115" t="s">
        <v>1828</v>
      </c>
      <c r="H25" s="115" t="s">
        <v>1828</v>
      </c>
      <c r="I25" s="115" t="s">
        <v>1828</v>
      </c>
      <c r="J25" s="115" t="s">
        <v>1828</v>
      </c>
      <c r="K25" s="115" t="s">
        <v>1828</v>
      </c>
    </row>
    <row r="26" spans="1:11">
      <c r="A26" s="88" t="s">
        <v>165</v>
      </c>
      <c r="B26" s="115" t="s">
        <v>1828</v>
      </c>
      <c r="C26" s="115" t="s">
        <v>1828</v>
      </c>
      <c r="D26" s="115" t="s">
        <v>1828</v>
      </c>
      <c r="E26" s="115" t="s">
        <v>1828</v>
      </c>
      <c r="F26" s="115" t="s">
        <v>1828</v>
      </c>
      <c r="G26" s="115" t="s">
        <v>1828</v>
      </c>
      <c r="H26" s="115" t="s">
        <v>1828</v>
      </c>
      <c r="I26" s="115" t="s">
        <v>1828</v>
      </c>
      <c r="J26" s="115" t="s">
        <v>1828</v>
      </c>
      <c r="K26" s="115" t="s">
        <v>1828</v>
      </c>
    </row>
    <row r="27" spans="1:11">
      <c r="A27" s="88" t="s">
        <v>173</v>
      </c>
      <c r="B27" s="115" t="s">
        <v>1828</v>
      </c>
      <c r="C27" s="115" t="s">
        <v>1828</v>
      </c>
      <c r="D27" s="115" t="s">
        <v>1828</v>
      </c>
      <c r="E27" s="115" t="s">
        <v>1828</v>
      </c>
      <c r="F27" s="115" t="s">
        <v>1828</v>
      </c>
      <c r="G27" s="115" t="s">
        <v>1828</v>
      </c>
      <c r="H27" s="115" t="s">
        <v>1828</v>
      </c>
      <c r="I27" s="115" t="s">
        <v>1828</v>
      </c>
      <c r="J27" s="115" t="s">
        <v>1828</v>
      </c>
      <c r="K27" s="115" t="s">
        <v>1828</v>
      </c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</row>
    <row r="120" spans="1:11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</row>
    <row r="121" spans="1:11" hidden="1">
      <c r="C121" s="1"/>
      <c r="D121" s="1"/>
    </row>
    <row r="122" spans="1:11" hidden="1">
      <c r="C122" s="1"/>
      <c r="D122" s="1"/>
    </row>
    <row r="123" spans="1:11" hidden="1">
      <c r="C123" s="1"/>
      <c r="D123" s="1"/>
    </row>
    <row r="124" spans="1:11" hidden="1">
      <c r="C124" s="1"/>
      <c r="D124" s="1"/>
    </row>
    <row r="125" spans="1:11" hidden="1">
      <c r="C125" s="1"/>
      <c r="D125" s="1"/>
    </row>
    <row r="126" spans="1:11" hidden="1">
      <c r="C126" s="1"/>
      <c r="D126" s="1"/>
    </row>
    <row r="127" spans="1:11" hidden="1">
      <c r="C127" s="1"/>
      <c r="D127" s="1"/>
    </row>
    <row r="128" spans="1:11" hidden="1">
      <c r="C128" s="1"/>
      <c r="D128" s="1"/>
    </row>
    <row r="129" spans="3:4" hidden="1">
      <c r="C129" s="1"/>
      <c r="D129" s="1"/>
    </row>
    <row r="130" spans="3:4" hidden="1">
      <c r="C130" s="1"/>
      <c r="D130" s="1"/>
    </row>
    <row r="131" spans="3:4" hidden="1">
      <c r="C131" s="1"/>
      <c r="D131" s="1"/>
    </row>
    <row r="132" spans="3:4" hidden="1">
      <c r="C132" s="1"/>
      <c r="D132" s="1"/>
    </row>
    <row r="133" spans="3:4" hidden="1">
      <c r="C133" s="1"/>
      <c r="D133" s="1"/>
    </row>
    <row r="134" spans="3:4" hidden="1">
      <c r="C134" s="1"/>
      <c r="D134" s="1"/>
    </row>
    <row r="135" spans="3:4" hidden="1">
      <c r="C135" s="1"/>
      <c r="D135" s="1"/>
    </row>
    <row r="136" spans="3:4" hidden="1">
      <c r="C136" s="1"/>
      <c r="D136" s="1"/>
    </row>
    <row r="137" spans="3:4" hidden="1">
      <c r="C137" s="1"/>
      <c r="D137" s="1"/>
    </row>
    <row r="138" spans="3:4" hidden="1">
      <c r="C138" s="1"/>
      <c r="D138" s="1"/>
    </row>
    <row r="139" spans="3:4" hidden="1">
      <c r="C139" s="1"/>
      <c r="D139" s="1"/>
    </row>
    <row r="140" spans="3:4" hidden="1">
      <c r="C140" s="1"/>
      <c r="D140" s="1"/>
    </row>
    <row r="141" spans="3:4" hidden="1">
      <c r="C141" s="1"/>
      <c r="D141" s="1"/>
    </row>
    <row r="142" spans="3:4" hidden="1">
      <c r="C142" s="1"/>
      <c r="D142" s="1"/>
    </row>
    <row r="143" spans="3:4" hidden="1">
      <c r="C143" s="1"/>
      <c r="D143" s="1"/>
    </row>
    <row r="144" spans="3:4" hidden="1">
      <c r="C144" s="1"/>
      <c r="D144" s="1"/>
    </row>
    <row r="145" spans="3:4" hidden="1">
      <c r="C145" s="1"/>
      <c r="D145" s="1"/>
    </row>
    <row r="146" spans="3:4" hidden="1">
      <c r="C146" s="1"/>
      <c r="D146" s="1"/>
    </row>
    <row r="147" spans="3:4" hidden="1">
      <c r="C147" s="1"/>
      <c r="D147" s="1"/>
    </row>
    <row r="148" spans="3:4" hidden="1">
      <c r="C148" s="1"/>
      <c r="D148" s="1"/>
    </row>
    <row r="149" spans="3:4" hidden="1">
      <c r="C149" s="1"/>
      <c r="D149" s="1"/>
    </row>
    <row r="150" spans="3:4" hidden="1">
      <c r="C150" s="1"/>
      <c r="D150" s="1"/>
    </row>
    <row r="151" spans="3:4" hidden="1">
      <c r="C151" s="1"/>
      <c r="D151" s="1"/>
    </row>
    <row r="152" spans="3:4" hidden="1">
      <c r="C152" s="1"/>
      <c r="D152" s="1"/>
    </row>
    <row r="153" spans="3:4" hidden="1">
      <c r="C153" s="1"/>
      <c r="D153" s="1"/>
    </row>
    <row r="154" spans="3:4" hidden="1">
      <c r="C154" s="1"/>
      <c r="D154" s="1"/>
    </row>
    <row r="155" spans="3:4" hidden="1">
      <c r="C155" s="1"/>
      <c r="D155" s="1"/>
    </row>
    <row r="156" spans="3:4" hidden="1">
      <c r="C156" s="1"/>
      <c r="D156" s="1"/>
    </row>
    <row r="157" spans="3:4" hidden="1">
      <c r="C157" s="1"/>
      <c r="D157" s="1"/>
    </row>
    <row r="158" spans="3:4" hidden="1">
      <c r="C158" s="1"/>
      <c r="D158" s="1"/>
    </row>
    <row r="159" spans="3:4" hidden="1">
      <c r="C159" s="1"/>
      <c r="D159" s="1"/>
    </row>
    <row r="160" spans="3:4" hidden="1">
      <c r="C160" s="1"/>
      <c r="D160" s="1"/>
    </row>
    <row r="161" spans="3:4" hidden="1">
      <c r="C161" s="1"/>
      <c r="D161" s="1"/>
    </row>
    <row r="162" spans="3:4" hidden="1">
      <c r="C162" s="1"/>
      <c r="D162" s="1"/>
    </row>
    <row r="163" spans="3:4" hidden="1">
      <c r="C163" s="1"/>
      <c r="D163" s="1"/>
    </row>
    <row r="164" spans="3:4" hidden="1">
      <c r="C164" s="1"/>
      <c r="D164" s="1"/>
    </row>
    <row r="165" spans="3:4" hidden="1">
      <c r="C165" s="1"/>
      <c r="D165" s="1"/>
    </row>
    <row r="166" spans="3:4" hidden="1">
      <c r="C166" s="1"/>
      <c r="D166" s="1"/>
    </row>
    <row r="167" spans="3:4" hidden="1">
      <c r="C167" s="1"/>
      <c r="D167" s="1"/>
    </row>
    <row r="168" spans="3:4" hidden="1">
      <c r="C168" s="1"/>
      <c r="D168" s="1"/>
    </row>
    <row r="169" spans="3:4" hidden="1">
      <c r="C169" s="1"/>
      <c r="D169" s="1"/>
    </row>
    <row r="170" spans="3:4" hidden="1">
      <c r="C170" s="1"/>
      <c r="D170" s="1"/>
    </row>
    <row r="171" spans="3:4" hidden="1">
      <c r="C171" s="1"/>
      <c r="D171" s="1"/>
    </row>
    <row r="172" spans="3:4" hidden="1">
      <c r="C172" s="1"/>
      <c r="D172" s="1"/>
    </row>
    <row r="173" spans="3:4" hidden="1">
      <c r="C173" s="1"/>
      <c r="D173" s="1"/>
    </row>
    <row r="174" spans="3:4" hidden="1">
      <c r="C174" s="1"/>
      <c r="D174" s="1"/>
    </row>
    <row r="175" spans="3:4" hidden="1">
      <c r="C175" s="1"/>
      <c r="D175" s="1"/>
    </row>
    <row r="176" spans="3:4" hidden="1">
      <c r="C176" s="1"/>
      <c r="D176" s="1"/>
    </row>
    <row r="177" spans="3:4" hidden="1">
      <c r="C177" s="1"/>
      <c r="D177" s="1"/>
    </row>
    <row r="178" spans="3:4" hidden="1">
      <c r="C178" s="1"/>
      <c r="D178" s="1"/>
    </row>
    <row r="179" spans="3:4" hidden="1">
      <c r="C179" s="1"/>
      <c r="D179" s="1"/>
    </row>
    <row r="180" spans="3:4" hidden="1">
      <c r="C180" s="1"/>
      <c r="D180" s="1"/>
    </row>
    <row r="181" spans="3:4" hidden="1">
      <c r="C181" s="1"/>
      <c r="D181" s="1"/>
    </row>
    <row r="182" spans="3:4" hidden="1">
      <c r="C182" s="1"/>
      <c r="D182" s="1"/>
    </row>
    <row r="183" spans="3:4" hidden="1">
      <c r="C183" s="1"/>
      <c r="D183" s="1"/>
    </row>
    <row r="184" spans="3:4" hidden="1">
      <c r="C184" s="1"/>
      <c r="D184" s="1"/>
    </row>
    <row r="185" spans="3:4" hidden="1">
      <c r="C185" s="1"/>
      <c r="D185" s="1"/>
    </row>
    <row r="186" spans="3:4" hidden="1">
      <c r="C186" s="1"/>
      <c r="D186" s="1"/>
    </row>
    <row r="187" spans="3:4" hidden="1">
      <c r="C187" s="1"/>
      <c r="D187" s="1"/>
    </row>
    <row r="188" spans="3:4" hidden="1">
      <c r="C188" s="1"/>
      <c r="D188" s="1"/>
    </row>
    <row r="189" spans="3:4" hidden="1">
      <c r="C189" s="1"/>
      <c r="D189" s="1"/>
    </row>
    <row r="190" spans="3:4" hidden="1">
      <c r="C190" s="1"/>
      <c r="D190" s="1"/>
    </row>
    <row r="191" spans="3:4" hidden="1">
      <c r="C191" s="1"/>
      <c r="D191" s="1"/>
    </row>
    <row r="192" spans="3:4" hidden="1">
      <c r="C192" s="1"/>
      <c r="D192" s="1"/>
    </row>
    <row r="193" spans="3:4" hidden="1">
      <c r="C193" s="1"/>
      <c r="D193" s="1"/>
    </row>
    <row r="194" spans="3:4" hidden="1">
      <c r="C194" s="1"/>
      <c r="D194" s="1"/>
    </row>
    <row r="195" spans="3:4" hidden="1">
      <c r="C195" s="1"/>
      <c r="D195" s="1"/>
    </row>
    <row r="196" spans="3:4" hidden="1">
      <c r="C196" s="1"/>
      <c r="D196" s="1"/>
    </row>
    <row r="197" spans="3:4" hidden="1">
      <c r="C197" s="1"/>
      <c r="D197" s="1"/>
    </row>
    <row r="198" spans="3:4" hidden="1">
      <c r="C198" s="1"/>
      <c r="D198" s="1"/>
    </row>
    <row r="199" spans="3:4" hidden="1">
      <c r="C199" s="1"/>
      <c r="D199" s="1"/>
    </row>
    <row r="200" spans="3:4" hidden="1">
      <c r="C200" s="1"/>
      <c r="D200" s="1"/>
    </row>
    <row r="201" spans="3:4" hidden="1">
      <c r="C201" s="1"/>
      <c r="D201" s="1"/>
    </row>
    <row r="202" spans="3:4" hidden="1">
      <c r="C202" s="1"/>
      <c r="D202" s="1"/>
    </row>
    <row r="203" spans="3:4" hidden="1">
      <c r="C203" s="1"/>
      <c r="D203" s="1"/>
    </row>
    <row r="204" spans="3:4" hidden="1">
      <c r="C204" s="1"/>
      <c r="D204" s="1"/>
    </row>
    <row r="205" spans="3:4" hidden="1">
      <c r="C205" s="1"/>
      <c r="D205" s="1"/>
    </row>
    <row r="206" spans="3:4" hidden="1">
      <c r="C206" s="1"/>
      <c r="D206" s="1"/>
    </row>
    <row r="207" spans="3:4" hidden="1">
      <c r="C207" s="1"/>
      <c r="D207" s="1"/>
    </row>
    <row r="208" spans="3:4" hidden="1">
      <c r="C208" s="1"/>
      <c r="D208" s="1"/>
    </row>
    <row r="209" spans="3:4" hidden="1">
      <c r="C209" s="1"/>
      <c r="D209" s="1"/>
    </row>
    <row r="210" spans="3:4" hidden="1">
      <c r="C210" s="1"/>
      <c r="D210" s="1"/>
    </row>
    <row r="211" spans="3:4" hidden="1">
      <c r="C211" s="1"/>
      <c r="D211" s="1"/>
    </row>
    <row r="212" spans="3:4" hidden="1">
      <c r="C212" s="1"/>
      <c r="D212" s="1"/>
    </row>
    <row r="213" spans="3:4" hidden="1">
      <c r="C213" s="1"/>
      <c r="D213" s="1"/>
    </row>
    <row r="214" spans="3:4" hidden="1">
      <c r="C214" s="1"/>
      <c r="D214" s="1"/>
    </row>
    <row r="215" spans="3:4" hidden="1">
      <c r="C215" s="1"/>
      <c r="D215" s="1"/>
    </row>
    <row r="216" spans="3:4" hidden="1">
      <c r="C216" s="1"/>
      <c r="D216" s="1"/>
    </row>
    <row r="217" spans="3:4" hidden="1">
      <c r="C217" s="1"/>
      <c r="D217" s="1"/>
    </row>
    <row r="218" spans="3:4" hidden="1">
      <c r="C218" s="1"/>
      <c r="D218" s="1"/>
    </row>
    <row r="219" spans="3:4" hidden="1">
      <c r="C219" s="1"/>
      <c r="D219" s="1"/>
    </row>
    <row r="220" spans="3:4" hidden="1">
      <c r="C220" s="1"/>
      <c r="D220" s="1"/>
    </row>
    <row r="221" spans="3:4" hidden="1">
      <c r="C221" s="1"/>
      <c r="D221" s="1"/>
    </row>
    <row r="222" spans="3:4" hidden="1">
      <c r="C222" s="1"/>
      <c r="D222" s="1"/>
    </row>
    <row r="223" spans="3:4" hidden="1">
      <c r="C223" s="1"/>
      <c r="D223" s="1"/>
    </row>
    <row r="224" spans="3:4" hidden="1">
      <c r="C224" s="1"/>
      <c r="D224" s="1"/>
    </row>
    <row r="225" spans="3:4" hidden="1">
      <c r="C225" s="1"/>
      <c r="D225" s="1"/>
    </row>
    <row r="226" spans="3:4" hidden="1">
      <c r="C226" s="1"/>
      <c r="D226" s="1"/>
    </row>
    <row r="227" spans="3:4" hidden="1">
      <c r="C227" s="1"/>
      <c r="D227" s="1"/>
    </row>
    <row r="228" spans="3:4" hidden="1">
      <c r="C228" s="1"/>
      <c r="D228" s="1"/>
    </row>
    <row r="229" spans="3:4" hidden="1">
      <c r="C229" s="1"/>
      <c r="D229" s="1"/>
    </row>
    <row r="230" spans="3:4" hidden="1">
      <c r="C230" s="1"/>
      <c r="D230" s="1"/>
    </row>
    <row r="231" spans="3:4" hidden="1">
      <c r="C231" s="1"/>
      <c r="D231" s="1"/>
    </row>
    <row r="232" spans="3:4" hidden="1">
      <c r="C232" s="1"/>
      <c r="D232" s="1"/>
    </row>
    <row r="233" spans="3:4" hidden="1">
      <c r="C233" s="1"/>
      <c r="D233" s="1"/>
    </row>
    <row r="234" spans="3:4" hidden="1">
      <c r="C234" s="1"/>
      <c r="D234" s="1"/>
    </row>
    <row r="235" spans="3:4" hidden="1">
      <c r="C235" s="1"/>
      <c r="D235" s="1"/>
    </row>
    <row r="236" spans="3:4" hidden="1">
      <c r="C236" s="1"/>
      <c r="D236" s="1"/>
    </row>
    <row r="237" spans="3:4" hidden="1">
      <c r="C237" s="1"/>
      <c r="D237" s="1"/>
    </row>
    <row r="238" spans="3:4" hidden="1">
      <c r="C238" s="1"/>
      <c r="D238" s="1"/>
    </row>
    <row r="239" spans="3:4" hidden="1">
      <c r="C239" s="1"/>
      <c r="D239" s="1"/>
    </row>
    <row r="240" spans="3:4" hidden="1">
      <c r="C240" s="1"/>
      <c r="D240" s="1"/>
    </row>
    <row r="241" spans="3:4" hidden="1">
      <c r="C241" s="1"/>
      <c r="D241" s="1"/>
    </row>
    <row r="242" spans="3:4" hidden="1">
      <c r="C242" s="1"/>
      <c r="D242" s="1"/>
    </row>
    <row r="243" spans="3:4" hidden="1">
      <c r="C243" s="1"/>
      <c r="D243" s="1"/>
    </row>
    <row r="244" spans="3:4" hidden="1">
      <c r="C244" s="1"/>
      <c r="D244" s="1"/>
    </row>
    <row r="245" spans="3:4" hidden="1">
      <c r="C245" s="1"/>
      <c r="D245" s="1"/>
    </row>
    <row r="246" spans="3:4" hidden="1">
      <c r="C246" s="1"/>
      <c r="D246" s="1"/>
    </row>
    <row r="247" spans="3:4" hidden="1">
      <c r="C247" s="1"/>
      <c r="D247" s="1"/>
    </row>
    <row r="248" spans="3:4" hidden="1">
      <c r="C248" s="1"/>
      <c r="D248" s="1"/>
    </row>
    <row r="249" spans="3:4" hidden="1">
      <c r="C249" s="1"/>
      <c r="D249" s="1"/>
    </row>
    <row r="250" spans="3:4" hidden="1">
      <c r="C250" s="1"/>
      <c r="D250" s="1"/>
    </row>
    <row r="251" spans="3:4" hidden="1">
      <c r="C251" s="1"/>
      <c r="D251" s="1"/>
    </row>
    <row r="252" spans="3:4" hidden="1">
      <c r="C252" s="1"/>
      <c r="D252" s="1"/>
    </row>
    <row r="253" spans="3:4" hidden="1">
      <c r="C253" s="1"/>
      <c r="D253" s="1"/>
    </row>
    <row r="254" spans="3:4" hidden="1">
      <c r="C254" s="1"/>
      <c r="D254" s="1"/>
    </row>
    <row r="255" spans="3:4" hidden="1">
      <c r="C255" s="1"/>
      <c r="D255" s="1"/>
    </row>
    <row r="256" spans="3:4" hidden="1">
      <c r="C256" s="1"/>
      <c r="D256" s="1"/>
    </row>
    <row r="257" spans="3:4" hidden="1">
      <c r="C257" s="1"/>
      <c r="D257" s="1"/>
    </row>
    <row r="258" spans="3:4" hidden="1">
      <c r="C258" s="1"/>
      <c r="D258" s="1"/>
    </row>
    <row r="259" spans="3:4" hidden="1">
      <c r="C259" s="1"/>
      <c r="D259" s="1"/>
    </row>
    <row r="260" spans="3:4" hidden="1">
      <c r="C260" s="1"/>
      <c r="D260" s="1"/>
    </row>
    <row r="261" spans="3:4" hidden="1">
      <c r="C261" s="1"/>
      <c r="D261" s="1"/>
    </row>
    <row r="262" spans="3:4" hidden="1">
      <c r="C262" s="1"/>
      <c r="D262" s="1"/>
    </row>
    <row r="263" spans="3:4" hidden="1">
      <c r="C263" s="1"/>
      <c r="D263" s="1"/>
    </row>
    <row r="264" spans="3:4" hidden="1">
      <c r="C264" s="1"/>
      <c r="D264" s="1"/>
    </row>
    <row r="265" spans="3:4" hidden="1">
      <c r="C265" s="1"/>
      <c r="D265" s="1"/>
    </row>
    <row r="266" spans="3:4" hidden="1">
      <c r="C266" s="1"/>
      <c r="D266" s="1"/>
    </row>
    <row r="267" spans="3:4" hidden="1">
      <c r="C267" s="1"/>
      <c r="D267" s="1"/>
    </row>
    <row r="268" spans="3:4" hidden="1">
      <c r="C268" s="1"/>
      <c r="D268" s="1"/>
    </row>
    <row r="269" spans="3:4" hidden="1">
      <c r="C269" s="1"/>
      <c r="D269" s="1"/>
    </row>
    <row r="270" spans="3:4" hidden="1">
      <c r="C270" s="1"/>
      <c r="D270" s="1"/>
    </row>
    <row r="271" spans="3:4" hidden="1">
      <c r="C271" s="1"/>
      <c r="D271" s="1"/>
    </row>
    <row r="272" spans="3:4" hidden="1">
      <c r="C272" s="1"/>
      <c r="D272" s="1"/>
    </row>
    <row r="273" spans="3:4" hidden="1">
      <c r="C273" s="1"/>
      <c r="D273" s="1"/>
    </row>
    <row r="274" spans="3:4" hidden="1">
      <c r="C274" s="1"/>
      <c r="D274" s="1"/>
    </row>
    <row r="275" spans="3:4" hidden="1">
      <c r="C275" s="1"/>
      <c r="D275" s="1"/>
    </row>
    <row r="276" spans="3:4" hidden="1">
      <c r="C276" s="1"/>
      <c r="D276" s="1"/>
    </row>
    <row r="277" spans="3:4" hidden="1">
      <c r="C277" s="1"/>
      <c r="D277" s="1"/>
    </row>
    <row r="278" spans="3:4" hidden="1">
      <c r="C278" s="1"/>
      <c r="D278" s="1"/>
    </row>
    <row r="279" spans="3:4" hidden="1">
      <c r="C279" s="1"/>
      <c r="D279" s="1"/>
    </row>
    <row r="280" spans="3:4" hidden="1">
      <c r="C280" s="1"/>
      <c r="D280" s="1"/>
    </row>
    <row r="281" spans="3:4" hidden="1">
      <c r="C281" s="1"/>
      <c r="D281" s="1"/>
    </row>
    <row r="282" spans="3:4" hidden="1">
      <c r="C282" s="1"/>
      <c r="D282" s="1"/>
    </row>
    <row r="283" spans="3:4" hidden="1">
      <c r="C283" s="1"/>
      <c r="D283" s="1"/>
    </row>
    <row r="284" spans="3:4" hidden="1">
      <c r="C284" s="1"/>
      <c r="D284" s="1"/>
    </row>
    <row r="285" spans="3:4" hidden="1">
      <c r="C285" s="1"/>
      <c r="D285" s="1"/>
    </row>
    <row r="286" spans="3:4" hidden="1">
      <c r="C286" s="1"/>
      <c r="D286" s="1"/>
    </row>
    <row r="287" spans="3:4" hidden="1">
      <c r="C287" s="1"/>
      <c r="D287" s="1"/>
    </row>
    <row r="288" spans="3:4" hidden="1">
      <c r="C288" s="1"/>
      <c r="D288" s="1"/>
    </row>
    <row r="289" spans="3:4" hidden="1">
      <c r="C289" s="1"/>
      <c r="D289" s="1"/>
    </row>
    <row r="290" spans="3:4" hidden="1">
      <c r="C290" s="1"/>
      <c r="D290" s="1"/>
    </row>
    <row r="291" spans="3:4" hidden="1">
      <c r="C291" s="1"/>
      <c r="D291" s="1"/>
    </row>
    <row r="292" spans="3:4" hidden="1">
      <c r="C292" s="1"/>
      <c r="D292" s="1"/>
    </row>
    <row r="293" spans="3:4" hidden="1">
      <c r="C293" s="1"/>
      <c r="D293" s="1"/>
    </row>
    <row r="294" spans="3:4" hidden="1">
      <c r="C294" s="1"/>
      <c r="D294" s="1"/>
    </row>
    <row r="295" spans="3:4" hidden="1">
      <c r="C295" s="1"/>
      <c r="D295" s="1"/>
    </row>
    <row r="296" spans="3:4" hidden="1">
      <c r="C296" s="1"/>
      <c r="D296" s="1"/>
    </row>
    <row r="297" spans="3:4" hidden="1">
      <c r="C297" s="1"/>
      <c r="D297" s="1"/>
    </row>
    <row r="298" spans="3:4" hidden="1">
      <c r="C298" s="1"/>
      <c r="D298" s="1"/>
    </row>
    <row r="299" spans="3:4" hidden="1">
      <c r="C299" s="1"/>
      <c r="D299" s="1"/>
    </row>
    <row r="300" spans="3:4" hidden="1">
      <c r="C300" s="1"/>
      <c r="D300" s="1"/>
    </row>
    <row r="301" spans="3:4" hidden="1">
      <c r="C301" s="1"/>
      <c r="D301" s="1"/>
    </row>
    <row r="302" spans="3:4" hidden="1">
      <c r="C302" s="1"/>
      <c r="D302" s="1"/>
    </row>
    <row r="303" spans="3:4" hidden="1">
      <c r="C303" s="1"/>
      <c r="D303" s="1"/>
    </row>
    <row r="304" spans="3:4" hidden="1">
      <c r="C304" s="1"/>
      <c r="D304" s="1"/>
    </row>
    <row r="305" spans="3:4" hidden="1">
      <c r="C305" s="1"/>
      <c r="D305" s="1"/>
    </row>
    <row r="306" spans="3:4" hidden="1">
      <c r="C306" s="1"/>
      <c r="D306" s="1"/>
    </row>
    <row r="307" spans="3:4" hidden="1">
      <c r="C307" s="1"/>
      <c r="D307" s="1"/>
    </row>
    <row r="308" spans="3:4" hidden="1">
      <c r="C308" s="1"/>
      <c r="D308" s="1"/>
    </row>
    <row r="309" spans="3:4" hidden="1">
      <c r="C309" s="1"/>
      <c r="D309" s="1"/>
    </row>
    <row r="310" spans="3:4" hidden="1">
      <c r="C310" s="1"/>
      <c r="D310" s="1"/>
    </row>
    <row r="311" spans="3:4" hidden="1">
      <c r="C311" s="1"/>
      <c r="D311" s="1"/>
    </row>
    <row r="312" spans="3:4" hidden="1">
      <c r="C312" s="1"/>
      <c r="D312" s="1"/>
    </row>
    <row r="313" spans="3:4" hidden="1">
      <c r="C313" s="1"/>
      <c r="D313" s="1"/>
    </row>
    <row r="314" spans="3:4" hidden="1">
      <c r="C314" s="1"/>
      <c r="D314" s="1"/>
    </row>
    <row r="315" spans="3:4" hidden="1">
      <c r="C315" s="1"/>
      <c r="D315" s="1"/>
    </row>
    <row r="316" spans="3:4" hidden="1">
      <c r="C316" s="1"/>
      <c r="D316" s="1"/>
    </row>
    <row r="317" spans="3:4" hidden="1">
      <c r="C317" s="1"/>
      <c r="D317" s="1"/>
    </row>
    <row r="318" spans="3:4" hidden="1">
      <c r="C318" s="1"/>
      <c r="D318" s="1"/>
    </row>
    <row r="319" spans="3:4" hidden="1">
      <c r="C319" s="1"/>
      <c r="D319" s="1"/>
    </row>
    <row r="320" spans="3:4" hidden="1">
      <c r="C320" s="1"/>
      <c r="D320" s="1"/>
    </row>
    <row r="321" spans="3:4" hidden="1">
      <c r="C321" s="1"/>
      <c r="D321" s="1"/>
    </row>
    <row r="322" spans="3:4" hidden="1">
      <c r="C322" s="1"/>
      <c r="D322" s="1"/>
    </row>
    <row r="323" spans="3:4" hidden="1">
      <c r="C323" s="1"/>
      <c r="D323" s="1"/>
    </row>
    <row r="324" spans="3:4" hidden="1">
      <c r="C324" s="1"/>
      <c r="D324" s="1"/>
    </row>
    <row r="325" spans="3:4" hidden="1">
      <c r="C325" s="1"/>
      <c r="D325" s="1"/>
    </row>
    <row r="326" spans="3:4" hidden="1">
      <c r="C326" s="1"/>
      <c r="D326" s="1"/>
    </row>
    <row r="327" spans="3:4" hidden="1">
      <c r="C327" s="1"/>
      <c r="D327" s="1"/>
    </row>
    <row r="328" spans="3:4" hidden="1">
      <c r="C328" s="1"/>
      <c r="D328" s="1"/>
    </row>
    <row r="329" spans="3:4" hidden="1">
      <c r="C329" s="1"/>
      <c r="D329" s="1"/>
    </row>
    <row r="330" spans="3:4" hidden="1">
      <c r="C330" s="1"/>
      <c r="D330" s="1"/>
    </row>
    <row r="331" spans="3:4" hidden="1">
      <c r="C331" s="1"/>
      <c r="D331" s="1"/>
    </row>
    <row r="332" spans="3:4" hidden="1">
      <c r="C332" s="1"/>
      <c r="D332" s="1"/>
    </row>
    <row r="333" spans="3:4" hidden="1">
      <c r="C333" s="1"/>
      <c r="D333" s="1"/>
    </row>
    <row r="334" spans="3:4" hidden="1">
      <c r="C334" s="1"/>
      <c r="D334" s="1"/>
    </row>
    <row r="335" spans="3:4" hidden="1">
      <c r="C335" s="1"/>
      <c r="D335" s="1"/>
    </row>
    <row r="336" spans="3:4" hidden="1">
      <c r="C336" s="1"/>
      <c r="D336" s="1"/>
    </row>
    <row r="337" spans="3:4" hidden="1">
      <c r="C337" s="1"/>
      <c r="D337" s="1"/>
    </row>
    <row r="338" spans="3:4" hidden="1">
      <c r="C338" s="1"/>
      <c r="D338" s="1"/>
    </row>
    <row r="339" spans="3:4" hidden="1">
      <c r="C339" s="1"/>
      <c r="D339" s="1"/>
    </row>
    <row r="340" spans="3:4" hidden="1">
      <c r="C340" s="1"/>
      <c r="D340" s="1"/>
    </row>
    <row r="341" spans="3:4" hidden="1">
      <c r="C341" s="1"/>
      <c r="D341" s="1"/>
    </row>
    <row r="342" spans="3:4" hidden="1">
      <c r="C342" s="1"/>
      <c r="D342" s="1"/>
    </row>
    <row r="343" spans="3:4" hidden="1">
      <c r="C343" s="1"/>
      <c r="D343" s="1"/>
    </row>
    <row r="344" spans="3:4" hidden="1">
      <c r="C344" s="1"/>
      <c r="D344" s="1"/>
    </row>
    <row r="345" spans="3:4" hidden="1">
      <c r="C345" s="1"/>
      <c r="D345" s="1"/>
    </row>
    <row r="346" spans="3:4" hidden="1">
      <c r="C346" s="1"/>
      <c r="D346" s="1"/>
    </row>
    <row r="347" spans="3:4" hidden="1">
      <c r="C347" s="1"/>
      <c r="D347" s="1"/>
    </row>
    <row r="348" spans="3:4" hidden="1">
      <c r="C348" s="1"/>
      <c r="D348" s="1"/>
    </row>
    <row r="349" spans="3:4" hidden="1">
      <c r="C349" s="1"/>
      <c r="D349" s="1"/>
    </row>
    <row r="350" spans="3:4" hidden="1">
      <c r="C350" s="1"/>
      <c r="D350" s="1"/>
    </row>
    <row r="351" spans="3:4" hidden="1">
      <c r="C351" s="1"/>
      <c r="D351" s="1"/>
    </row>
    <row r="352" spans="3:4" hidden="1">
      <c r="C352" s="1"/>
      <c r="D352" s="1"/>
    </row>
    <row r="353" spans="3:4" hidden="1">
      <c r="C353" s="1"/>
      <c r="D353" s="1"/>
    </row>
    <row r="354" spans="3:4" hidden="1">
      <c r="C354" s="1"/>
      <c r="D354" s="1"/>
    </row>
    <row r="355" spans="3:4" hidden="1">
      <c r="C355" s="1"/>
      <c r="D355" s="1"/>
    </row>
    <row r="356" spans="3:4" hidden="1">
      <c r="C356" s="1"/>
      <c r="D356" s="1"/>
    </row>
    <row r="357" spans="3:4" hidden="1">
      <c r="C357" s="1"/>
      <c r="D357" s="1"/>
    </row>
    <row r="358" spans="3:4" hidden="1">
      <c r="C358" s="1"/>
      <c r="D358" s="1"/>
    </row>
    <row r="359" spans="3:4" hidden="1">
      <c r="C359" s="1"/>
      <c r="D359" s="1"/>
    </row>
    <row r="360" spans="3:4" hidden="1">
      <c r="C360" s="1"/>
      <c r="D360" s="1"/>
    </row>
    <row r="361" spans="3:4" hidden="1">
      <c r="C361" s="1"/>
      <c r="D361" s="1"/>
    </row>
    <row r="362" spans="3:4" hidden="1">
      <c r="C362" s="1"/>
      <c r="D362" s="1"/>
    </row>
    <row r="363" spans="3:4" hidden="1">
      <c r="C363" s="1"/>
      <c r="D363" s="1"/>
    </row>
    <row r="364" spans="3:4" hidden="1">
      <c r="C364" s="1"/>
      <c r="D364" s="1"/>
    </row>
    <row r="365" spans="3:4" hidden="1">
      <c r="C365" s="1"/>
      <c r="D365" s="1"/>
    </row>
    <row r="366" spans="3:4" hidden="1">
      <c r="C366" s="1"/>
      <c r="D366" s="1"/>
    </row>
    <row r="367" spans="3:4" hidden="1">
      <c r="C367" s="1"/>
      <c r="D367" s="1"/>
    </row>
    <row r="368" spans="3:4" hidden="1">
      <c r="C368" s="1"/>
      <c r="D368" s="1"/>
    </row>
    <row r="369" spans="3:4" hidden="1">
      <c r="C369" s="1"/>
      <c r="D369" s="1"/>
    </row>
    <row r="370" spans="3:4" hidden="1">
      <c r="C370" s="1"/>
      <c r="D370" s="1"/>
    </row>
    <row r="371" spans="3:4" hidden="1">
      <c r="C371" s="1"/>
      <c r="D371" s="1"/>
    </row>
    <row r="372" spans="3:4" hidden="1">
      <c r="C372" s="1"/>
      <c r="D372" s="1"/>
    </row>
    <row r="373" spans="3:4" hidden="1">
      <c r="C373" s="1"/>
      <c r="D373" s="1"/>
    </row>
    <row r="374" spans="3:4" hidden="1">
      <c r="C374" s="1"/>
      <c r="D374" s="1"/>
    </row>
    <row r="375" spans="3:4" hidden="1">
      <c r="C375" s="1"/>
      <c r="D375" s="1"/>
    </row>
    <row r="376" spans="3:4" hidden="1">
      <c r="C376" s="1"/>
      <c r="D376" s="1"/>
    </row>
    <row r="377" spans="3:4" hidden="1">
      <c r="C377" s="1"/>
      <c r="D377" s="1"/>
    </row>
    <row r="378" spans="3:4" hidden="1">
      <c r="C378" s="1"/>
      <c r="D378" s="1"/>
    </row>
    <row r="379" spans="3:4" hidden="1">
      <c r="C379" s="1"/>
      <c r="D379" s="1"/>
    </row>
    <row r="380" spans="3:4" hidden="1">
      <c r="C380" s="1"/>
      <c r="D380" s="1"/>
    </row>
    <row r="381" spans="3:4" hidden="1">
      <c r="C381" s="1"/>
      <c r="D381" s="1"/>
    </row>
    <row r="382" spans="3:4" hidden="1">
      <c r="C382" s="1"/>
      <c r="D382" s="1"/>
    </row>
    <row r="383" spans="3:4" hidden="1">
      <c r="C383" s="1"/>
      <c r="D383" s="1"/>
    </row>
    <row r="384" spans="3:4" hidden="1">
      <c r="C384" s="1"/>
      <c r="D384" s="1"/>
    </row>
    <row r="385" spans="3:4" hidden="1">
      <c r="C385" s="1"/>
      <c r="D385" s="1"/>
    </row>
    <row r="386" spans="3:4" hidden="1">
      <c r="C386" s="1"/>
      <c r="D386" s="1"/>
    </row>
    <row r="387" spans="3:4" hidden="1">
      <c r="C387" s="1"/>
      <c r="D387" s="1"/>
    </row>
    <row r="388" spans="3:4" hidden="1">
      <c r="C388" s="1"/>
      <c r="D388" s="1"/>
    </row>
    <row r="389" spans="3:4" hidden="1">
      <c r="C389" s="1"/>
      <c r="D389" s="1"/>
    </row>
    <row r="390" spans="3:4" hidden="1">
      <c r="C390" s="1"/>
      <c r="D390" s="1"/>
    </row>
    <row r="391" spans="3:4" hidden="1">
      <c r="C391" s="1"/>
      <c r="D391" s="1"/>
    </row>
    <row r="392" spans="3:4" hidden="1">
      <c r="C392" s="1"/>
      <c r="D392" s="1"/>
    </row>
    <row r="393" spans="3:4" hidden="1">
      <c r="C393" s="1"/>
      <c r="D393" s="1"/>
    </row>
    <row r="394" spans="3:4" hidden="1">
      <c r="C394" s="1"/>
      <c r="D394" s="1"/>
    </row>
    <row r="395" spans="3:4" hidden="1">
      <c r="C395" s="1"/>
      <c r="D395" s="1"/>
    </row>
    <row r="396" spans="3:4" hidden="1">
      <c r="C396" s="1"/>
      <c r="D396" s="1"/>
    </row>
    <row r="397" spans="3:4" hidden="1">
      <c r="C397" s="1"/>
      <c r="D397" s="1"/>
    </row>
    <row r="398" spans="3:4" hidden="1">
      <c r="C398" s="1"/>
      <c r="D398" s="1"/>
    </row>
    <row r="399" spans="3:4" hidden="1">
      <c r="C399" s="1"/>
      <c r="D399" s="1"/>
    </row>
    <row r="400" spans="3:4" hidden="1">
      <c r="C400" s="1"/>
      <c r="D400" s="1"/>
    </row>
    <row r="401" spans="3:4" hidden="1">
      <c r="C401" s="1"/>
      <c r="D401" s="1"/>
    </row>
    <row r="402" spans="3:4" hidden="1">
      <c r="C402" s="1"/>
      <c r="D402" s="1"/>
    </row>
    <row r="403" spans="3:4" hidden="1">
      <c r="C403" s="1"/>
      <c r="D403" s="1"/>
    </row>
    <row r="404" spans="3:4" hidden="1">
      <c r="C404" s="1"/>
      <c r="D404" s="1"/>
    </row>
    <row r="405" spans="3:4" hidden="1">
      <c r="C405" s="1"/>
      <c r="D405" s="1"/>
    </row>
    <row r="406" spans="3:4" hidden="1">
      <c r="C406" s="1"/>
      <c r="D406" s="1"/>
    </row>
    <row r="407" spans="3:4" hidden="1">
      <c r="C407" s="1"/>
      <c r="D407" s="1"/>
    </row>
    <row r="408" spans="3:4" hidden="1">
      <c r="C408" s="1"/>
      <c r="D408" s="1"/>
    </row>
    <row r="409" spans="3:4" hidden="1">
      <c r="C409" s="1"/>
      <c r="D409" s="1"/>
    </row>
    <row r="410" spans="3:4" hidden="1">
      <c r="C410" s="1"/>
      <c r="D410" s="1"/>
    </row>
    <row r="411" spans="3:4" hidden="1">
      <c r="C411" s="1"/>
      <c r="D411" s="1"/>
    </row>
    <row r="412" spans="3:4" hidden="1">
      <c r="C412" s="1"/>
      <c r="D412" s="1"/>
    </row>
    <row r="413" spans="3:4" hidden="1">
      <c r="C413" s="1"/>
      <c r="D413" s="1"/>
    </row>
    <row r="414" spans="3:4" hidden="1">
      <c r="C414" s="1"/>
      <c r="D414" s="1"/>
    </row>
    <row r="415" spans="3:4" hidden="1">
      <c r="C415" s="1"/>
      <c r="D415" s="1"/>
    </row>
    <row r="416" spans="3:4" hidden="1">
      <c r="C416" s="1"/>
      <c r="D416" s="1"/>
    </row>
    <row r="417" spans="3:4" hidden="1">
      <c r="C417" s="1"/>
      <c r="D417" s="1"/>
    </row>
    <row r="418" spans="3:4" hidden="1">
      <c r="C418" s="1"/>
      <c r="D418" s="1"/>
    </row>
    <row r="419" spans="3:4" hidden="1">
      <c r="C419" s="1"/>
      <c r="D419" s="1"/>
    </row>
    <row r="420" spans="3:4" hidden="1">
      <c r="C420" s="1"/>
      <c r="D420" s="1"/>
    </row>
    <row r="421" spans="3:4" hidden="1">
      <c r="C421" s="1"/>
      <c r="D421" s="1"/>
    </row>
    <row r="422" spans="3:4" hidden="1">
      <c r="C422" s="1"/>
      <c r="D422" s="1"/>
    </row>
    <row r="423" spans="3:4" hidden="1">
      <c r="C423" s="1"/>
      <c r="D423" s="1"/>
    </row>
    <row r="424" spans="3:4" hidden="1">
      <c r="C424" s="1"/>
      <c r="D424" s="1"/>
    </row>
    <row r="425" spans="3:4" hidden="1">
      <c r="C425" s="1"/>
      <c r="D425" s="1"/>
    </row>
    <row r="426" spans="3:4" hidden="1">
      <c r="C426" s="1"/>
      <c r="D426" s="1"/>
    </row>
    <row r="427" spans="3:4" hidden="1">
      <c r="C427" s="1"/>
      <c r="D427" s="1"/>
    </row>
    <row r="428" spans="3:4" hidden="1">
      <c r="C428" s="1"/>
      <c r="D428" s="1"/>
    </row>
    <row r="429" spans="3:4" hidden="1">
      <c r="C429" s="1"/>
      <c r="D429" s="1"/>
    </row>
    <row r="430" spans="3:4" hidden="1">
      <c r="C430" s="1"/>
      <c r="D430" s="1"/>
    </row>
    <row r="431" spans="3:4" hidden="1">
      <c r="C431" s="1"/>
      <c r="D431" s="1"/>
    </row>
    <row r="432" spans="3:4" hidden="1">
      <c r="C432" s="1"/>
      <c r="D432" s="1"/>
    </row>
    <row r="433" spans="3:4" hidden="1">
      <c r="C433" s="1"/>
      <c r="D433" s="1"/>
    </row>
    <row r="434" spans="3:4" hidden="1">
      <c r="C434" s="1"/>
      <c r="D434" s="1"/>
    </row>
    <row r="435" spans="3:4" hidden="1">
      <c r="C435" s="1"/>
      <c r="D435" s="1"/>
    </row>
    <row r="436" spans="3:4" hidden="1">
      <c r="C436" s="1"/>
      <c r="D436" s="1"/>
    </row>
    <row r="437" spans="3:4" hidden="1">
      <c r="C437" s="1"/>
      <c r="D437" s="1"/>
    </row>
    <row r="438" spans="3:4" hidden="1">
      <c r="C438" s="1"/>
      <c r="D438" s="1"/>
    </row>
    <row r="439" spans="3:4" hidden="1">
      <c r="C439" s="1"/>
      <c r="D439" s="1"/>
    </row>
    <row r="440" spans="3:4" hidden="1">
      <c r="C440" s="1"/>
      <c r="D440" s="1"/>
    </row>
    <row r="441" spans="3:4" hidden="1">
      <c r="C441" s="1"/>
      <c r="D441" s="1"/>
    </row>
    <row r="442" spans="3:4" hidden="1">
      <c r="C442" s="1"/>
      <c r="D442" s="1"/>
    </row>
    <row r="443" spans="3:4" hidden="1">
      <c r="C443" s="1"/>
      <c r="D443" s="1"/>
    </row>
    <row r="444" spans="3:4" hidden="1">
      <c r="C444" s="1"/>
      <c r="D444" s="1"/>
    </row>
    <row r="445" spans="3:4" hidden="1">
      <c r="C445" s="1"/>
      <c r="D445" s="1"/>
    </row>
    <row r="446" spans="3:4" hidden="1">
      <c r="C446" s="1"/>
      <c r="D446" s="1"/>
    </row>
    <row r="447" spans="3:4" hidden="1">
      <c r="C447" s="1"/>
      <c r="D447" s="1"/>
    </row>
    <row r="448" spans="3:4" hidden="1">
      <c r="C448" s="1"/>
      <c r="D448" s="1"/>
    </row>
    <row r="449" spans="3:4" hidden="1">
      <c r="C449" s="1"/>
      <c r="D449" s="1"/>
    </row>
    <row r="450" spans="3:4" hidden="1">
      <c r="C450" s="1"/>
      <c r="D450" s="1"/>
    </row>
    <row r="451" spans="3:4" hidden="1">
      <c r="C451" s="1"/>
      <c r="D451" s="1"/>
    </row>
    <row r="452" spans="3:4" hidden="1">
      <c r="C452" s="1"/>
      <c r="D452" s="1"/>
    </row>
    <row r="453" spans="3:4" hidden="1">
      <c r="C453" s="1"/>
      <c r="D453" s="1"/>
    </row>
    <row r="454" spans="3:4" hidden="1">
      <c r="C454" s="1"/>
      <c r="D454" s="1"/>
    </row>
    <row r="455" spans="3:4" hidden="1">
      <c r="C455" s="1"/>
      <c r="D455" s="1"/>
    </row>
    <row r="456" spans="3:4" hidden="1">
      <c r="C456" s="1"/>
      <c r="D456" s="1"/>
    </row>
    <row r="457" spans="3:4" hidden="1">
      <c r="C457" s="1"/>
      <c r="D457" s="1"/>
    </row>
    <row r="458" spans="3:4" hidden="1">
      <c r="C458" s="1"/>
      <c r="D458" s="1"/>
    </row>
    <row r="459" spans="3:4" hidden="1">
      <c r="C459" s="1"/>
      <c r="D459" s="1"/>
    </row>
    <row r="460" spans="3:4" hidden="1">
      <c r="C460" s="1"/>
      <c r="D460" s="1"/>
    </row>
    <row r="461" spans="3:4" hidden="1">
      <c r="C461" s="1"/>
      <c r="D461" s="1"/>
    </row>
    <row r="462" spans="3:4" hidden="1">
      <c r="C462" s="1"/>
      <c r="D462" s="1"/>
    </row>
    <row r="463" spans="3:4" hidden="1">
      <c r="C463" s="1"/>
      <c r="D463" s="1"/>
    </row>
    <row r="464" spans="3:4" hidden="1">
      <c r="C464" s="1"/>
      <c r="D464" s="1"/>
    </row>
    <row r="465" spans="3:4" hidden="1">
      <c r="C465" s="1"/>
      <c r="D465" s="1"/>
    </row>
    <row r="466" spans="3:4" hidden="1">
      <c r="C466" s="1"/>
      <c r="D466" s="1"/>
    </row>
    <row r="467" spans="3:4" hidden="1">
      <c r="C467" s="1"/>
      <c r="D467" s="1"/>
    </row>
    <row r="468" spans="3:4" hidden="1">
      <c r="C468" s="1"/>
      <c r="D468" s="1"/>
    </row>
    <row r="469" spans="3:4" hidden="1">
      <c r="C469" s="1"/>
      <c r="D469" s="1"/>
    </row>
    <row r="470" spans="3:4" hidden="1">
      <c r="C470" s="1"/>
      <c r="D470" s="1"/>
    </row>
    <row r="471" spans="3:4" hidden="1">
      <c r="C471" s="1"/>
      <c r="D471" s="1"/>
    </row>
    <row r="472" spans="3:4" hidden="1">
      <c r="C472" s="1"/>
      <c r="D472" s="1"/>
    </row>
    <row r="473" spans="3:4" hidden="1">
      <c r="C473" s="1"/>
      <c r="D473" s="1"/>
    </row>
    <row r="474" spans="3:4" hidden="1">
      <c r="C474" s="1"/>
      <c r="D474" s="1"/>
    </row>
    <row r="475" spans="3:4" hidden="1">
      <c r="C475" s="1"/>
      <c r="D475" s="1"/>
    </row>
    <row r="476" spans="3:4" hidden="1">
      <c r="C476" s="1"/>
      <c r="D476" s="1"/>
    </row>
    <row r="477" spans="3:4" hidden="1">
      <c r="C477" s="1"/>
      <c r="D477" s="1"/>
    </row>
    <row r="478" spans="3:4" hidden="1">
      <c r="C478" s="1"/>
      <c r="D478" s="1"/>
    </row>
    <row r="479" spans="3:4" hidden="1">
      <c r="C479" s="1"/>
      <c r="D479" s="1"/>
    </row>
    <row r="480" spans="3:4" hidden="1">
      <c r="C480" s="1"/>
      <c r="D480" s="1"/>
    </row>
    <row r="481" spans="3:4" hidden="1">
      <c r="C481" s="1"/>
      <c r="D481" s="1"/>
    </row>
    <row r="482" spans="3:4" hidden="1">
      <c r="C482" s="1"/>
      <c r="D482" s="1"/>
    </row>
    <row r="483" spans="3:4" hidden="1">
      <c r="C483" s="1"/>
      <c r="D483" s="1"/>
    </row>
    <row r="484" spans="3:4" hidden="1">
      <c r="C484" s="1"/>
      <c r="D484" s="1"/>
    </row>
    <row r="485" spans="3:4" hidden="1">
      <c r="C485" s="1"/>
      <c r="D485" s="1"/>
    </row>
    <row r="486" spans="3:4" hidden="1">
      <c r="C486" s="1"/>
      <c r="D486" s="1"/>
    </row>
    <row r="487" spans="3:4" hidden="1">
      <c r="C487" s="1"/>
      <c r="D487" s="1"/>
    </row>
    <row r="488" spans="3:4" hidden="1">
      <c r="C488" s="1"/>
      <c r="D488" s="1"/>
    </row>
    <row r="489" spans="3:4" hidden="1">
      <c r="C489" s="1"/>
      <c r="D489" s="1"/>
    </row>
    <row r="490" spans="3:4" hidden="1">
      <c r="C490" s="1"/>
      <c r="D490" s="1"/>
    </row>
    <row r="491" spans="3:4" hidden="1">
      <c r="C491" s="1"/>
      <c r="D491" s="1"/>
    </row>
    <row r="492" spans="3:4" hidden="1">
      <c r="C492" s="1"/>
      <c r="D492" s="1"/>
    </row>
    <row r="493" spans="3:4" hidden="1">
      <c r="C493" s="1"/>
      <c r="D493" s="1"/>
    </row>
    <row r="494" spans="3:4" hidden="1">
      <c r="C494" s="1"/>
      <c r="D494" s="1"/>
    </row>
    <row r="495" spans="3:4" hidden="1">
      <c r="C495" s="1"/>
      <c r="D495" s="1"/>
    </row>
    <row r="496" spans="3:4" hidden="1">
      <c r="C496" s="1"/>
      <c r="D496" s="1"/>
    </row>
    <row r="497" spans="3:4" hidden="1">
      <c r="C497" s="1"/>
      <c r="D497" s="1"/>
    </row>
    <row r="498" spans="3:4" hidden="1">
      <c r="C498" s="1"/>
      <c r="D498" s="1"/>
    </row>
    <row r="499" spans="3:4" hidden="1">
      <c r="C499" s="1"/>
      <c r="D499" s="1"/>
    </row>
    <row r="500" spans="3:4" hidden="1">
      <c r="C500" s="1"/>
      <c r="D500" s="1"/>
    </row>
    <row r="501" spans="3:4" hidden="1">
      <c r="C501" s="1"/>
      <c r="D501" s="1"/>
    </row>
    <row r="502" spans="3:4" hidden="1">
      <c r="C502" s="1"/>
      <c r="D502" s="1"/>
    </row>
    <row r="503" spans="3:4" hidden="1">
      <c r="C503" s="1"/>
      <c r="D503" s="1"/>
    </row>
    <row r="504" spans="3:4" hidden="1">
      <c r="C504" s="1"/>
      <c r="D504" s="1"/>
    </row>
    <row r="505" spans="3:4" hidden="1">
      <c r="C505" s="1"/>
      <c r="D505" s="1"/>
    </row>
    <row r="506" spans="3:4" hidden="1">
      <c r="C506" s="1"/>
      <c r="D506" s="1"/>
    </row>
    <row r="507" spans="3:4" hidden="1">
      <c r="C507" s="1"/>
      <c r="D507" s="1"/>
    </row>
    <row r="508" spans="3:4" hidden="1">
      <c r="C508" s="1"/>
      <c r="D508" s="1"/>
    </row>
    <row r="509" spans="3:4" hidden="1">
      <c r="C509" s="1"/>
      <c r="D509" s="1"/>
    </row>
    <row r="510" spans="3:4" hidden="1">
      <c r="C510" s="1"/>
      <c r="D510" s="1"/>
    </row>
    <row r="511" spans="3:4" hidden="1">
      <c r="C511" s="1"/>
      <c r="D511" s="1"/>
    </row>
    <row r="512" spans="3:4" hidden="1">
      <c r="C512" s="1"/>
      <c r="D512" s="1"/>
    </row>
    <row r="513" spans="3:4" hidden="1">
      <c r="C513" s="1"/>
      <c r="D513" s="1"/>
    </row>
    <row r="514" spans="3:4" hidden="1">
      <c r="C514" s="1"/>
      <c r="D514" s="1"/>
    </row>
    <row r="515" spans="3:4" hidden="1">
      <c r="C515" s="1"/>
      <c r="D515" s="1"/>
    </row>
    <row r="516" spans="3:4" hidden="1">
      <c r="C516" s="1"/>
      <c r="D516" s="1"/>
    </row>
    <row r="517" spans="3:4" hidden="1">
      <c r="C517" s="1"/>
      <c r="D517" s="1"/>
    </row>
    <row r="518" spans="3:4" hidden="1">
      <c r="C518" s="1"/>
      <c r="D518" s="1"/>
    </row>
    <row r="519" spans="3:4" hidden="1">
      <c r="C519" s="1"/>
      <c r="D519" s="1"/>
    </row>
    <row r="520" spans="3:4" hidden="1">
      <c r="C520" s="1"/>
      <c r="D520" s="1"/>
    </row>
    <row r="521" spans="3:4" hidden="1">
      <c r="C521" s="1"/>
      <c r="D521" s="1"/>
    </row>
    <row r="522" spans="3:4" hidden="1">
      <c r="C522" s="1"/>
      <c r="D522" s="1"/>
    </row>
    <row r="523" spans="3:4" hidden="1">
      <c r="C523" s="1"/>
      <c r="D523" s="1"/>
    </row>
    <row r="524" spans="3:4" hidden="1">
      <c r="C524" s="1"/>
      <c r="D524" s="1"/>
    </row>
    <row r="525" spans="3:4" hidden="1">
      <c r="C525" s="1"/>
      <c r="D525" s="1"/>
    </row>
    <row r="526" spans="3:4" hidden="1">
      <c r="C526" s="1"/>
      <c r="D526" s="1"/>
    </row>
    <row r="527" spans="3:4" hidden="1">
      <c r="C527" s="1"/>
      <c r="D527" s="1"/>
    </row>
    <row r="528" spans="3:4" hidden="1">
      <c r="C528" s="1"/>
      <c r="D528" s="1"/>
    </row>
    <row r="529" spans="3:4" hidden="1">
      <c r="C529" s="1"/>
      <c r="D529" s="1"/>
    </row>
    <row r="530" spans="3:4" hidden="1">
      <c r="C530" s="1"/>
      <c r="D530" s="1"/>
    </row>
    <row r="531" spans="3:4" hidden="1">
      <c r="C531" s="1"/>
      <c r="D531" s="1"/>
    </row>
    <row r="532" spans="3:4" hidden="1">
      <c r="C532" s="1"/>
      <c r="D532" s="1"/>
    </row>
    <row r="533" spans="3:4" hidden="1">
      <c r="C533" s="1"/>
      <c r="D533" s="1"/>
    </row>
    <row r="534" spans="3:4" hidden="1">
      <c r="C534" s="1"/>
      <c r="D534" s="1"/>
    </row>
    <row r="535" spans="3:4" hidden="1">
      <c r="C535" s="1"/>
      <c r="D535" s="1"/>
    </row>
    <row r="536" spans="3:4" hidden="1">
      <c r="C536" s="1"/>
      <c r="D536" s="1"/>
    </row>
    <row r="537" spans="3:4" hidden="1">
      <c r="C537" s="1"/>
      <c r="D537" s="1"/>
    </row>
    <row r="538" spans="3:4" hidden="1">
      <c r="C538" s="1"/>
      <c r="D538" s="1"/>
    </row>
    <row r="539" spans="3:4" hidden="1">
      <c r="C539" s="1"/>
      <c r="D539" s="1"/>
    </row>
    <row r="540" spans="3:4" hidden="1">
      <c r="C540" s="1"/>
      <c r="D540" s="1"/>
    </row>
    <row r="541" spans="3:4" hidden="1">
      <c r="C541" s="1"/>
      <c r="D541" s="1"/>
    </row>
    <row r="542" spans="3:4" hidden="1">
      <c r="C542" s="1"/>
      <c r="D542" s="1"/>
    </row>
    <row r="543" spans="3:4" hidden="1">
      <c r="C543" s="1"/>
      <c r="D543" s="1"/>
    </row>
    <row r="544" spans="3:4" hidden="1">
      <c r="C544" s="1"/>
      <c r="D544" s="1"/>
    </row>
    <row r="545" spans="3:4" hidden="1">
      <c r="C545" s="1"/>
      <c r="D545" s="1"/>
    </row>
    <row r="546" spans="3:4" hidden="1">
      <c r="C546" s="1"/>
      <c r="D546" s="1"/>
    </row>
    <row r="547" spans="3:4" hidden="1">
      <c r="C547" s="1"/>
      <c r="D547" s="1"/>
    </row>
    <row r="548" spans="3:4" hidden="1">
      <c r="C548" s="1"/>
      <c r="D548" s="1"/>
    </row>
    <row r="549" spans="3:4" hidden="1">
      <c r="C549" s="1"/>
      <c r="D549" s="1"/>
    </row>
    <row r="550" spans="3:4" hidden="1">
      <c r="C550" s="1"/>
      <c r="D550" s="1"/>
    </row>
    <row r="551" spans="3:4" hidden="1">
      <c r="C551" s="1"/>
      <c r="D551" s="1"/>
    </row>
    <row r="552" spans="3:4" hidden="1">
      <c r="C552" s="1"/>
      <c r="D552" s="1"/>
    </row>
    <row r="553" spans="3:4" hidden="1">
      <c r="C553" s="1"/>
      <c r="D553" s="1"/>
    </row>
    <row r="554" spans="3:4" hidden="1">
      <c r="C554" s="1"/>
      <c r="D554" s="1"/>
    </row>
    <row r="555" spans="3:4" hidden="1">
      <c r="C555" s="1"/>
      <c r="D555" s="1"/>
    </row>
    <row r="556" spans="3:4" hidden="1">
      <c r="C556" s="1"/>
      <c r="D556" s="1"/>
    </row>
    <row r="557" spans="3:4" hidden="1">
      <c r="C557" s="1"/>
      <c r="D557" s="1"/>
    </row>
    <row r="558" spans="3:4" hidden="1">
      <c r="C558" s="1"/>
      <c r="D558" s="1"/>
    </row>
    <row r="559" spans="3:4" hidden="1">
      <c r="C559" s="1"/>
      <c r="D559" s="1"/>
    </row>
    <row r="560" spans="3:4" hidden="1">
      <c r="C560" s="1"/>
      <c r="D560" s="1"/>
    </row>
    <row r="561" spans="3:4" hidden="1">
      <c r="C561" s="1"/>
      <c r="D561" s="1"/>
    </row>
    <row r="562" spans="3:4" hidden="1">
      <c r="C562" s="1"/>
      <c r="D562" s="1"/>
    </row>
    <row r="563" spans="3:4" hidden="1">
      <c r="C563" s="1"/>
      <c r="D563" s="1"/>
    </row>
    <row r="564" spans="3:4" hidden="1">
      <c r="C564" s="1"/>
      <c r="D564" s="1"/>
    </row>
    <row r="565" spans="3:4" hidden="1">
      <c r="C565" s="1"/>
      <c r="D565" s="1"/>
    </row>
    <row r="566" spans="3:4" hidden="1">
      <c r="C566" s="1"/>
      <c r="D566" s="1"/>
    </row>
    <row r="567" spans="3:4" hidden="1">
      <c r="C567" s="1"/>
      <c r="D567" s="1"/>
    </row>
    <row r="568" spans="3:4" hidden="1">
      <c r="C568" s="1"/>
      <c r="D568" s="1"/>
    </row>
    <row r="569" spans="3:4" hidden="1">
      <c r="C569" s="1"/>
      <c r="D569" s="1"/>
    </row>
    <row r="570" spans="3:4" hidden="1">
      <c r="C570" s="1"/>
      <c r="D570" s="1"/>
    </row>
    <row r="571" spans="3:4" hidden="1">
      <c r="C571" s="1"/>
      <c r="D571" s="1"/>
    </row>
    <row r="572" spans="3:4" hidden="1">
      <c r="C572" s="1"/>
      <c r="D572" s="1"/>
    </row>
    <row r="573" spans="3:4" hidden="1">
      <c r="C573" s="1"/>
      <c r="D573" s="1"/>
    </row>
    <row r="574" spans="3:4" hidden="1">
      <c r="C574" s="1"/>
      <c r="D574" s="1"/>
    </row>
    <row r="575" spans="3:4" hidden="1">
      <c r="C575" s="1"/>
      <c r="D575" s="1"/>
    </row>
    <row r="576" spans="3:4" hidden="1">
      <c r="C576" s="1"/>
      <c r="D576" s="1"/>
    </row>
    <row r="577" spans="3:4" hidden="1">
      <c r="C577" s="1"/>
      <c r="D577" s="1"/>
    </row>
    <row r="578" spans="3:4" hidden="1">
      <c r="C578" s="1"/>
      <c r="D578" s="1"/>
    </row>
    <row r="579" spans="3:4" hidden="1">
      <c r="C579" s="1"/>
      <c r="D579" s="1"/>
    </row>
    <row r="580" spans="3:4" hidden="1">
      <c r="C580" s="1"/>
      <c r="D580" s="1"/>
    </row>
    <row r="581" spans="3:4" hidden="1">
      <c r="C581" s="1"/>
      <c r="D581" s="1"/>
    </row>
    <row r="582" spans="3:4" hidden="1">
      <c r="C582" s="1"/>
      <c r="D582" s="1"/>
    </row>
    <row r="583" spans="3:4" hidden="1">
      <c r="C583" s="1"/>
      <c r="D583" s="1"/>
    </row>
    <row r="584" spans="3:4" hidden="1">
      <c r="C584" s="1"/>
      <c r="D584" s="1"/>
    </row>
    <row r="585" spans="3:4" hidden="1">
      <c r="C585" s="1"/>
      <c r="D585" s="1"/>
    </row>
    <row r="586" spans="3:4" hidden="1">
      <c r="C586" s="1"/>
      <c r="D586" s="1"/>
    </row>
    <row r="587" spans="3:4" hidden="1">
      <c r="C587" s="1"/>
      <c r="D587" s="1"/>
    </row>
    <row r="588" spans="3:4" hidden="1">
      <c r="C588" s="1"/>
      <c r="D588" s="1"/>
    </row>
    <row r="589" spans="3:4" hidden="1">
      <c r="C589" s="1"/>
      <c r="D589" s="1"/>
    </row>
    <row r="590" spans="3:4" hidden="1">
      <c r="C590" s="1"/>
      <c r="D590" s="1"/>
    </row>
    <row r="591" spans="3:4" hidden="1">
      <c r="C591" s="1"/>
      <c r="D591" s="1"/>
    </row>
    <row r="592" spans="3:4" hidden="1">
      <c r="C592" s="1"/>
      <c r="D592" s="1"/>
    </row>
    <row r="593" spans="3:4" hidden="1">
      <c r="C593" s="1"/>
      <c r="D593" s="1"/>
    </row>
    <row r="594" spans="3:4" hidden="1">
      <c r="C594" s="1"/>
      <c r="D594" s="1"/>
    </row>
    <row r="595" spans="3:4" hidden="1">
      <c r="C595" s="1"/>
      <c r="D595" s="1"/>
    </row>
    <row r="596" spans="3:4" hidden="1">
      <c r="C596" s="1"/>
      <c r="D596" s="1"/>
    </row>
    <row r="597" spans="3:4" hidden="1">
      <c r="C597" s="1"/>
      <c r="D597" s="1"/>
    </row>
    <row r="598" spans="3:4" hidden="1">
      <c r="C598" s="1"/>
      <c r="D598" s="1"/>
    </row>
    <row r="599" spans="3:4" hidden="1">
      <c r="C599" s="1"/>
      <c r="D599" s="1"/>
    </row>
    <row r="600" spans="3:4" hidden="1">
      <c r="C600" s="1"/>
      <c r="D600" s="1"/>
    </row>
    <row r="601" spans="3:4" hidden="1">
      <c r="C601" s="1"/>
      <c r="D601" s="1"/>
    </row>
    <row r="602" spans="3:4" hidden="1">
      <c r="C602" s="1"/>
      <c r="D602" s="1"/>
    </row>
    <row r="603" spans="3:4" hidden="1">
      <c r="C603" s="1"/>
      <c r="D603" s="1"/>
    </row>
    <row r="604" spans="3:4" hidden="1">
      <c r="C604" s="1"/>
      <c r="D604" s="1"/>
    </row>
    <row r="605" spans="3:4" hidden="1">
      <c r="C605" s="1"/>
      <c r="D605" s="1"/>
    </row>
    <row r="606" spans="3:4" hidden="1">
      <c r="C606" s="1"/>
      <c r="D606" s="1"/>
    </row>
    <row r="607" spans="3:4" hidden="1">
      <c r="C607" s="1"/>
      <c r="D607" s="1"/>
    </row>
    <row r="608" spans="3:4" hidden="1">
      <c r="C608" s="1"/>
      <c r="D608" s="1"/>
    </row>
    <row r="609" spans="3:4" hidden="1">
      <c r="C609" s="1"/>
      <c r="D609" s="1"/>
    </row>
    <row r="610" spans="3:4" hidden="1">
      <c r="C610" s="1"/>
      <c r="D610" s="1"/>
    </row>
    <row r="611" spans="3:4" hidden="1">
      <c r="C611" s="1"/>
      <c r="D611" s="1"/>
    </row>
    <row r="612" spans="3:4" hidden="1">
      <c r="C612" s="1"/>
      <c r="D612" s="1"/>
    </row>
    <row r="613" spans="3:4" hidden="1">
      <c r="C613" s="1"/>
      <c r="D613" s="1"/>
    </row>
    <row r="614" spans="3:4" hidden="1">
      <c r="C614" s="1"/>
      <c r="D614" s="1"/>
    </row>
    <row r="615" spans="3:4" hidden="1">
      <c r="C615" s="1"/>
      <c r="D615" s="1"/>
    </row>
    <row r="616" spans="3:4" hidden="1">
      <c r="C616" s="1"/>
      <c r="D616" s="1"/>
    </row>
    <row r="617" spans="3:4" hidden="1">
      <c r="C617" s="1"/>
      <c r="D617" s="1"/>
    </row>
    <row r="618" spans="3:4" hidden="1">
      <c r="C618" s="1"/>
      <c r="D618" s="1"/>
    </row>
    <row r="619" spans="3:4" hidden="1">
      <c r="C619" s="1"/>
      <c r="D619" s="1"/>
    </row>
    <row r="620" spans="3:4" hidden="1">
      <c r="C620" s="1"/>
      <c r="D620" s="1"/>
    </row>
    <row r="621" spans="3:4" hidden="1">
      <c r="C621" s="1"/>
      <c r="D621" s="1"/>
    </row>
    <row r="622" spans="3:4" hidden="1">
      <c r="C622" s="1"/>
      <c r="D622" s="1"/>
    </row>
    <row r="623" spans="3:4" hidden="1">
      <c r="C623" s="1"/>
      <c r="D623" s="1"/>
    </row>
    <row r="624" spans="3:4" hidden="1">
      <c r="C624" s="1"/>
      <c r="D624" s="1"/>
    </row>
    <row r="625" spans="3:4" hidden="1">
      <c r="C625" s="1"/>
      <c r="D625" s="1"/>
    </row>
    <row r="626" spans="3:4" hidden="1">
      <c r="C626" s="1"/>
      <c r="D626" s="1"/>
    </row>
    <row r="627" spans="3:4" hidden="1">
      <c r="C627" s="1"/>
      <c r="D627" s="1"/>
    </row>
    <row r="628" spans="3:4" hidden="1">
      <c r="C628" s="1"/>
      <c r="D628" s="1"/>
    </row>
    <row r="629" spans="3:4" hidden="1">
      <c r="C629" s="1"/>
      <c r="D629" s="1"/>
    </row>
    <row r="630" spans="3:4" hidden="1">
      <c r="C630" s="1"/>
      <c r="D630" s="1"/>
    </row>
    <row r="631" spans="3:4" hidden="1">
      <c r="C631" s="1"/>
      <c r="D631" s="1"/>
    </row>
    <row r="632" spans="3:4" hidden="1">
      <c r="C632" s="1"/>
      <c r="D632" s="1"/>
    </row>
    <row r="633" spans="3:4" hidden="1">
      <c r="C633" s="1"/>
      <c r="D633" s="1"/>
    </row>
    <row r="634" spans="3:4" hidden="1">
      <c r="C634" s="1"/>
      <c r="D634" s="1"/>
    </row>
    <row r="635" spans="3:4" hidden="1">
      <c r="C635" s="1"/>
      <c r="D635" s="1"/>
    </row>
    <row r="636" spans="3:4" hidden="1">
      <c r="C636" s="1"/>
      <c r="D636" s="1"/>
    </row>
    <row r="637" spans="3:4" hidden="1">
      <c r="C637" s="1"/>
      <c r="D637" s="1"/>
    </row>
    <row r="638" spans="3:4" hidden="1">
      <c r="C638" s="1"/>
      <c r="D638" s="1"/>
    </row>
    <row r="639" spans="3:4" hidden="1">
      <c r="C639" s="1"/>
      <c r="D639" s="1"/>
    </row>
    <row r="640" spans="3:4" hidden="1">
      <c r="C640" s="1"/>
      <c r="D640" s="1"/>
    </row>
    <row r="641" spans="3:4" hidden="1">
      <c r="C641" s="1"/>
      <c r="D641" s="1"/>
    </row>
    <row r="642" spans="3:4" hidden="1">
      <c r="C642" s="1"/>
      <c r="D642" s="1"/>
    </row>
    <row r="643" spans="3:4" hidden="1">
      <c r="C643" s="1"/>
      <c r="D643" s="1"/>
    </row>
    <row r="644" spans="3:4" hidden="1">
      <c r="C644" s="1"/>
      <c r="D644" s="1"/>
    </row>
    <row r="645" spans="3:4" hidden="1">
      <c r="C645" s="1"/>
      <c r="D645" s="1"/>
    </row>
    <row r="646" spans="3:4" hidden="1">
      <c r="C646" s="1"/>
      <c r="D646" s="1"/>
    </row>
    <row r="647" spans="3:4" hidden="1">
      <c r="C647" s="1"/>
      <c r="D647" s="1"/>
    </row>
    <row r="648" spans="3:4" hidden="1">
      <c r="C648" s="1"/>
      <c r="D648" s="1"/>
    </row>
    <row r="649" spans="3:4" hidden="1">
      <c r="C649" s="1"/>
      <c r="D649" s="1"/>
    </row>
    <row r="650" spans="3:4" hidden="1">
      <c r="C650" s="1"/>
      <c r="D650" s="1"/>
    </row>
    <row r="651" spans="3:4" hidden="1">
      <c r="C651" s="1"/>
      <c r="D651" s="1"/>
    </row>
    <row r="652" spans="3:4" hidden="1">
      <c r="C652" s="1"/>
      <c r="D652" s="1"/>
    </row>
    <row r="653" spans="3:4" hidden="1">
      <c r="C653" s="1"/>
      <c r="D653" s="1"/>
    </row>
    <row r="654" spans="3:4" hidden="1">
      <c r="C654" s="1"/>
      <c r="D654" s="1"/>
    </row>
    <row r="655" spans="3:4" hidden="1">
      <c r="C655" s="1"/>
      <c r="D655" s="1"/>
    </row>
    <row r="656" spans="3:4" hidden="1">
      <c r="C656" s="1"/>
      <c r="D656" s="1"/>
    </row>
    <row r="657" spans="3:4" hidden="1">
      <c r="C657" s="1"/>
      <c r="D657" s="1"/>
    </row>
    <row r="658" spans="3:4" hidden="1">
      <c r="C658" s="1"/>
      <c r="D658" s="1"/>
    </row>
    <row r="659" spans="3:4" hidden="1">
      <c r="C659" s="1"/>
      <c r="D659" s="1"/>
    </row>
    <row r="660" spans="3:4" hidden="1">
      <c r="C660" s="1"/>
      <c r="D660" s="1"/>
    </row>
    <row r="661" spans="3:4" hidden="1">
      <c r="C661" s="1"/>
      <c r="D661" s="1"/>
    </row>
    <row r="662" spans="3:4" hidden="1">
      <c r="C662" s="1"/>
      <c r="D662" s="1"/>
    </row>
    <row r="663" spans="3:4" hidden="1">
      <c r="C663" s="1"/>
      <c r="D663" s="1"/>
    </row>
    <row r="664" spans="3:4" hidden="1">
      <c r="C664" s="1"/>
      <c r="D664" s="1"/>
    </row>
    <row r="665" spans="3:4" hidden="1">
      <c r="C665" s="1"/>
      <c r="D665" s="1"/>
    </row>
    <row r="666" spans="3:4" hidden="1">
      <c r="C666" s="1"/>
      <c r="D666" s="1"/>
    </row>
    <row r="667" spans="3:4" hidden="1">
      <c r="C667" s="1"/>
      <c r="D667" s="1"/>
    </row>
    <row r="668" spans="3:4" hidden="1">
      <c r="C668" s="1"/>
      <c r="D668" s="1"/>
    </row>
    <row r="669" spans="3:4" hidden="1">
      <c r="C669" s="1"/>
      <c r="D669" s="1"/>
    </row>
    <row r="670" spans="3:4" hidden="1">
      <c r="C670" s="1"/>
      <c r="D670" s="1"/>
    </row>
    <row r="671" spans="3:4" hidden="1">
      <c r="C671" s="1"/>
      <c r="D671" s="1"/>
    </row>
    <row r="672" spans="3:4" hidden="1">
      <c r="C672" s="1"/>
      <c r="D672" s="1"/>
    </row>
    <row r="673" spans="3:4" hidden="1">
      <c r="C673" s="1"/>
      <c r="D673" s="1"/>
    </row>
    <row r="674" spans="3:4" hidden="1">
      <c r="C674" s="1"/>
      <c r="D674" s="1"/>
    </row>
    <row r="675" spans="3:4" hidden="1">
      <c r="C675" s="1"/>
      <c r="D675" s="1"/>
    </row>
    <row r="676" spans="3:4" hidden="1">
      <c r="C676" s="1"/>
      <c r="D676" s="1"/>
    </row>
    <row r="677" spans="3:4" hidden="1">
      <c r="C677" s="1"/>
      <c r="D677" s="1"/>
    </row>
    <row r="678" spans="3:4" hidden="1">
      <c r="C678" s="1"/>
      <c r="D678" s="1"/>
    </row>
    <row r="679" spans="3:4" hidden="1">
      <c r="C679" s="1"/>
      <c r="D679" s="1"/>
    </row>
    <row r="680" spans="3:4" hidden="1">
      <c r="C680" s="1"/>
      <c r="D680" s="1"/>
    </row>
    <row r="681" spans="3:4" hidden="1">
      <c r="C681" s="1"/>
      <c r="D681" s="1"/>
    </row>
    <row r="682" spans="3:4" hidden="1">
      <c r="C682" s="1"/>
      <c r="D682" s="1"/>
    </row>
    <row r="683" spans="3:4" hidden="1">
      <c r="C683" s="1"/>
      <c r="D683" s="1"/>
    </row>
    <row r="684" spans="3:4" hidden="1">
      <c r="C684" s="1"/>
      <c r="D684" s="1"/>
    </row>
    <row r="685" spans="3:4" hidden="1">
      <c r="C685" s="1"/>
      <c r="D685" s="1"/>
    </row>
    <row r="686" spans="3:4" hidden="1">
      <c r="C686" s="1"/>
      <c r="D686" s="1"/>
    </row>
    <row r="687" spans="3:4" hidden="1">
      <c r="C687" s="1"/>
      <c r="D687" s="1"/>
    </row>
    <row r="688" spans="3:4" hidden="1">
      <c r="C688" s="1"/>
      <c r="D688" s="1"/>
    </row>
    <row r="689" spans="3:4" hidden="1">
      <c r="C689" s="1"/>
      <c r="D689" s="1"/>
    </row>
    <row r="690" spans="3:4" hidden="1">
      <c r="C690" s="1"/>
      <c r="D690" s="1"/>
    </row>
    <row r="691" spans="3:4" hidden="1">
      <c r="C691" s="1"/>
      <c r="D691" s="1"/>
    </row>
    <row r="692" spans="3:4" hidden="1">
      <c r="C692" s="1"/>
      <c r="D692" s="1"/>
    </row>
    <row r="693" spans="3:4" hidden="1">
      <c r="C693" s="1"/>
      <c r="D693" s="1"/>
    </row>
    <row r="694" spans="3:4" hidden="1">
      <c r="C694" s="1"/>
      <c r="D694" s="1"/>
    </row>
    <row r="695" spans="3:4" hidden="1">
      <c r="C695" s="1"/>
      <c r="D695" s="1"/>
    </row>
    <row r="696" spans="3:4" hidden="1">
      <c r="C696" s="1"/>
      <c r="D696" s="1"/>
    </row>
    <row r="697" spans="3:4" hidden="1">
      <c r="C697" s="1"/>
      <c r="D697" s="1"/>
    </row>
    <row r="698" spans="3:4" hidden="1">
      <c r="C698" s="1"/>
      <c r="D698" s="1"/>
    </row>
    <row r="699" spans="3:4" hidden="1">
      <c r="C699" s="1"/>
      <c r="D699" s="1"/>
    </row>
    <row r="700" spans="3:4" hidden="1">
      <c r="C700" s="1"/>
      <c r="D700" s="1"/>
    </row>
    <row r="701" spans="3:4" hidden="1">
      <c r="C701" s="1"/>
      <c r="D701" s="1"/>
    </row>
    <row r="702" spans="3:4" hidden="1">
      <c r="C702" s="1"/>
      <c r="D702" s="1"/>
    </row>
    <row r="703" spans="3:4" hidden="1">
      <c r="C703" s="1"/>
      <c r="D703" s="1"/>
    </row>
    <row r="704" spans="3:4" hidden="1">
      <c r="C704" s="1"/>
      <c r="D704" s="1"/>
    </row>
    <row r="705" spans="3:4" hidden="1">
      <c r="C705" s="1"/>
      <c r="D705" s="1"/>
    </row>
    <row r="706" spans="3:4" hidden="1">
      <c r="C706" s="1"/>
      <c r="D706" s="1"/>
    </row>
    <row r="707" spans="3:4" hidden="1">
      <c r="C707" s="1"/>
      <c r="D707" s="1"/>
    </row>
    <row r="708" spans="3:4" hidden="1">
      <c r="C708" s="1"/>
      <c r="D708" s="1"/>
    </row>
    <row r="709" spans="3:4" hidden="1">
      <c r="C709" s="1"/>
      <c r="D709" s="1"/>
    </row>
    <row r="710" spans="3:4" hidden="1">
      <c r="C710" s="1"/>
      <c r="D710" s="1"/>
    </row>
    <row r="711" spans="3:4" hidden="1">
      <c r="C711" s="1"/>
      <c r="D711" s="1"/>
    </row>
    <row r="712" spans="3:4" hidden="1">
      <c r="C712" s="1"/>
      <c r="D712" s="1"/>
    </row>
    <row r="713" spans="3:4" hidden="1">
      <c r="C713" s="1"/>
      <c r="D713" s="1"/>
    </row>
    <row r="714" spans="3:4" hidden="1">
      <c r="C714" s="1"/>
      <c r="D714" s="1"/>
    </row>
    <row r="715" spans="3:4" hidden="1">
      <c r="C715" s="1"/>
      <c r="D715" s="1"/>
    </row>
    <row r="716" spans="3:4" hidden="1">
      <c r="C716" s="1"/>
      <c r="D716" s="1"/>
    </row>
    <row r="717" spans="3:4" hidden="1">
      <c r="C717" s="1"/>
      <c r="D717" s="1"/>
    </row>
    <row r="718" spans="3:4" hidden="1">
      <c r="C718" s="1"/>
      <c r="D718" s="1"/>
    </row>
    <row r="719" spans="3:4" hidden="1">
      <c r="C719" s="1"/>
      <c r="D719" s="1"/>
    </row>
    <row r="720" spans="3:4" hidden="1">
      <c r="C720" s="1"/>
      <c r="D720" s="1"/>
    </row>
    <row r="721" spans="3:4" hidden="1">
      <c r="C721" s="1"/>
      <c r="D721" s="1"/>
    </row>
    <row r="722" spans="3:4" hidden="1">
      <c r="C722" s="1"/>
      <c r="D722" s="1"/>
    </row>
    <row r="723" spans="3:4" hidden="1">
      <c r="C723" s="1"/>
      <c r="D723" s="1"/>
    </row>
    <row r="724" spans="3:4" hidden="1">
      <c r="C724" s="1"/>
      <c r="D724" s="1"/>
    </row>
    <row r="725" spans="3:4" hidden="1">
      <c r="C725" s="1"/>
      <c r="D725" s="1"/>
    </row>
    <row r="726" spans="3:4" hidden="1">
      <c r="C726" s="1"/>
      <c r="D726" s="1"/>
    </row>
    <row r="727" spans="3:4" hidden="1">
      <c r="C727" s="1"/>
      <c r="D727" s="1"/>
    </row>
    <row r="728" spans="3:4" hidden="1">
      <c r="C728" s="1"/>
      <c r="D728" s="1"/>
    </row>
    <row r="729" spans="3:4" hidden="1">
      <c r="C729" s="1"/>
      <c r="D729" s="1"/>
    </row>
    <row r="730" spans="3:4" hidden="1">
      <c r="C730" s="1"/>
      <c r="D730" s="1"/>
    </row>
    <row r="731" spans="3:4" hidden="1">
      <c r="C731" s="1"/>
      <c r="D731" s="1"/>
    </row>
    <row r="732" spans="3:4" hidden="1">
      <c r="C732" s="1"/>
      <c r="D732" s="1"/>
    </row>
    <row r="733" spans="3:4" hidden="1">
      <c r="C733" s="1"/>
      <c r="D733" s="1"/>
    </row>
    <row r="734" spans="3:4" hidden="1">
      <c r="C734" s="1"/>
      <c r="D734" s="1"/>
    </row>
    <row r="735" spans="3:4" hidden="1">
      <c r="C735" s="1"/>
      <c r="D735" s="1"/>
    </row>
    <row r="736" spans="3:4" hidden="1">
      <c r="C736" s="1"/>
      <c r="D736" s="1"/>
    </row>
    <row r="737" spans="3:4" hidden="1">
      <c r="C737" s="1"/>
      <c r="D737" s="1"/>
    </row>
    <row r="738" spans="3:4" hidden="1">
      <c r="C738" s="1"/>
      <c r="D738" s="1"/>
    </row>
    <row r="739" spans="3:4" hidden="1">
      <c r="C739" s="1"/>
      <c r="D739" s="1"/>
    </row>
    <row r="740" spans="3:4" hidden="1">
      <c r="C740" s="1"/>
      <c r="D740" s="1"/>
    </row>
    <row r="741" spans="3:4" hidden="1">
      <c r="C741" s="1"/>
      <c r="D741" s="1"/>
    </row>
    <row r="742" spans="3:4" hidden="1">
      <c r="C742" s="1"/>
      <c r="D742" s="1"/>
    </row>
    <row r="743" spans="3:4" hidden="1">
      <c r="C743" s="1"/>
      <c r="D743" s="1"/>
    </row>
    <row r="744" spans="3:4" hidden="1">
      <c r="C744" s="1"/>
      <c r="D744" s="1"/>
    </row>
    <row r="745" spans="3:4" hidden="1">
      <c r="C745" s="1"/>
      <c r="D745" s="1"/>
    </row>
    <row r="746" spans="3:4" hidden="1">
      <c r="C746" s="1"/>
      <c r="D746" s="1"/>
    </row>
    <row r="747" spans="3:4" hidden="1">
      <c r="C747" s="1"/>
      <c r="D747" s="1"/>
    </row>
    <row r="748" spans="3:4" hidden="1">
      <c r="C748" s="1"/>
      <c r="D748" s="1"/>
    </row>
    <row r="749" spans="3:4" hidden="1">
      <c r="C749" s="1"/>
      <c r="D749" s="1"/>
    </row>
    <row r="750" spans="3:4" hidden="1">
      <c r="C750" s="1"/>
      <c r="D750" s="1"/>
    </row>
    <row r="751" spans="3:4" hidden="1">
      <c r="C751" s="1"/>
      <c r="D751" s="1"/>
    </row>
    <row r="752" spans="3:4" hidden="1">
      <c r="C752" s="1"/>
      <c r="D752" s="1"/>
    </row>
    <row r="753" spans="3:4" hidden="1">
      <c r="C753" s="1"/>
      <c r="D753" s="1"/>
    </row>
    <row r="754" spans="3:4" hidden="1">
      <c r="C754" s="1"/>
      <c r="D754" s="1"/>
    </row>
    <row r="755" spans="3:4" hidden="1">
      <c r="C755" s="1"/>
      <c r="D755" s="1"/>
    </row>
    <row r="756" spans="3:4" hidden="1">
      <c r="C756" s="1"/>
      <c r="D756" s="1"/>
    </row>
    <row r="757" spans="3:4" hidden="1">
      <c r="C757" s="1"/>
      <c r="D757" s="1"/>
    </row>
    <row r="758" spans="3:4" hidden="1">
      <c r="C758" s="1"/>
      <c r="D758" s="1"/>
    </row>
    <row r="759" spans="3:4" hidden="1">
      <c r="C759" s="1"/>
      <c r="D759" s="1"/>
    </row>
    <row r="760" spans="3:4" hidden="1">
      <c r="C760" s="1"/>
      <c r="D760" s="1"/>
    </row>
    <row r="761" spans="3:4" hidden="1">
      <c r="C761" s="1"/>
      <c r="D761" s="1"/>
    </row>
    <row r="762" spans="3:4" hidden="1">
      <c r="C762" s="1"/>
      <c r="D762" s="1"/>
    </row>
    <row r="763" spans="3:4" hidden="1">
      <c r="C763" s="1"/>
      <c r="D763" s="1"/>
    </row>
    <row r="764" spans="3:4" hidden="1">
      <c r="C764" s="1"/>
      <c r="D764" s="1"/>
    </row>
    <row r="765" spans="3:4" hidden="1">
      <c r="C765" s="1"/>
      <c r="D765" s="1"/>
    </row>
    <row r="766" spans="3:4" hidden="1">
      <c r="C766" s="1"/>
      <c r="D766" s="1"/>
    </row>
    <row r="767" spans="3:4" hidden="1">
      <c r="C767" s="1"/>
      <c r="D767" s="1"/>
    </row>
    <row r="768" spans="3:4" hidden="1">
      <c r="C768" s="1"/>
      <c r="D768" s="1"/>
    </row>
    <row r="769" spans="3:4" hidden="1">
      <c r="C769" s="1"/>
      <c r="D769" s="1"/>
    </row>
    <row r="770" spans="3:4" hidden="1">
      <c r="C770" s="1"/>
      <c r="D770" s="1"/>
    </row>
    <row r="771" spans="3:4" hidden="1">
      <c r="C771" s="1"/>
      <c r="D771" s="1"/>
    </row>
    <row r="772" spans="3:4" hidden="1">
      <c r="C772" s="1"/>
      <c r="D772" s="1"/>
    </row>
    <row r="773" spans="3:4" hidden="1">
      <c r="C773" s="1"/>
      <c r="D773" s="1"/>
    </row>
    <row r="774" spans="3:4" hidden="1">
      <c r="C774" s="1"/>
      <c r="D774" s="1"/>
    </row>
    <row r="775" spans="3:4" hidden="1">
      <c r="C775" s="1"/>
      <c r="D775" s="1"/>
    </row>
    <row r="776" spans="3:4" hidden="1">
      <c r="C776" s="1"/>
      <c r="D776" s="1"/>
    </row>
    <row r="777" spans="3:4" hidden="1">
      <c r="C777" s="1"/>
      <c r="D777" s="1"/>
    </row>
    <row r="778" spans="3:4" hidden="1">
      <c r="C778" s="1"/>
      <c r="D778" s="1"/>
    </row>
    <row r="779" spans="3:4" hidden="1">
      <c r="C779" s="1"/>
      <c r="D779" s="1"/>
    </row>
    <row r="780" spans="3:4" hidden="1">
      <c r="C780" s="1"/>
      <c r="D780" s="1"/>
    </row>
    <row r="781" spans="3:4" hidden="1">
      <c r="C781" s="1"/>
      <c r="D781" s="1"/>
    </row>
    <row r="782" spans="3:4" hidden="1">
      <c r="C782" s="1"/>
      <c r="D782" s="1"/>
    </row>
    <row r="783" spans="3:4" hidden="1">
      <c r="C783" s="1"/>
      <c r="D783" s="1"/>
    </row>
    <row r="784" spans="3:4" hidden="1">
      <c r="C784" s="1"/>
      <c r="D784" s="1"/>
    </row>
    <row r="785" spans="3:4" hidden="1">
      <c r="C785" s="1"/>
      <c r="D785" s="1"/>
    </row>
    <row r="786" spans="3:4" hidden="1">
      <c r="C786" s="1"/>
      <c r="D786" s="1"/>
    </row>
    <row r="787" spans="3:4" hidden="1">
      <c r="C787" s="1"/>
      <c r="D787" s="1"/>
    </row>
    <row r="788" spans="3:4" hidden="1">
      <c r="C788" s="1"/>
      <c r="D788" s="1"/>
    </row>
    <row r="789" spans="3:4" hidden="1">
      <c r="C789" s="1"/>
      <c r="D789" s="1"/>
    </row>
    <row r="790" spans="3:4" hidden="1">
      <c r="C790" s="1"/>
      <c r="D790" s="1"/>
    </row>
    <row r="791" spans="3:4" hidden="1">
      <c r="C791" s="1"/>
      <c r="D791" s="1"/>
    </row>
    <row r="792" spans="3:4" hidden="1">
      <c r="C792" s="1"/>
      <c r="D792" s="1"/>
    </row>
    <row r="793" spans="3:4" hidden="1">
      <c r="C793" s="1"/>
      <c r="D793" s="1"/>
    </row>
    <row r="794" spans="3:4" hidden="1">
      <c r="C794" s="1"/>
      <c r="D794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A19:A23 A1:A17 A25:A1048576 B5:B1048576 C1:AY1048576 BA1:XFD1048576 AZ1:AZ9999 AZ10001:AZ1048576" xr:uid="{00000000-0002-0000-08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9.7109375" style="2" bestFit="1" customWidth="1"/>
    <col min="2" max="2" width="63.140625" style="2" bestFit="1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2">
      <c r="A1" s="36" t="s">
        <v>124</v>
      </c>
      <c r="B1" s="36" t="s" vm="1">
        <v>189</v>
      </c>
    </row>
    <row r="2" spans="1:12">
      <c r="A2" s="36" t="s">
        <v>123</v>
      </c>
      <c r="B2" s="36" t="s">
        <v>190</v>
      </c>
    </row>
    <row r="3" spans="1:12">
      <c r="A3" s="36" t="s">
        <v>125</v>
      </c>
      <c r="B3" s="36" t="s">
        <v>191</v>
      </c>
    </row>
    <row r="4" spans="1:12">
      <c r="A4" s="36" t="s">
        <v>126</v>
      </c>
      <c r="B4" s="36">
        <v>12147</v>
      </c>
    </row>
    <row r="5" spans="1:12" ht="18.75">
      <c r="A5" s="139" t="s">
        <v>75</v>
      </c>
      <c r="B5" s="140"/>
      <c r="C5" s="140"/>
      <c r="D5" s="140"/>
      <c r="E5" s="140"/>
      <c r="F5" s="140"/>
      <c r="G5" s="140"/>
      <c r="H5" s="140"/>
      <c r="I5" s="140"/>
      <c r="J5" s="140"/>
      <c r="K5" s="141"/>
      <c r="L5" s="3"/>
    </row>
    <row r="6" spans="1:12" s="3" customFormat="1">
      <c r="A6" s="37" t="s">
        <v>96</v>
      </c>
      <c r="B6" s="38" t="s">
        <v>34</v>
      </c>
      <c r="C6" s="38" t="s">
        <v>99</v>
      </c>
      <c r="D6" s="38" t="s">
        <v>49</v>
      </c>
      <c r="E6" s="38" t="s">
        <v>83</v>
      </c>
      <c r="F6" s="38" t="s">
        <v>167</v>
      </c>
      <c r="G6" s="38" t="s">
        <v>166</v>
      </c>
      <c r="H6" s="38" t="s">
        <v>46</v>
      </c>
      <c r="I6" s="38" t="s">
        <v>45</v>
      </c>
      <c r="J6" s="38" t="s">
        <v>127</v>
      </c>
      <c r="K6" s="40" t="s">
        <v>129</v>
      </c>
    </row>
    <row r="7" spans="1:12" s="3" customFormat="1">
      <c r="A7" s="108" t="s">
        <v>1828</v>
      </c>
      <c r="B7" s="126" t="s">
        <v>1828</v>
      </c>
      <c r="C7" s="126" t="s">
        <v>1828</v>
      </c>
      <c r="D7" s="126" t="s">
        <v>1828</v>
      </c>
      <c r="E7" s="126" t="s">
        <v>1828</v>
      </c>
      <c r="F7" s="12" t="s">
        <v>174</v>
      </c>
      <c r="G7" s="109" t="s">
        <v>1828</v>
      </c>
      <c r="H7" s="12" t="s">
        <v>170</v>
      </c>
      <c r="I7" s="12" t="s">
        <v>19</v>
      </c>
      <c r="J7" s="26" t="s">
        <v>19</v>
      </c>
      <c r="K7" s="13" t="s">
        <v>19</v>
      </c>
    </row>
    <row r="8" spans="1:12" s="4" customFormat="1" ht="20.25">
      <c r="A8" s="110" t="s">
        <v>1828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2" s="4" customFormat="1" ht="20.25">
      <c r="A9" s="62" t="s">
        <v>37</v>
      </c>
      <c r="B9" s="112" t="s">
        <v>1828</v>
      </c>
      <c r="C9" s="112" t="s">
        <v>1828</v>
      </c>
      <c r="D9" s="112" t="s">
        <v>1828</v>
      </c>
      <c r="E9" s="112" t="s">
        <v>1828</v>
      </c>
      <c r="F9" s="112" t="s">
        <v>1828</v>
      </c>
      <c r="G9" s="112" t="s">
        <v>1828</v>
      </c>
      <c r="H9" s="63">
        <v>19.224901689999999</v>
      </c>
      <c r="I9" s="112" t="s">
        <v>1828</v>
      </c>
      <c r="J9" s="65">
        <f>IFERROR(H9/$H$9,0)</f>
        <v>1</v>
      </c>
      <c r="K9" s="65">
        <f>H9/'סכום נכסי הקרן'!$C$41</f>
        <v>3.8773195580214467E-4</v>
      </c>
    </row>
    <row r="10" spans="1:12">
      <c r="A10" s="70" t="s">
        <v>161</v>
      </c>
      <c r="B10" s="115" t="s">
        <v>1828</v>
      </c>
      <c r="C10" s="115" t="s">
        <v>1828</v>
      </c>
      <c r="D10" s="115" t="s">
        <v>1828</v>
      </c>
      <c r="E10" s="115" t="s">
        <v>1828</v>
      </c>
      <c r="F10" s="115" t="s">
        <v>1828</v>
      </c>
      <c r="G10" s="115" t="s">
        <v>1828</v>
      </c>
      <c r="H10" s="67">
        <v>9.5209175229999996</v>
      </c>
      <c r="I10" s="115" t="s">
        <v>1828</v>
      </c>
      <c r="J10" s="69">
        <f t="shared" ref="J10:J18" si="0">IFERROR(H10/$H$9,0)</f>
        <v>0.49523881456061686</v>
      </c>
      <c r="K10" s="69">
        <f>H10/'סכום נכסי הקרן'!$C$41</f>
        <v>1.9201991415872363E-4</v>
      </c>
    </row>
    <row r="11" spans="1:12">
      <c r="A11" s="57" t="s">
        <v>157</v>
      </c>
      <c r="B11" s="112" t="s">
        <v>1828</v>
      </c>
      <c r="C11" s="112" t="s">
        <v>1828</v>
      </c>
      <c r="D11" s="112" t="s">
        <v>1828</v>
      </c>
      <c r="E11" s="112" t="s">
        <v>1828</v>
      </c>
      <c r="F11" s="112" t="s">
        <v>1828</v>
      </c>
      <c r="G11" s="112" t="s">
        <v>1828</v>
      </c>
      <c r="H11" s="63">
        <v>9.5209175229999996</v>
      </c>
      <c r="I11" s="112" t="s">
        <v>1828</v>
      </c>
      <c r="J11" s="65">
        <f t="shared" si="0"/>
        <v>0.49523881456061686</v>
      </c>
      <c r="K11" s="65">
        <f>H11/'סכום נכסי הקרן'!$C$41</f>
        <v>1.9201991415872363E-4</v>
      </c>
    </row>
    <row r="12" spans="1:12">
      <c r="A12" s="58" t="s">
        <v>1021</v>
      </c>
      <c r="B12" s="54" t="s">
        <v>1022</v>
      </c>
      <c r="C12" s="66" t="s">
        <v>100</v>
      </c>
      <c r="D12" s="66" t="s">
        <v>1029</v>
      </c>
      <c r="E12" s="66" t="s">
        <v>111</v>
      </c>
      <c r="F12" s="67">
        <v>0.34758</v>
      </c>
      <c r="G12" s="68">
        <v>2988900</v>
      </c>
      <c r="H12" s="67">
        <v>10.388825344999999</v>
      </c>
      <c r="I12" s="115" t="s">
        <v>1828</v>
      </c>
      <c r="J12" s="69">
        <f t="shared" si="0"/>
        <v>0.54038379558548466</v>
      </c>
      <c r="K12" s="69">
        <f>H12/'סכום נכסי הקרן'!$C$41</f>
        <v>2.0952406594614635E-4</v>
      </c>
    </row>
    <row r="13" spans="1:12">
      <c r="A13" s="58" t="s">
        <v>1023</v>
      </c>
      <c r="B13" s="54" t="s">
        <v>1024</v>
      </c>
      <c r="C13" s="66" t="s">
        <v>100</v>
      </c>
      <c r="D13" s="66" t="s">
        <v>1029</v>
      </c>
      <c r="E13" s="66" t="s">
        <v>111</v>
      </c>
      <c r="F13" s="67">
        <v>-0.34758</v>
      </c>
      <c r="G13" s="68">
        <v>249700</v>
      </c>
      <c r="H13" s="67">
        <v>-0.86790782200000005</v>
      </c>
      <c r="I13" s="115" t="s">
        <v>1828</v>
      </c>
      <c r="J13" s="69">
        <f t="shared" si="0"/>
        <v>-4.5144981024867858E-2</v>
      </c>
      <c r="K13" s="69">
        <f>H13/'סכום נכסי הקרן'!$C$41</f>
        <v>-1.7504151787422726E-5</v>
      </c>
    </row>
    <row r="14" spans="1:12">
      <c r="A14" s="114" t="s">
        <v>1828</v>
      </c>
      <c r="B14" s="115" t="s">
        <v>1828</v>
      </c>
      <c r="C14" s="115" t="s">
        <v>1828</v>
      </c>
      <c r="D14" s="115" t="s">
        <v>1828</v>
      </c>
      <c r="E14" s="115" t="s">
        <v>1828</v>
      </c>
      <c r="F14" s="115" t="s">
        <v>1828</v>
      </c>
      <c r="G14" s="115" t="s">
        <v>1828</v>
      </c>
      <c r="H14" s="115" t="s">
        <v>1828</v>
      </c>
      <c r="I14" s="115" t="s">
        <v>1828</v>
      </c>
      <c r="J14" s="115" t="s">
        <v>1828</v>
      </c>
      <c r="K14" s="115" t="s">
        <v>1828</v>
      </c>
    </row>
    <row r="15" spans="1:12">
      <c r="A15" s="70" t="s">
        <v>160</v>
      </c>
      <c r="B15" s="115" t="s">
        <v>1828</v>
      </c>
      <c r="C15" s="115" t="s">
        <v>1828</v>
      </c>
      <c r="D15" s="115" t="s">
        <v>1828</v>
      </c>
      <c r="E15" s="115" t="s">
        <v>1828</v>
      </c>
      <c r="F15" s="115" t="s">
        <v>1828</v>
      </c>
      <c r="G15" s="115" t="s">
        <v>1828</v>
      </c>
      <c r="H15" s="67">
        <v>9.7039841669999998</v>
      </c>
      <c r="I15" s="115" t="s">
        <v>1828</v>
      </c>
      <c r="J15" s="69">
        <f t="shared" si="0"/>
        <v>0.50476118543938309</v>
      </c>
      <c r="K15" s="69">
        <f>H15/'סכום נכסי הקרן'!$C$41</f>
        <v>1.9571204164342106E-4</v>
      </c>
    </row>
    <row r="16" spans="1:12">
      <c r="A16" s="57" t="s">
        <v>157</v>
      </c>
      <c r="B16" s="112" t="s">
        <v>1828</v>
      </c>
      <c r="C16" s="112" t="s">
        <v>1828</v>
      </c>
      <c r="D16" s="112" t="s">
        <v>1828</v>
      </c>
      <c r="E16" s="112" t="s">
        <v>1828</v>
      </c>
      <c r="F16" s="112" t="s">
        <v>1828</v>
      </c>
      <c r="G16" s="112" t="s">
        <v>1828</v>
      </c>
      <c r="H16" s="63">
        <v>9.7039841669999998</v>
      </c>
      <c r="I16" s="112" t="s">
        <v>1828</v>
      </c>
      <c r="J16" s="65">
        <f t="shared" si="0"/>
        <v>0.50476118543938309</v>
      </c>
      <c r="K16" s="65">
        <f>H16/'סכום נכסי הקרן'!$C$41</f>
        <v>1.9571204164342106E-4</v>
      </c>
    </row>
    <row r="17" spans="1:11">
      <c r="A17" s="58" t="s">
        <v>1025</v>
      </c>
      <c r="B17" s="54" t="s">
        <v>1025</v>
      </c>
      <c r="C17" s="66" t="s">
        <v>725</v>
      </c>
      <c r="D17" s="66" t="s">
        <v>1029</v>
      </c>
      <c r="E17" s="66" t="s">
        <v>110</v>
      </c>
      <c r="F17" s="67">
        <v>10.544235</v>
      </c>
      <c r="G17" s="68">
        <v>160</v>
      </c>
      <c r="H17" s="67">
        <v>6.1190304549999999</v>
      </c>
      <c r="I17" s="115" t="s">
        <v>1828</v>
      </c>
      <c r="J17" s="69">
        <f t="shared" si="0"/>
        <v>0.31828669678882504</v>
      </c>
      <c r="K17" s="69">
        <f>H17/'סכום נכסי הקרן'!$C$41</f>
        <v>1.2340992345173532E-4</v>
      </c>
    </row>
    <row r="18" spans="1:11">
      <c r="A18" s="58" t="s">
        <v>1026</v>
      </c>
      <c r="B18" s="54" t="s">
        <v>1026</v>
      </c>
      <c r="C18" s="66" t="s">
        <v>725</v>
      </c>
      <c r="D18" s="66" t="s">
        <v>1029</v>
      </c>
      <c r="E18" s="66" t="s">
        <v>110</v>
      </c>
      <c r="F18" s="67">
        <v>7.0600529999999999</v>
      </c>
      <c r="G18" s="68">
        <v>140</v>
      </c>
      <c r="H18" s="67">
        <v>3.5849537119999999</v>
      </c>
      <c r="I18" s="115" t="s">
        <v>1828</v>
      </c>
      <c r="J18" s="69">
        <f t="shared" si="0"/>
        <v>0.1864744886505581</v>
      </c>
      <c r="K18" s="69">
        <f>H18/'סכום נכסי הקרן'!$C$41</f>
        <v>7.2302118191685714E-5</v>
      </c>
    </row>
    <row r="19" spans="1:11">
      <c r="A19" s="114" t="s">
        <v>1828</v>
      </c>
      <c r="B19" s="115" t="s">
        <v>1828</v>
      </c>
      <c r="C19" s="115" t="s">
        <v>1828</v>
      </c>
      <c r="D19" s="115" t="s">
        <v>1828</v>
      </c>
      <c r="E19" s="115" t="s">
        <v>1828</v>
      </c>
      <c r="F19" s="115" t="s">
        <v>1828</v>
      </c>
      <c r="G19" s="115" t="s">
        <v>1828</v>
      </c>
      <c r="H19" s="115" t="s">
        <v>1828</v>
      </c>
      <c r="I19" s="115" t="s">
        <v>1828</v>
      </c>
      <c r="J19" s="115" t="s">
        <v>1828</v>
      </c>
      <c r="K19" s="115" t="s">
        <v>1828</v>
      </c>
    </row>
    <row r="20" spans="1:11">
      <c r="A20" s="115" t="s">
        <v>1828</v>
      </c>
      <c r="B20" s="115" t="s">
        <v>1828</v>
      </c>
      <c r="C20" s="115" t="s">
        <v>1828</v>
      </c>
      <c r="D20" s="115" t="s">
        <v>1828</v>
      </c>
      <c r="E20" s="115" t="s">
        <v>1828</v>
      </c>
      <c r="F20" s="115" t="s">
        <v>1828</v>
      </c>
      <c r="G20" s="115" t="s">
        <v>1828</v>
      </c>
      <c r="H20" s="115" t="s">
        <v>1828</v>
      </c>
      <c r="I20" s="115" t="s">
        <v>1828</v>
      </c>
      <c r="J20" s="115" t="s">
        <v>1828</v>
      </c>
      <c r="K20" s="115" t="s">
        <v>1828</v>
      </c>
    </row>
    <row r="21" spans="1:11">
      <c r="A21" s="115" t="s">
        <v>1828</v>
      </c>
      <c r="B21" s="115" t="s">
        <v>1828</v>
      </c>
      <c r="C21" s="115" t="s">
        <v>1828</v>
      </c>
      <c r="D21" s="115" t="s">
        <v>1828</v>
      </c>
      <c r="E21" s="115" t="s">
        <v>1828</v>
      </c>
      <c r="F21" s="115" t="s">
        <v>1828</v>
      </c>
      <c r="G21" s="115" t="s">
        <v>1828</v>
      </c>
      <c r="H21" s="115" t="s">
        <v>1828</v>
      </c>
      <c r="I21" s="115" t="s">
        <v>1828</v>
      </c>
      <c r="J21" s="115" t="s">
        <v>1828</v>
      </c>
      <c r="K21" s="115" t="s">
        <v>1828</v>
      </c>
    </row>
    <row r="22" spans="1:11">
      <c r="A22" s="88" t="s">
        <v>182</v>
      </c>
      <c r="B22" s="115" t="s">
        <v>1828</v>
      </c>
      <c r="C22" s="115" t="s">
        <v>1828</v>
      </c>
      <c r="D22" s="115" t="s">
        <v>1828</v>
      </c>
      <c r="E22" s="115" t="s">
        <v>1828</v>
      </c>
      <c r="F22" s="115" t="s">
        <v>1828</v>
      </c>
      <c r="G22" s="115" t="s">
        <v>1828</v>
      </c>
      <c r="H22" s="115" t="s">
        <v>1828</v>
      </c>
      <c r="I22" s="115" t="s">
        <v>1828</v>
      </c>
      <c r="J22" s="115" t="s">
        <v>1828</v>
      </c>
      <c r="K22" s="115" t="s">
        <v>1828</v>
      </c>
    </row>
    <row r="23" spans="1:11">
      <c r="A23" s="88" t="s">
        <v>92</v>
      </c>
      <c r="B23" s="115" t="s">
        <v>1828</v>
      </c>
      <c r="C23" s="115" t="s">
        <v>1828</v>
      </c>
      <c r="D23" s="115" t="s">
        <v>1828</v>
      </c>
      <c r="E23" s="115" t="s">
        <v>1828</v>
      </c>
      <c r="F23" s="115" t="s">
        <v>1828</v>
      </c>
      <c r="G23" s="115" t="s">
        <v>1828</v>
      </c>
      <c r="H23" s="115" t="s">
        <v>1828</v>
      </c>
      <c r="I23" s="115" t="s">
        <v>1828</v>
      </c>
      <c r="J23" s="115" t="s">
        <v>1828</v>
      </c>
      <c r="K23" s="115" t="s">
        <v>1828</v>
      </c>
    </row>
    <row r="24" spans="1:11">
      <c r="A24" s="88" t="s">
        <v>165</v>
      </c>
      <c r="B24" s="115" t="s">
        <v>1828</v>
      </c>
      <c r="C24" s="115" t="s">
        <v>1828</v>
      </c>
      <c r="D24" s="115" t="s">
        <v>1828</v>
      </c>
      <c r="E24" s="115" t="s">
        <v>1828</v>
      </c>
      <c r="F24" s="115" t="s">
        <v>1828</v>
      </c>
      <c r="G24" s="115" t="s">
        <v>1828</v>
      </c>
      <c r="H24" s="115" t="s">
        <v>1828</v>
      </c>
      <c r="I24" s="115" t="s">
        <v>1828</v>
      </c>
      <c r="J24" s="115" t="s">
        <v>1828</v>
      </c>
      <c r="K24" s="115" t="s">
        <v>1828</v>
      </c>
    </row>
    <row r="25" spans="1:11">
      <c r="A25" s="88" t="s">
        <v>173</v>
      </c>
      <c r="B25" s="115" t="s">
        <v>1828</v>
      </c>
      <c r="C25" s="115" t="s">
        <v>1828</v>
      </c>
      <c r="D25" s="115" t="s">
        <v>1828</v>
      </c>
      <c r="E25" s="115" t="s">
        <v>1828</v>
      </c>
      <c r="F25" s="115" t="s">
        <v>1828</v>
      </c>
      <c r="G25" s="115" t="s">
        <v>1828</v>
      </c>
      <c r="H25" s="115" t="s">
        <v>1828</v>
      </c>
      <c r="I25" s="115" t="s">
        <v>1828</v>
      </c>
      <c r="J25" s="115" t="s">
        <v>1828</v>
      </c>
      <c r="K25" s="115" t="s">
        <v>1828</v>
      </c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hidden="1">
      <c r="B119" s="1"/>
      <c r="C119" s="1"/>
      <c r="D119" s="1"/>
    </row>
    <row r="120" spans="1:11" hidden="1">
      <c r="B120" s="1"/>
      <c r="C120" s="1"/>
      <c r="D120" s="1"/>
    </row>
    <row r="121" spans="1:11" hidden="1">
      <c r="B121" s="1"/>
      <c r="C121" s="1"/>
      <c r="D121" s="1"/>
    </row>
    <row r="122" spans="1:11" hidden="1">
      <c r="B122" s="1"/>
      <c r="C122" s="1"/>
      <c r="D122" s="1"/>
    </row>
    <row r="123" spans="1:11" hidden="1">
      <c r="B123" s="1"/>
      <c r="C123" s="1"/>
      <c r="D123" s="1"/>
    </row>
    <row r="124" spans="1:11" hidden="1">
      <c r="B124" s="1"/>
      <c r="C124" s="1"/>
      <c r="D124" s="1"/>
    </row>
    <row r="125" spans="1:11" hidden="1">
      <c r="B125" s="1"/>
      <c r="C125" s="1"/>
      <c r="D125" s="1"/>
    </row>
    <row r="126" spans="1:11" hidden="1">
      <c r="B126" s="1"/>
      <c r="C126" s="1"/>
      <c r="D126" s="1"/>
    </row>
    <row r="127" spans="1:11" hidden="1">
      <c r="B127" s="1"/>
      <c r="C127" s="1"/>
      <c r="D127" s="1"/>
    </row>
    <row r="128" spans="1:11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2:4" hidden="1">
      <c r="B529" s="1"/>
      <c r="C529" s="1"/>
      <c r="D529" s="1"/>
    </row>
    <row r="530" spans="2:4" hidden="1">
      <c r="B530" s="1"/>
      <c r="C530" s="1"/>
      <c r="D530" s="1"/>
    </row>
    <row r="531" spans="2:4" hidden="1">
      <c r="B531" s="1"/>
      <c r="C531" s="1"/>
      <c r="D531" s="1"/>
    </row>
    <row r="532" spans="2:4" hidden="1">
      <c r="B532" s="1"/>
      <c r="C532" s="1"/>
      <c r="D532" s="1"/>
    </row>
    <row r="533" spans="2:4" hidden="1">
      <c r="B533" s="1"/>
      <c r="C533" s="1"/>
      <c r="D533" s="1"/>
    </row>
    <row r="534" spans="2:4" hidden="1">
      <c r="B534" s="1"/>
      <c r="C534" s="1"/>
      <c r="D534" s="1"/>
    </row>
    <row r="535" spans="2:4" hidden="1">
      <c r="B535" s="1"/>
      <c r="C535" s="1"/>
      <c r="D535" s="1"/>
    </row>
    <row r="536" spans="2:4" hidden="1">
      <c r="B536" s="1"/>
      <c r="C536" s="1"/>
      <c r="D536" s="1"/>
    </row>
    <row r="537" spans="2:4" hidden="1">
      <c r="B537" s="1"/>
      <c r="C537" s="1"/>
      <c r="D537" s="1"/>
    </row>
    <row r="538" spans="2:4" hidden="1">
      <c r="B538" s="1"/>
      <c r="C538" s="1"/>
      <c r="D538" s="1"/>
    </row>
    <row r="539" spans="2:4" hidden="1">
      <c r="B539" s="1"/>
      <c r="C539" s="1"/>
      <c r="D539" s="1"/>
    </row>
    <row r="540" spans="2:4" hidden="1">
      <c r="B540" s="1"/>
      <c r="C540" s="1"/>
      <c r="D540" s="1"/>
    </row>
    <row r="541" spans="2:4" hidden="1">
      <c r="B541" s="1"/>
      <c r="C541" s="1"/>
      <c r="D541" s="1"/>
    </row>
    <row r="542" spans="2:4" hidden="1">
      <c r="B542" s="1"/>
      <c r="C542" s="1"/>
      <c r="D542" s="1"/>
    </row>
    <row r="543" spans="2:4" hidden="1">
      <c r="B543" s="1"/>
      <c r="C543" s="1"/>
      <c r="D543" s="1"/>
    </row>
    <row r="544" spans="2:4" hidden="1">
      <c r="B544" s="1"/>
      <c r="C544" s="1"/>
      <c r="D544" s="1"/>
    </row>
    <row r="545" spans="2:4" hidden="1">
      <c r="B545" s="1"/>
      <c r="C545" s="1"/>
      <c r="D545" s="1"/>
    </row>
    <row r="546" spans="2:4" hidden="1">
      <c r="B546" s="1"/>
      <c r="C546" s="1"/>
      <c r="D546" s="1"/>
    </row>
    <row r="547" spans="2:4" hidden="1">
      <c r="B547" s="1"/>
      <c r="C547" s="1"/>
      <c r="D547" s="1"/>
    </row>
    <row r="548" spans="2:4" hidden="1">
      <c r="B548" s="1"/>
      <c r="C548" s="1"/>
      <c r="D548" s="1"/>
    </row>
    <row r="549" spans="2:4" hidden="1">
      <c r="B549" s="1"/>
      <c r="C549" s="1"/>
      <c r="D549" s="1"/>
    </row>
    <row r="550" spans="2:4" hidden="1">
      <c r="B550" s="1"/>
      <c r="C550" s="1"/>
      <c r="D550" s="1"/>
    </row>
    <row r="551" spans="2:4" hidden="1">
      <c r="B551" s="1"/>
      <c r="C551" s="1"/>
      <c r="D551" s="1"/>
    </row>
    <row r="552" spans="2:4" hidden="1">
      <c r="B552" s="1"/>
      <c r="C552" s="1"/>
      <c r="D552" s="1"/>
    </row>
    <row r="553" spans="2:4" hidden="1">
      <c r="B553" s="1"/>
      <c r="C553" s="1"/>
      <c r="D553" s="1"/>
    </row>
    <row r="554" spans="2:4" hidden="1">
      <c r="B554" s="1"/>
      <c r="C554" s="1"/>
      <c r="D554" s="1"/>
    </row>
    <row r="555" spans="2:4" hidden="1">
      <c r="B555" s="1"/>
      <c r="C555" s="1"/>
      <c r="D555" s="1"/>
    </row>
    <row r="556" spans="2:4" hidden="1">
      <c r="B556" s="1"/>
      <c r="C556" s="1"/>
      <c r="D556" s="1"/>
    </row>
    <row r="557" spans="2:4" hidden="1">
      <c r="B557" s="1"/>
      <c r="C557" s="1"/>
      <c r="D557" s="1"/>
    </row>
    <row r="558" spans="2:4" hidden="1">
      <c r="B558" s="1"/>
      <c r="C558" s="1"/>
      <c r="D558" s="1"/>
    </row>
    <row r="559" spans="2:4" hidden="1">
      <c r="B559" s="1"/>
      <c r="C559" s="1"/>
      <c r="D559" s="1"/>
    </row>
    <row r="560" spans="2:4" hidden="1">
      <c r="B560" s="1"/>
      <c r="C560" s="1"/>
      <c r="D560" s="1"/>
    </row>
    <row r="561" spans="2:4" hidden="1">
      <c r="B561" s="1"/>
      <c r="C561" s="1"/>
      <c r="D561" s="1"/>
    </row>
    <row r="562" spans="2:4" hidden="1">
      <c r="B562" s="1"/>
      <c r="C562" s="1"/>
      <c r="D562" s="1"/>
    </row>
    <row r="563" spans="2:4" hidden="1">
      <c r="B563" s="1"/>
      <c r="C563" s="1"/>
      <c r="D563" s="1"/>
    </row>
    <row r="564" spans="2:4" hidden="1">
      <c r="B564" s="1"/>
      <c r="C564" s="1"/>
      <c r="D564" s="1"/>
    </row>
    <row r="565" spans="2:4" hidden="1">
      <c r="B565" s="1"/>
      <c r="C565" s="1"/>
      <c r="D565" s="1"/>
    </row>
    <row r="566" spans="2:4" hidden="1">
      <c r="B566" s="1"/>
      <c r="C566" s="1"/>
      <c r="D566" s="1"/>
    </row>
    <row r="567" spans="2:4" hidden="1">
      <c r="B567" s="1"/>
      <c r="C567" s="1"/>
      <c r="D567" s="1"/>
    </row>
    <row r="568" spans="2:4" hidden="1">
      <c r="B568" s="1"/>
      <c r="C568" s="1"/>
      <c r="D568" s="1"/>
    </row>
    <row r="569" spans="2:4" hidden="1">
      <c r="B569" s="1"/>
      <c r="C569" s="1"/>
      <c r="D569" s="1"/>
    </row>
    <row r="570" spans="2:4" hidden="1">
      <c r="B570" s="1"/>
      <c r="C570" s="1"/>
      <c r="D570" s="1"/>
    </row>
    <row r="571" spans="2:4" hidden="1">
      <c r="B571" s="1"/>
      <c r="C571" s="1"/>
      <c r="D571" s="1"/>
    </row>
    <row r="572" spans="2:4" hidden="1">
      <c r="B572" s="1"/>
      <c r="C572" s="1"/>
      <c r="D572" s="1"/>
    </row>
    <row r="573" spans="2:4" hidden="1">
      <c r="B573" s="1"/>
      <c r="C573" s="1"/>
      <c r="D573" s="1"/>
    </row>
    <row r="574" spans="2:4" hidden="1">
      <c r="B574" s="1"/>
      <c r="C574" s="1"/>
      <c r="D574" s="1"/>
    </row>
    <row r="575" spans="2:4" hidden="1">
      <c r="B575" s="1"/>
      <c r="C575" s="1"/>
      <c r="D575" s="1"/>
    </row>
    <row r="576" spans="2:4" hidden="1">
      <c r="B576" s="1"/>
      <c r="C576" s="1"/>
      <c r="D576" s="1"/>
    </row>
    <row r="577" spans="2:4" hidden="1">
      <c r="B577" s="1"/>
      <c r="C577" s="1"/>
      <c r="D577" s="1"/>
    </row>
    <row r="578" spans="2:4" hidden="1">
      <c r="B578" s="1"/>
      <c r="C578" s="1"/>
      <c r="D578" s="1"/>
    </row>
    <row r="579" spans="2:4" hidden="1">
      <c r="B579" s="1"/>
      <c r="C579" s="1"/>
      <c r="D579" s="1"/>
    </row>
    <row r="580" spans="2:4" hidden="1">
      <c r="B580" s="1"/>
      <c r="C580" s="1"/>
      <c r="D580" s="1"/>
    </row>
    <row r="581" spans="2:4" hidden="1">
      <c r="B581" s="1"/>
      <c r="C581" s="1"/>
      <c r="D581" s="1"/>
    </row>
    <row r="582" spans="2:4" hidden="1">
      <c r="B582" s="1"/>
      <c r="C582" s="1"/>
      <c r="D582" s="1"/>
    </row>
    <row r="583" spans="2:4" hidden="1">
      <c r="B583" s="1"/>
      <c r="C583" s="1"/>
      <c r="D583" s="1"/>
    </row>
    <row r="584" spans="2:4" hidden="1">
      <c r="B584" s="1"/>
      <c r="C584" s="1"/>
      <c r="D584" s="1"/>
    </row>
    <row r="585" spans="2:4" hidden="1">
      <c r="B585" s="1"/>
      <c r="C585" s="1"/>
      <c r="D585" s="1"/>
    </row>
    <row r="586" spans="2:4" hidden="1">
      <c r="B586" s="1"/>
      <c r="C586" s="1"/>
      <c r="D586" s="1"/>
    </row>
    <row r="587" spans="2:4" hidden="1">
      <c r="B587" s="1"/>
      <c r="C587" s="1"/>
      <c r="D587" s="1"/>
    </row>
    <row r="588" spans="2:4" hidden="1">
      <c r="B588" s="1"/>
      <c r="C588" s="1"/>
      <c r="D588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9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.140625" style="2" bestFit="1" customWidth="1"/>
    <col min="2" max="2" width="63.140625" style="2" bestFit="1" customWidth="1"/>
    <col min="3" max="3" width="12.7109375" style="2" customWidth="1"/>
    <col min="4" max="4" width="11.85546875" style="2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6.85546875" style="1" customWidth="1"/>
    <col min="10" max="10" width="25.42578125" style="3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124</v>
      </c>
      <c r="B1" s="36" t="s" vm="1">
        <v>189</v>
      </c>
    </row>
    <row r="2" spans="1:10">
      <c r="A2" s="36" t="s">
        <v>123</v>
      </c>
      <c r="B2" s="36" t="s">
        <v>190</v>
      </c>
    </row>
    <row r="3" spans="1:10">
      <c r="A3" s="36" t="s">
        <v>125</v>
      </c>
      <c r="B3" s="36" t="s">
        <v>191</v>
      </c>
    </row>
    <row r="4" spans="1:10">
      <c r="A4" s="36" t="s">
        <v>126</v>
      </c>
      <c r="B4" s="36">
        <v>12147</v>
      </c>
    </row>
    <row r="5" spans="1:10" ht="18.75">
      <c r="A5" s="139" t="s">
        <v>76</v>
      </c>
      <c r="B5" s="140"/>
      <c r="C5" s="140"/>
      <c r="D5" s="140"/>
      <c r="E5" s="140"/>
      <c r="F5" s="140"/>
      <c r="G5" s="140"/>
      <c r="H5" s="140"/>
      <c r="I5" s="140"/>
      <c r="J5" s="141"/>
    </row>
    <row r="6" spans="1:10" s="3" customFormat="1">
      <c r="A6" s="37" t="s">
        <v>96</v>
      </c>
      <c r="B6" s="38" t="s">
        <v>34</v>
      </c>
      <c r="C6" s="38" t="s">
        <v>99</v>
      </c>
      <c r="D6" s="38" t="s">
        <v>49</v>
      </c>
      <c r="E6" s="38" t="s">
        <v>83</v>
      </c>
      <c r="F6" s="38" t="s">
        <v>167</v>
      </c>
      <c r="G6" s="38" t="s">
        <v>166</v>
      </c>
      <c r="H6" s="38" t="s">
        <v>46</v>
      </c>
      <c r="I6" s="38" t="s">
        <v>127</v>
      </c>
      <c r="J6" s="40" t="s">
        <v>129</v>
      </c>
    </row>
    <row r="7" spans="1:10" s="3" customFormat="1">
      <c r="A7" s="108" t="s">
        <v>1828</v>
      </c>
      <c r="B7" s="109" t="s">
        <v>1828</v>
      </c>
      <c r="C7" s="109" t="s">
        <v>1828</v>
      </c>
      <c r="D7" s="109" t="s">
        <v>1828</v>
      </c>
      <c r="E7" s="109" t="s">
        <v>1828</v>
      </c>
      <c r="F7" s="12" t="s">
        <v>174</v>
      </c>
      <c r="G7" s="109" t="s">
        <v>1828</v>
      </c>
      <c r="H7" s="12" t="s">
        <v>170</v>
      </c>
      <c r="I7" s="26" t="s">
        <v>19</v>
      </c>
      <c r="J7" s="27" t="s">
        <v>19</v>
      </c>
    </row>
    <row r="8" spans="1:10" s="4" customFormat="1" ht="20.25">
      <c r="A8" s="110" t="s">
        <v>1828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5" t="s">
        <v>7</v>
      </c>
    </row>
    <row r="9" spans="1:10" s="4" customFormat="1" ht="20.25">
      <c r="A9" s="54" t="s">
        <v>36</v>
      </c>
      <c r="B9" s="115" t="s">
        <v>1828</v>
      </c>
      <c r="C9" s="115" t="s">
        <v>1828</v>
      </c>
      <c r="D9" s="115" t="s">
        <v>1828</v>
      </c>
      <c r="E9" s="115" t="s">
        <v>1828</v>
      </c>
      <c r="F9" s="115" t="s">
        <v>1828</v>
      </c>
      <c r="G9" s="115" t="s">
        <v>1828</v>
      </c>
      <c r="H9" s="67">
        <v>126.49474693900001</v>
      </c>
      <c r="I9" s="69">
        <f>IFERROR(H9/$H$9,0)</f>
        <v>1</v>
      </c>
      <c r="J9" s="69">
        <f>H9/'סכום נכסי הקרן'!$C$41</f>
        <v>2.55117328661647E-3</v>
      </c>
    </row>
    <row r="10" spans="1:10">
      <c r="A10" s="70" t="s">
        <v>162</v>
      </c>
      <c r="B10" s="115" t="s">
        <v>1828</v>
      </c>
      <c r="C10" s="115" t="s">
        <v>1828</v>
      </c>
      <c r="D10" s="115" t="s">
        <v>1828</v>
      </c>
      <c r="E10" s="115" t="s">
        <v>1828</v>
      </c>
      <c r="F10" s="115" t="s">
        <v>1828</v>
      </c>
      <c r="G10" s="115" t="s">
        <v>1828</v>
      </c>
      <c r="H10" s="67">
        <v>126.49474693900001</v>
      </c>
      <c r="I10" s="69">
        <f t="shared" ref="I10:I15" si="0">IFERROR(H10/$H$9,0)</f>
        <v>1</v>
      </c>
      <c r="J10" s="69">
        <f>H10/'סכום נכסי הקרן'!$C$41</f>
        <v>2.55117328661647E-3</v>
      </c>
    </row>
    <row r="11" spans="1:10">
      <c r="A11" s="59" t="s">
        <v>1027</v>
      </c>
      <c r="B11" s="54" t="s">
        <v>1028</v>
      </c>
      <c r="C11" s="66" t="s">
        <v>24</v>
      </c>
      <c r="D11" s="66" t="s">
        <v>1029</v>
      </c>
      <c r="E11" s="66" t="s">
        <v>112</v>
      </c>
      <c r="F11" s="67">
        <v>1.3672660000000001</v>
      </c>
      <c r="G11" s="68">
        <v>454300</v>
      </c>
      <c r="H11" s="67">
        <v>3.8099415979999995</v>
      </c>
      <c r="I11" s="69">
        <f t="shared" si="0"/>
        <v>3.0119366141246013E-2</v>
      </c>
      <c r="J11" s="69">
        <f>H11/'סכום נכסי הקרן'!$C$41</f>
        <v>7.6839722309367416E-5</v>
      </c>
    </row>
    <row r="12" spans="1:10">
      <c r="A12" s="59" t="s">
        <v>1030</v>
      </c>
      <c r="B12" s="54" t="s">
        <v>1031</v>
      </c>
      <c r="C12" s="66" t="s">
        <v>24</v>
      </c>
      <c r="D12" s="66" t="s">
        <v>1029</v>
      </c>
      <c r="E12" s="66" t="s">
        <v>110</v>
      </c>
      <c r="F12" s="67">
        <v>0.83418700000000001</v>
      </c>
      <c r="G12" s="68">
        <v>103370</v>
      </c>
      <c r="H12" s="67">
        <v>6.9816741110000002</v>
      </c>
      <c r="I12" s="69">
        <f t="shared" si="0"/>
        <v>5.5193391662080614E-2</v>
      </c>
      <c r="J12" s="69">
        <f>H12/'סכום נכסי הקרן'!$C$41</f>
        <v>1.4080790640606027E-4</v>
      </c>
    </row>
    <row r="13" spans="1:10">
      <c r="A13" s="59" t="s">
        <v>1032</v>
      </c>
      <c r="B13" s="54" t="s">
        <v>1033</v>
      </c>
      <c r="C13" s="66" t="s">
        <v>24</v>
      </c>
      <c r="D13" s="66" t="s">
        <v>1029</v>
      </c>
      <c r="E13" s="66" t="s">
        <v>110</v>
      </c>
      <c r="F13" s="67">
        <v>0.4093</v>
      </c>
      <c r="G13" s="68">
        <v>1702350</v>
      </c>
      <c r="H13" s="67">
        <v>17.472064064999998</v>
      </c>
      <c r="I13" s="69">
        <f t="shared" si="0"/>
        <v>0.13812481931305504</v>
      </c>
      <c r="J13" s="69">
        <f>H13/'סכום נכסי הקרן'!$C$41</f>
        <v>3.5238034925019269E-4</v>
      </c>
    </row>
    <row r="14" spans="1:10">
      <c r="A14" s="59" t="s">
        <v>1034</v>
      </c>
      <c r="B14" s="54" t="s">
        <v>1035</v>
      </c>
      <c r="C14" s="66" t="s">
        <v>24</v>
      </c>
      <c r="D14" s="66" t="s">
        <v>1029</v>
      </c>
      <c r="E14" s="66" t="s">
        <v>119</v>
      </c>
      <c r="F14" s="67">
        <v>0.121946</v>
      </c>
      <c r="G14" s="68">
        <v>3345000</v>
      </c>
      <c r="H14" s="67">
        <v>2.0047590629999998</v>
      </c>
      <c r="I14" s="69">
        <f t="shared" si="0"/>
        <v>1.5848555861112255E-2</v>
      </c>
      <c r="J14" s="69">
        <f>H14/'סכום נכסי הקרן'!$C$41</f>
        <v>4.0432412344318468E-5</v>
      </c>
    </row>
    <row r="15" spans="1:10">
      <c r="A15" s="59" t="s">
        <v>1036</v>
      </c>
      <c r="B15" s="54" t="s">
        <v>1037</v>
      </c>
      <c r="C15" s="66" t="s">
        <v>24</v>
      </c>
      <c r="D15" s="66" t="s">
        <v>1029</v>
      </c>
      <c r="E15" s="66" t="s">
        <v>110</v>
      </c>
      <c r="F15" s="67">
        <v>4.0724590000000003</v>
      </c>
      <c r="G15" s="68">
        <v>482000</v>
      </c>
      <c r="H15" s="67">
        <v>96.22630810199999</v>
      </c>
      <c r="I15" s="69">
        <f t="shared" si="0"/>
        <v>0.76071386702250587</v>
      </c>
      <c r="J15" s="69">
        <f>H15/'סכום נכסי הקרן'!$C$41</f>
        <v>1.9407128963065308E-3</v>
      </c>
    </row>
    <row r="16" spans="1:10">
      <c r="A16" s="127" t="s">
        <v>1828</v>
      </c>
      <c r="B16" s="115" t="s">
        <v>1828</v>
      </c>
      <c r="C16" s="115" t="s">
        <v>1828</v>
      </c>
      <c r="D16" s="115" t="s">
        <v>1828</v>
      </c>
      <c r="E16" s="115" t="s">
        <v>1828</v>
      </c>
      <c r="F16" s="115" t="s">
        <v>1828</v>
      </c>
      <c r="G16" s="115" t="s">
        <v>1828</v>
      </c>
      <c r="H16" s="115" t="s">
        <v>1828</v>
      </c>
      <c r="I16" s="115" t="s">
        <v>1828</v>
      </c>
      <c r="J16" s="115" t="s">
        <v>1828</v>
      </c>
    </row>
    <row r="17" spans="1:10">
      <c r="A17" s="115" t="s">
        <v>1828</v>
      </c>
      <c r="B17" s="115" t="s">
        <v>1828</v>
      </c>
      <c r="C17" s="115" t="s">
        <v>1828</v>
      </c>
      <c r="D17" s="115" t="s">
        <v>1828</v>
      </c>
      <c r="E17" s="115" t="s">
        <v>1828</v>
      </c>
      <c r="F17" s="115" t="s">
        <v>1828</v>
      </c>
      <c r="G17" s="115" t="s">
        <v>1828</v>
      </c>
      <c r="H17" s="115" t="s">
        <v>1828</v>
      </c>
      <c r="I17" s="115" t="s">
        <v>1828</v>
      </c>
      <c r="J17" s="115" t="s">
        <v>1828</v>
      </c>
    </row>
    <row r="18" spans="1:10">
      <c r="A18" s="115" t="s">
        <v>1828</v>
      </c>
      <c r="B18" s="115" t="s">
        <v>1828</v>
      </c>
      <c r="C18" s="115" t="s">
        <v>1828</v>
      </c>
      <c r="D18" s="115" t="s">
        <v>1828</v>
      </c>
      <c r="E18" s="115" t="s">
        <v>1828</v>
      </c>
      <c r="F18" s="115" t="s">
        <v>1828</v>
      </c>
      <c r="G18" s="115" t="s">
        <v>1828</v>
      </c>
      <c r="H18" s="115" t="s">
        <v>1828</v>
      </c>
      <c r="I18" s="115" t="s">
        <v>1828</v>
      </c>
      <c r="J18" s="115" t="s">
        <v>1828</v>
      </c>
    </row>
    <row r="19" spans="1:10">
      <c r="A19" s="88" t="s">
        <v>182</v>
      </c>
      <c r="B19" s="115" t="s">
        <v>1828</v>
      </c>
      <c r="C19" s="115" t="s">
        <v>1828</v>
      </c>
      <c r="D19" s="115" t="s">
        <v>1828</v>
      </c>
      <c r="E19" s="115" t="s">
        <v>1828</v>
      </c>
      <c r="F19" s="115" t="s">
        <v>1828</v>
      </c>
      <c r="G19" s="115" t="s">
        <v>1828</v>
      </c>
      <c r="H19" s="115" t="s">
        <v>1828</v>
      </c>
      <c r="I19" s="115" t="s">
        <v>1828</v>
      </c>
      <c r="J19" s="115" t="s">
        <v>1828</v>
      </c>
    </row>
    <row r="20" spans="1:10">
      <c r="A20" s="88" t="s">
        <v>92</v>
      </c>
      <c r="B20" s="115" t="s">
        <v>1828</v>
      </c>
      <c r="C20" s="115" t="s">
        <v>1828</v>
      </c>
      <c r="D20" s="115" t="s">
        <v>1828</v>
      </c>
      <c r="E20" s="115" t="s">
        <v>1828</v>
      </c>
      <c r="F20" s="115" t="s">
        <v>1828</v>
      </c>
      <c r="G20" s="115" t="s">
        <v>1828</v>
      </c>
      <c r="H20" s="115" t="s">
        <v>1828</v>
      </c>
      <c r="I20" s="115" t="s">
        <v>1828</v>
      </c>
      <c r="J20" s="115" t="s">
        <v>1828</v>
      </c>
    </row>
    <row r="21" spans="1:10">
      <c r="A21" s="88" t="s">
        <v>165</v>
      </c>
      <c r="B21" s="115" t="s">
        <v>1828</v>
      </c>
      <c r="C21" s="115" t="s">
        <v>1828</v>
      </c>
      <c r="D21" s="115" t="s">
        <v>1828</v>
      </c>
      <c r="E21" s="115" t="s">
        <v>1828</v>
      </c>
      <c r="F21" s="115" t="s">
        <v>1828</v>
      </c>
      <c r="G21" s="115" t="s">
        <v>1828</v>
      </c>
      <c r="H21" s="115" t="s">
        <v>1828</v>
      </c>
      <c r="I21" s="115" t="s">
        <v>1828</v>
      </c>
      <c r="J21" s="115" t="s">
        <v>1828</v>
      </c>
    </row>
    <row r="22" spans="1:10">
      <c r="A22" s="88" t="s">
        <v>173</v>
      </c>
      <c r="B22" s="115" t="s">
        <v>1828</v>
      </c>
      <c r="C22" s="115" t="s">
        <v>1828</v>
      </c>
      <c r="D22" s="115" t="s">
        <v>1828</v>
      </c>
      <c r="E22" s="115" t="s">
        <v>1828</v>
      </c>
      <c r="F22" s="115" t="s">
        <v>1828</v>
      </c>
      <c r="G22" s="115" t="s">
        <v>1828</v>
      </c>
      <c r="H22" s="115" t="s">
        <v>1828</v>
      </c>
      <c r="I22" s="115" t="s">
        <v>1828</v>
      </c>
      <c r="J22" s="115" t="s">
        <v>1828</v>
      </c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10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</row>
    <row r="113" spans="1:10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</row>
    <row r="114" spans="1:10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</row>
    <row r="115" spans="1:10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</row>
    <row r="116" spans="1:10" hidden="1">
      <c r="B116" s="3"/>
      <c r="C116" s="3"/>
      <c r="D116" s="3"/>
      <c r="E116" s="3"/>
      <c r="F116" s="3"/>
      <c r="G116" s="3"/>
    </row>
    <row r="117" spans="1:10" hidden="1">
      <c r="B117" s="3"/>
      <c r="C117" s="3"/>
      <c r="D117" s="3"/>
      <c r="E117" s="3"/>
      <c r="F117" s="3"/>
      <c r="G117" s="3"/>
    </row>
    <row r="118" spans="1:10" hidden="1">
      <c r="B118" s="3"/>
      <c r="C118" s="3"/>
      <c r="D118" s="3"/>
      <c r="E118" s="3"/>
      <c r="F118" s="3"/>
      <c r="G118" s="3"/>
    </row>
    <row r="119" spans="1:10" hidden="1">
      <c r="B119" s="3"/>
      <c r="C119" s="3"/>
      <c r="D119" s="3"/>
      <c r="E119" s="3"/>
      <c r="F119" s="3"/>
      <c r="G119" s="3"/>
    </row>
    <row r="120" spans="1:10" hidden="1">
      <c r="B120" s="3"/>
      <c r="C120" s="3"/>
      <c r="D120" s="3"/>
      <c r="E120" s="3"/>
      <c r="F120" s="3"/>
      <c r="G120" s="3"/>
    </row>
    <row r="121" spans="1:10" hidden="1">
      <c r="B121" s="3"/>
      <c r="C121" s="3"/>
      <c r="D121" s="3"/>
      <c r="E121" s="3"/>
      <c r="F121" s="3"/>
      <c r="G121" s="3"/>
    </row>
    <row r="122" spans="1:10" hidden="1">
      <c r="B122" s="3"/>
      <c r="C122" s="3"/>
      <c r="D122" s="3"/>
      <c r="E122" s="3"/>
      <c r="F122" s="3"/>
      <c r="G122" s="3"/>
    </row>
    <row r="123" spans="1:10" hidden="1">
      <c r="B123" s="3"/>
      <c r="C123" s="3"/>
      <c r="D123" s="3"/>
      <c r="E123" s="3"/>
      <c r="F123" s="3"/>
      <c r="G123" s="3"/>
    </row>
    <row r="124" spans="1:10" hidden="1">
      <c r="B124" s="3"/>
      <c r="C124" s="3"/>
      <c r="D124" s="3"/>
      <c r="E124" s="3"/>
      <c r="F124" s="3"/>
      <c r="G124" s="3"/>
    </row>
    <row r="125" spans="1:10" hidden="1">
      <c r="B125" s="3"/>
      <c r="C125" s="3"/>
      <c r="D125" s="3"/>
      <c r="E125" s="3"/>
      <c r="F125" s="3"/>
      <c r="G125" s="3"/>
    </row>
    <row r="126" spans="1:10" hidden="1">
      <c r="B126" s="3"/>
      <c r="C126" s="3"/>
      <c r="D126" s="3"/>
      <c r="E126" s="3"/>
      <c r="F126" s="3"/>
      <c r="G126" s="3"/>
    </row>
    <row r="127" spans="1:10" hidden="1">
      <c r="B127" s="3"/>
      <c r="C127" s="3"/>
      <c r="D127" s="3"/>
      <c r="E127" s="3"/>
      <c r="F127" s="3"/>
      <c r="G127" s="3"/>
    </row>
    <row r="128" spans="1:10" hidden="1">
      <c r="B128" s="3"/>
      <c r="C128" s="3"/>
      <c r="D128" s="3"/>
      <c r="E128" s="3"/>
      <c r="F128" s="3"/>
      <c r="G128" s="3"/>
    </row>
    <row r="129" spans="2:7" hidden="1">
      <c r="B129" s="3"/>
      <c r="C129" s="3"/>
      <c r="D129" s="3"/>
      <c r="E129" s="3"/>
      <c r="F129" s="3"/>
      <c r="G129" s="3"/>
    </row>
    <row r="130" spans="2:7" hidden="1">
      <c r="B130" s="3"/>
      <c r="C130" s="3"/>
      <c r="D130" s="3"/>
      <c r="E130" s="3"/>
      <c r="F130" s="3"/>
      <c r="G130" s="3"/>
    </row>
    <row r="131" spans="2:7" hidden="1">
      <c r="B131" s="3"/>
      <c r="C131" s="3"/>
      <c r="D131" s="3"/>
      <c r="E131" s="3"/>
      <c r="F131" s="3"/>
      <c r="G131" s="3"/>
    </row>
    <row r="132" spans="2:7" hidden="1">
      <c r="B132" s="3"/>
      <c r="C132" s="3"/>
      <c r="D132" s="3"/>
      <c r="E132" s="3"/>
      <c r="F132" s="3"/>
      <c r="G132" s="3"/>
    </row>
    <row r="133" spans="2:7" hidden="1">
      <c r="B133" s="3"/>
      <c r="C133" s="3"/>
      <c r="D133" s="3"/>
      <c r="E133" s="3"/>
      <c r="F133" s="3"/>
      <c r="G133" s="3"/>
    </row>
    <row r="134" spans="2:7" hidden="1">
      <c r="B134" s="3"/>
      <c r="C134" s="3"/>
      <c r="D134" s="3"/>
      <c r="E134" s="3"/>
      <c r="F134" s="3"/>
      <c r="G134" s="3"/>
    </row>
    <row r="135" spans="2:7" hidden="1">
      <c r="B135" s="3"/>
      <c r="C135" s="3"/>
      <c r="D135" s="3"/>
      <c r="E135" s="3"/>
      <c r="F135" s="3"/>
      <c r="G135" s="3"/>
    </row>
    <row r="136" spans="2:7" hidden="1">
      <c r="B136" s="3"/>
      <c r="C136" s="3"/>
      <c r="D136" s="3"/>
      <c r="E136" s="3"/>
      <c r="F136" s="3"/>
      <c r="G136" s="3"/>
    </row>
    <row r="137" spans="2:7" hidden="1">
      <c r="B137" s="3"/>
      <c r="C137" s="3"/>
      <c r="D137" s="3"/>
      <c r="E137" s="3"/>
      <c r="F137" s="3"/>
      <c r="G137" s="3"/>
    </row>
    <row r="138" spans="2:7" hidden="1">
      <c r="B138" s="3"/>
      <c r="C138" s="3"/>
      <c r="D138" s="3"/>
      <c r="E138" s="3"/>
      <c r="F138" s="3"/>
      <c r="G138" s="3"/>
    </row>
    <row r="139" spans="2:7" hidden="1">
      <c r="B139" s="3"/>
      <c r="C139" s="3"/>
      <c r="D139" s="3"/>
      <c r="E139" s="3"/>
      <c r="F139" s="3"/>
      <c r="G139" s="3"/>
    </row>
    <row r="140" spans="2:7" hidden="1">
      <c r="B140" s="3"/>
      <c r="C140" s="3"/>
      <c r="D140" s="3"/>
      <c r="E140" s="3"/>
      <c r="F140" s="3"/>
      <c r="G140" s="3"/>
    </row>
    <row r="141" spans="2:7" hidden="1">
      <c r="B141" s="3"/>
      <c r="C141" s="3"/>
      <c r="D141" s="3"/>
      <c r="E141" s="3"/>
      <c r="F141" s="3"/>
      <c r="G141" s="3"/>
    </row>
    <row r="142" spans="2:7" hidden="1">
      <c r="B142" s="3"/>
      <c r="C142" s="3"/>
      <c r="D142" s="3"/>
      <c r="E142" s="3"/>
      <c r="F142" s="3"/>
      <c r="G142" s="3"/>
    </row>
    <row r="143" spans="2:7" hidden="1">
      <c r="B143" s="3"/>
      <c r="C143" s="3"/>
      <c r="D143" s="3"/>
      <c r="E143" s="3"/>
      <c r="F143" s="3"/>
      <c r="G143" s="3"/>
    </row>
    <row r="144" spans="2:7" hidden="1">
      <c r="B144" s="3"/>
      <c r="C144" s="3"/>
      <c r="D144" s="3"/>
      <c r="E144" s="3"/>
      <c r="F144" s="3"/>
      <c r="G144" s="3"/>
    </row>
    <row r="145" spans="2:7" hidden="1">
      <c r="B145" s="3"/>
      <c r="C145" s="3"/>
      <c r="D145" s="3"/>
      <c r="E145" s="3"/>
      <c r="F145" s="3"/>
      <c r="G145" s="3"/>
    </row>
    <row r="146" spans="2:7" hidden="1">
      <c r="B146" s="3"/>
      <c r="C146" s="3"/>
      <c r="D146" s="3"/>
      <c r="E146" s="3"/>
      <c r="F146" s="3"/>
      <c r="G146" s="3"/>
    </row>
    <row r="147" spans="2:7" hidden="1">
      <c r="B147" s="3"/>
      <c r="C147" s="3"/>
      <c r="D147" s="3"/>
      <c r="E147" s="3"/>
      <c r="F147" s="3"/>
      <c r="G147" s="3"/>
    </row>
    <row r="148" spans="2:7" hidden="1">
      <c r="B148" s="3"/>
      <c r="C148" s="3"/>
      <c r="D148" s="3"/>
      <c r="E148" s="3"/>
      <c r="F148" s="3"/>
      <c r="G148" s="3"/>
    </row>
    <row r="149" spans="2:7" hidden="1">
      <c r="B149" s="3"/>
      <c r="C149" s="3"/>
      <c r="D149" s="3"/>
      <c r="E149" s="3"/>
      <c r="F149" s="3"/>
      <c r="G149" s="3"/>
    </row>
    <row r="150" spans="2:7" hidden="1">
      <c r="B150" s="3"/>
      <c r="C150" s="3"/>
      <c r="D150" s="3"/>
      <c r="E150" s="3"/>
      <c r="F150" s="3"/>
      <c r="G150" s="3"/>
    </row>
    <row r="151" spans="2:7" hidden="1">
      <c r="B151" s="3"/>
      <c r="C151" s="3"/>
      <c r="D151" s="3"/>
      <c r="E151" s="3"/>
      <c r="F151" s="3"/>
      <c r="G151" s="3"/>
    </row>
    <row r="152" spans="2:7" hidden="1">
      <c r="B152" s="3"/>
      <c r="C152" s="3"/>
      <c r="D152" s="3"/>
      <c r="E152" s="3"/>
      <c r="F152" s="3"/>
      <c r="G152" s="3"/>
    </row>
    <row r="153" spans="2:7" hidden="1">
      <c r="B153" s="3"/>
      <c r="C153" s="3"/>
      <c r="D153" s="3"/>
      <c r="E153" s="3"/>
      <c r="F153" s="3"/>
      <c r="G153" s="3"/>
    </row>
    <row r="154" spans="2:7" hidden="1">
      <c r="B154" s="3"/>
      <c r="C154" s="3"/>
      <c r="D154" s="3"/>
      <c r="E154" s="3"/>
      <c r="F154" s="3"/>
      <c r="G154" s="3"/>
    </row>
    <row r="155" spans="2:7" hidden="1">
      <c r="B155" s="3"/>
      <c r="C155" s="3"/>
      <c r="D155" s="3"/>
      <c r="E155" s="3"/>
      <c r="F155" s="3"/>
      <c r="G155" s="3"/>
    </row>
    <row r="156" spans="2:7" hidden="1">
      <c r="B156" s="3"/>
      <c r="C156" s="3"/>
      <c r="D156" s="3"/>
      <c r="E156" s="3"/>
      <c r="F156" s="3"/>
      <c r="G156" s="3"/>
    </row>
    <row r="157" spans="2:7" hidden="1">
      <c r="B157" s="3"/>
      <c r="C157" s="3"/>
      <c r="D157" s="3"/>
      <c r="E157" s="3"/>
      <c r="F157" s="3"/>
      <c r="G157" s="3"/>
    </row>
    <row r="158" spans="2:7" hidden="1">
      <c r="B158" s="3"/>
      <c r="C158" s="3"/>
      <c r="D158" s="3"/>
      <c r="E158" s="3"/>
      <c r="F158" s="3"/>
      <c r="G158" s="3"/>
    </row>
    <row r="159" spans="2:7" hidden="1">
      <c r="B159" s="3"/>
      <c r="C159" s="3"/>
      <c r="D159" s="3"/>
      <c r="E159" s="3"/>
      <c r="F159" s="3"/>
      <c r="G159" s="3"/>
    </row>
    <row r="160" spans="2:7" hidden="1">
      <c r="B160" s="3"/>
      <c r="C160" s="3"/>
      <c r="D160" s="3"/>
      <c r="E160" s="3"/>
      <c r="F160" s="3"/>
      <c r="G160" s="3"/>
    </row>
    <row r="161" spans="2:7" hidden="1">
      <c r="B161" s="3"/>
      <c r="C161" s="3"/>
      <c r="D161" s="3"/>
      <c r="E161" s="3"/>
      <c r="F161" s="3"/>
      <c r="G161" s="3"/>
    </row>
    <row r="162" spans="2:7" hidden="1">
      <c r="B162" s="3"/>
      <c r="C162" s="3"/>
      <c r="D162" s="3"/>
      <c r="E162" s="3"/>
      <c r="F162" s="3"/>
      <c r="G162" s="3"/>
    </row>
    <row r="163" spans="2:7" hidden="1">
      <c r="B163" s="3"/>
      <c r="C163" s="3"/>
      <c r="D163" s="3"/>
      <c r="E163" s="3"/>
      <c r="F163" s="3"/>
      <c r="G163" s="3"/>
    </row>
    <row r="164" spans="2:7" hidden="1">
      <c r="B164" s="3"/>
      <c r="C164" s="3"/>
      <c r="D164" s="3"/>
      <c r="E164" s="3"/>
      <c r="F164" s="3"/>
      <c r="G164" s="3"/>
    </row>
    <row r="165" spans="2:7" hidden="1">
      <c r="B165" s="3"/>
      <c r="C165" s="3"/>
      <c r="D165" s="3"/>
      <c r="E165" s="3"/>
      <c r="F165" s="3"/>
      <c r="G165" s="3"/>
    </row>
    <row r="166" spans="2:7" hidden="1">
      <c r="B166" s="3"/>
      <c r="C166" s="3"/>
      <c r="D166" s="3"/>
      <c r="E166" s="3"/>
      <c r="F166" s="3"/>
      <c r="G166" s="3"/>
    </row>
    <row r="167" spans="2:7" hidden="1">
      <c r="B167" s="3"/>
      <c r="C167" s="3"/>
      <c r="D167" s="3"/>
      <c r="E167" s="3"/>
      <c r="F167" s="3"/>
      <c r="G167" s="3"/>
    </row>
    <row r="168" spans="2:7" hidden="1">
      <c r="B168" s="3"/>
      <c r="C168" s="3"/>
      <c r="D168" s="3"/>
      <c r="E168" s="3"/>
      <c r="F168" s="3"/>
      <c r="G168" s="3"/>
    </row>
    <row r="169" spans="2:7" hidden="1">
      <c r="B169" s="3"/>
      <c r="C169" s="3"/>
      <c r="D169" s="3"/>
      <c r="E169" s="3"/>
      <c r="F169" s="3"/>
      <c r="G169" s="3"/>
    </row>
    <row r="170" spans="2:7" hidden="1">
      <c r="B170" s="3"/>
      <c r="C170" s="3"/>
      <c r="D170" s="3"/>
      <c r="E170" s="3"/>
      <c r="F170" s="3"/>
      <c r="G170" s="3"/>
    </row>
    <row r="171" spans="2:7" hidden="1">
      <c r="B171" s="3"/>
      <c r="C171" s="3"/>
      <c r="D171" s="3"/>
      <c r="E171" s="3"/>
      <c r="F171" s="3"/>
      <c r="G171" s="3"/>
    </row>
    <row r="172" spans="2:7" hidden="1">
      <c r="B172" s="3"/>
      <c r="C172" s="3"/>
      <c r="D172" s="3"/>
      <c r="E172" s="3"/>
      <c r="F172" s="3"/>
      <c r="G172" s="3"/>
    </row>
    <row r="173" spans="2:7" hidden="1">
      <c r="B173" s="3"/>
      <c r="C173" s="3"/>
      <c r="D173" s="3"/>
      <c r="E173" s="3"/>
      <c r="F173" s="3"/>
      <c r="G173" s="3"/>
    </row>
    <row r="174" spans="2:7" hidden="1">
      <c r="B174" s="3"/>
      <c r="C174" s="3"/>
      <c r="D174" s="3"/>
      <c r="E174" s="3"/>
      <c r="F174" s="3"/>
      <c r="G174" s="3"/>
    </row>
    <row r="175" spans="2:7" hidden="1">
      <c r="B175" s="3"/>
      <c r="C175" s="3"/>
      <c r="D175" s="3"/>
      <c r="E175" s="3"/>
      <c r="F175" s="3"/>
      <c r="G175" s="3"/>
    </row>
    <row r="176" spans="2:7" hidden="1">
      <c r="B176" s="3"/>
      <c r="C176" s="3"/>
      <c r="D176" s="3"/>
      <c r="E176" s="3"/>
      <c r="F176" s="3"/>
      <c r="G176" s="3"/>
    </row>
    <row r="177" spans="2:7" hidden="1">
      <c r="B177" s="3"/>
      <c r="C177" s="3"/>
      <c r="D177" s="3"/>
      <c r="E177" s="3"/>
      <c r="F177" s="3"/>
      <c r="G177" s="3"/>
    </row>
    <row r="178" spans="2:7" hidden="1">
      <c r="B178" s="3"/>
      <c r="C178" s="3"/>
      <c r="D178" s="3"/>
      <c r="E178" s="3"/>
      <c r="F178" s="3"/>
      <c r="G178" s="3"/>
    </row>
    <row r="179" spans="2:7" hidden="1">
      <c r="B179" s="3"/>
      <c r="C179" s="3"/>
      <c r="D179" s="3"/>
      <c r="E179" s="3"/>
      <c r="F179" s="3"/>
      <c r="G179" s="3"/>
    </row>
    <row r="180" spans="2:7" hidden="1">
      <c r="B180" s="3"/>
      <c r="C180" s="3"/>
      <c r="D180" s="3"/>
      <c r="E180" s="3"/>
      <c r="F180" s="3"/>
      <c r="G180" s="3"/>
    </row>
    <row r="181" spans="2:7" hidden="1">
      <c r="B181" s="3"/>
      <c r="C181" s="3"/>
      <c r="D181" s="3"/>
      <c r="E181" s="3"/>
      <c r="F181" s="3"/>
      <c r="G181" s="3"/>
    </row>
    <row r="182" spans="2:7" hidden="1">
      <c r="B182" s="3"/>
      <c r="C182" s="3"/>
      <c r="D182" s="3"/>
      <c r="E182" s="3"/>
      <c r="F182" s="3"/>
      <c r="G182" s="3"/>
    </row>
    <row r="183" spans="2:7" hidden="1">
      <c r="B183" s="3"/>
      <c r="C183" s="3"/>
      <c r="D183" s="3"/>
      <c r="E183" s="3"/>
      <c r="F183" s="3"/>
      <c r="G183" s="3"/>
    </row>
    <row r="184" spans="2:7" hidden="1">
      <c r="B184" s="3"/>
      <c r="C184" s="3"/>
      <c r="D184" s="3"/>
      <c r="E184" s="3"/>
      <c r="F184" s="3"/>
      <c r="G184" s="3"/>
    </row>
    <row r="185" spans="2:7" hidden="1">
      <c r="B185" s="3"/>
      <c r="C185" s="3"/>
      <c r="D185" s="3"/>
      <c r="E185" s="3"/>
      <c r="F185" s="3"/>
      <c r="G185" s="3"/>
    </row>
    <row r="186" spans="2:7" hidden="1">
      <c r="B186" s="3"/>
      <c r="C186" s="3"/>
      <c r="D186" s="3"/>
      <c r="E186" s="3"/>
      <c r="F186" s="3"/>
      <c r="G186" s="3"/>
    </row>
    <row r="187" spans="2:7" hidden="1">
      <c r="B187" s="3"/>
      <c r="C187" s="3"/>
      <c r="D187" s="3"/>
      <c r="E187" s="3"/>
      <c r="F187" s="3"/>
      <c r="G187" s="3"/>
    </row>
    <row r="188" spans="2:7" hidden="1">
      <c r="B188" s="3"/>
      <c r="C188" s="3"/>
      <c r="D188" s="3"/>
      <c r="E188" s="3"/>
      <c r="F188" s="3"/>
      <c r="G188" s="3"/>
    </row>
    <row r="189" spans="2:7" hidden="1">
      <c r="B189" s="3"/>
      <c r="C189" s="3"/>
      <c r="D189" s="3"/>
      <c r="E189" s="3"/>
      <c r="F189" s="3"/>
      <c r="G189" s="3"/>
    </row>
    <row r="190" spans="2:7" hidden="1">
      <c r="B190" s="3"/>
      <c r="C190" s="3"/>
      <c r="D190" s="3"/>
      <c r="E190" s="3"/>
      <c r="F190" s="3"/>
      <c r="G190" s="3"/>
    </row>
    <row r="191" spans="2:7" hidden="1">
      <c r="B191" s="3"/>
      <c r="C191" s="3"/>
      <c r="D191" s="3"/>
      <c r="E191" s="3"/>
      <c r="F191" s="3"/>
      <c r="G191" s="3"/>
    </row>
    <row r="192" spans="2:7" hidden="1">
      <c r="B192" s="3"/>
      <c r="C192" s="3"/>
      <c r="D192" s="3"/>
      <c r="E192" s="3"/>
      <c r="F192" s="3"/>
      <c r="G192" s="3"/>
    </row>
    <row r="193" spans="2:7" hidden="1">
      <c r="B193" s="3"/>
      <c r="C193" s="3"/>
      <c r="D193" s="3"/>
      <c r="E193" s="3"/>
      <c r="F193" s="3"/>
      <c r="G193" s="3"/>
    </row>
    <row r="194" spans="2:7" hidden="1">
      <c r="B194" s="3"/>
      <c r="C194" s="3"/>
      <c r="D194" s="3"/>
      <c r="E194" s="3"/>
      <c r="F194" s="3"/>
      <c r="G194" s="3"/>
    </row>
    <row r="195" spans="2:7" hidden="1">
      <c r="B195" s="3"/>
      <c r="C195" s="3"/>
      <c r="D195" s="3"/>
      <c r="E195" s="3"/>
      <c r="F195" s="3"/>
      <c r="G195" s="3"/>
    </row>
    <row r="196" spans="2:7" hidden="1">
      <c r="B196" s="3"/>
      <c r="C196" s="3"/>
      <c r="D196" s="3"/>
      <c r="E196" s="3"/>
      <c r="F196" s="3"/>
      <c r="G196" s="3"/>
    </row>
    <row r="197" spans="2:7" hidden="1">
      <c r="B197" s="3"/>
      <c r="C197" s="3"/>
      <c r="D197" s="3"/>
      <c r="E197" s="3"/>
      <c r="F197" s="3"/>
      <c r="G197" s="3"/>
    </row>
    <row r="198" spans="2:7" hidden="1">
      <c r="B198" s="3"/>
      <c r="C198" s="3"/>
      <c r="D198" s="3"/>
      <c r="E198" s="3"/>
      <c r="F198" s="3"/>
      <c r="G198" s="3"/>
    </row>
    <row r="199" spans="2:7" hidden="1">
      <c r="B199" s="3"/>
      <c r="C199" s="3"/>
      <c r="D199" s="3"/>
      <c r="E199" s="3"/>
      <c r="F199" s="3"/>
      <c r="G199" s="3"/>
    </row>
    <row r="200" spans="2:7" hidden="1">
      <c r="B200" s="3"/>
      <c r="C200" s="3"/>
      <c r="D200" s="3"/>
      <c r="E200" s="3"/>
      <c r="F200" s="3"/>
      <c r="G200" s="3"/>
    </row>
    <row r="201" spans="2:7" hidden="1">
      <c r="B201" s="3"/>
      <c r="C201" s="3"/>
      <c r="D201" s="3"/>
      <c r="E201" s="3"/>
      <c r="F201" s="3"/>
      <c r="G201" s="3"/>
    </row>
    <row r="202" spans="2:7" hidden="1">
      <c r="B202" s="3"/>
      <c r="C202" s="3"/>
      <c r="D202" s="3"/>
      <c r="E202" s="3"/>
      <c r="F202" s="3"/>
      <c r="G202" s="3"/>
    </row>
    <row r="203" spans="2:7" hidden="1">
      <c r="B203" s="3"/>
      <c r="C203" s="3"/>
      <c r="D203" s="3"/>
      <c r="E203" s="3"/>
      <c r="F203" s="3"/>
      <c r="G203" s="3"/>
    </row>
    <row r="204" spans="2:7" hidden="1">
      <c r="B204" s="3"/>
      <c r="C204" s="3"/>
      <c r="D204" s="3"/>
      <c r="E204" s="3"/>
      <c r="F204" s="3"/>
      <c r="G204" s="3"/>
    </row>
    <row r="205" spans="2:7" hidden="1">
      <c r="B205" s="3"/>
      <c r="C205" s="3"/>
      <c r="D205" s="3"/>
      <c r="E205" s="3"/>
      <c r="F205" s="3"/>
      <c r="G205" s="3"/>
    </row>
    <row r="206" spans="2:7" hidden="1">
      <c r="B206" s="3"/>
      <c r="C206" s="3"/>
      <c r="D206" s="3"/>
      <c r="E206" s="3"/>
      <c r="F206" s="3"/>
      <c r="G206" s="3"/>
    </row>
    <row r="207" spans="2:7" hidden="1">
      <c r="B207" s="3"/>
      <c r="C207" s="3"/>
      <c r="D207" s="3"/>
      <c r="E207" s="3"/>
      <c r="F207" s="3"/>
      <c r="G207" s="3"/>
    </row>
    <row r="208" spans="2:7" hidden="1">
      <c r="B208" s="3"/>
      <c r="C208" s="3"/>
      <c r="D208" s="3"/>
      <c r="E208" s="3"/>
      <c r="F208" s="3"/>
      <c r="G208" s="3"/>
    </row>
    <row r="209" spans="2:7" hidden="1">
      <c r="B209" s="3"/>
      <c r="C209" s="3"/>
      <c r="D209" s="3"/>
      <c r="E209" s="3"/>
      <c r="F209" s="3"/>
      <c r="G209" s="3"/>
    </row>
    <row r="210" spans="2:7" hidden="1">
      <c r="B210" s="3"/>
      <c r="C210" s="3"/>
      <c r="D210" s="3"/>
      <c r="E210" s="3"/>
      <c r="F210" s="3"/>
      <c r="G210" s="3"/>
    </row>
    <row r="211" spans="2:7" hidden="1">
      <c r="B211" s="3"/>
      <c r="C211" s="3"/>
      <c r="D211" s="3"/>
      <c r="E211" s="3"/>
      <c r="F211" s="3"/>
      <c r="G211" s="3"/>
    </row>
    <row r="212" spans="2:7" hidden="1">
      <c r="B212" s="3"/>
      <c r="C212" s="3"/>
      <c r="D212" s="3"/>
      <c r="E212" s="3"/>
      <c r="F212" s="3"/>
      <c r="G212" s="3"/>
    </row>
    <row r="213" spans="2:7" hidden="1">
      <c r="B213" s="3"/>
      <c r="C213" s="3"/>
      <c r="D213" s="3"/>
      <c r="E213" s="3"/>
      <c r="F213" s="3"/>
      <c r="G213" s="3"/>
    </row>
    <row r="214" spans="2:7" hidden="1">
      <c r="B214" s="3"/>
      <c r="C214" s="3"/>
      <c r="D214" s="3"/>
      <c r="E214" s="3"/>
      <c r="F214" s="3"/>
      <c r="G214" s="3"/>
    </row>
    <row r="215" spans="2:7" hidden="1">
      <c r="B215" s="3"/>
      <c r="C215" s="3"/>
      <c r="D215" s="3"/>
      <c r="E215" s="3"/>
      <c r="F215" s="3"/>
      <c r="G215" s="3"/>
    </row>
    <row r="216" spans="2:7" hidden="1">
      <c r="B216" s="3"/>
      <c r="C216" s="3"/>
      <c r="D216" s="3"/>
      <c r="E216" s="3"/>
      <c r="F216" s="3"/>
      <c r="G216" s="3"/>
    </row>
    <row r="217" spans="2:7" hidden="1">
      <c r="B217" s="3"/>
      <c r="C217" s="3"/>
      <c r="D217" s="3"/>
      <c r="E217" s="3"/>
      <c r="F217" s="3"/>
      <c r="G217" s="3"/>
    </row>
    <row r="218" spans="2:7" hidden="1">
      <c r="B218" s="3"/>
      <c r="C218" s="3"/>
      <c r="D218" s="3"/>
      <c r="E218" s="3"/>
      <c r="F218" s="3"/>
      <c r="G218" s="3"/>
    </row>
    <row r="219" spans="2:7" hidden="1">
      <c r="B219" s="3"/>
      <c r="C219" s="3"/>
      <c r="D219" s="3"/>
      <c r="E219" s="3"/>
      <c r="F219" s="3"/>
      <c r="G219" s="3"/>
    </row>
    <row r="220" spans="2:7" hidden="1">
      <c r="B220" s="3"/>
      <c r="C220" s="3"/>
      <c r="D220" s="3"/>
      <c r="E220" s="3"/>
      <c r="F220" s="3"/>
      <c r="G220" s="3"/>
    </row>
    <row r="221" spans="2:7" hidden="1">
      <c r="B221" s="3"/>
      <c r="C221" s="3"/>
      <c r="D221" s="3"/>
      <c r="E221" s="3"/>
      <c r="F221" s="3"/>
      <c r="G221" s="3"/>
    </row>
    <row r="222" spans="2:7" hidden="1">
      <c r="B222" s="3"/>
      <c r="C222" s="3"/>
      <c r="D222" s="3"/>
      <c r="E222" s="3"/>
      <c r="F222" s="3"/>
      <c r="G222" s="3"/>
    </row>
    <row r="223" spans="2:7" hidden="1">
      <c r="B223" s="3"/>
      <c r="C223" s="3"/>
      <c r="D223" s="3"/>
      <c r="E223" s="3"/>
      <c r="F223" s="3"/>
      <c r="G223" s="3"/>
    </row>
    <row r="224" spans="2:7" hidden="1">
      <c r="B224" s="3"/>
      <c r="C224" s="3"/>
      <c r="D224" s="3"/>
      <c r="E224" s="3"/>
      <c r="F224" s="3"/>
      <c r="G224" s="3"/>
    </row>
    <row r="225" spans="2:7" hidden="1">
      <c r="B225" s="3"/>
      <c r="C225" s="3"/>
      <c r="D225" s="3"/>
      <c r="E225" s="3"/>
      <c r="F225" s="3"/>
      <c r="G225" s="3"/>
    </row>
    <row r="226" spans="2:7" hidden="1">
      <c r="B226" s="3"/>
      <c r="C226" s="3"/>
      <c r="D226" s="3"/>
      <c r="E226" s="3"/>
      <c r="F226" s="3"/>
      <c r="G226" s="3"/>
    </row>
    <row r="227" spans="2:7" hidden="1">
      <c r="B227" s="3"/>
      <c r="C227" s="3"/>
      <c r="D227" s="3"/>
      <c r="E227" s="3"/>
      <c r="F227" s="3"/>
      <c r="G227" s="3"/>
    </row>
    <row r="228" spans="2:7" hidden="1">
      <c r="B228" s="3"/>
      <c r="C228" s="3"/>
      <c r="D228" s="3"/>
      <c r="E228" s="3"/>
      <c r="F228" s="3"/>
      <c r="G228" s="3"/>
    </row>
    <row r="229" spans="2:7" hidden="1">
      <c r="B229" s="3"/>
      <c r="C229" s="3"/>
      <c r="D229" s="3"/>
      <c r="E229" s="3"/>
      <c r="F229" s="3"/>
      <c r="G229" s="3"/>
    </row>
    <row r="230" spans="2:7" hidden="1">
      <c r="B230" s="3"/>
      <c r="C230" s="3"/>
      <c r="D230" s="3"/>
      <c r="E230" s="3"/>
      <c r="F230" s="3"/>
      <c r="G230" s="3"/>
    </row>
    <row r="231" spans="2:7" hidden="1">
      <c r="B231" s="3"/>
      <c r="C231" s="3"/>
      <c r="D231" s="3"/>
      <c r="E231" s="3"/>
      <c r="F231" s="3"/>
      <c r="G231" s="3"/>
    </row>
    <row r="232" spans="2:7" hidden="1">
      <c r="B232" s="3"/>
      <c r="C232" s="3"/>
      <c r="D232" s="3"/>
      <c r="E232" s="3"/>
      <c r="F232" s="3"/>
      <c r="G232" s="3"/>
    </row>
    <row r="233" spans="2:7" hidden="1">
      <c r="B233" s="3"/>
      <c r="C233" s="3"/>
      <c r="D233" s="3"/>
      <c r="E233" s="3"/>
      <c r="F233" s="3"/>
      <c r="G233" s="3"/>
    </row>
    <row r="234" spans="2:7" hidden="1">
      <c r="B234" s="3"/>
      <c r="C234" s="3"/>
      <c r="D234" s="3"/>
      <c r="E234" s="3"/>
      <c r="F234" s="3"/>
      <c r="G234" s="3"/>
    </row>
    <row r="235" spans="2:7" hidden="1">
      <c r="B235" s="3"/>
      <c r="C235" s="3"/>
      <c r="D235" s="3"/>
      <c r="E235" s="3"/>
      <c r="F235" s="3"/>
      <c r="G235" s="3"/>
    </row>
    <row r="236" spans="2:7" hidden="1">
      <c r="B236" s="3"/>
      <c r="C236" s="3"/>
      <c r="D236" s="3"/>
      <c r="E236" s="3"/>
      <c r="F236" s="3"/>
      <c r="G236" s="3"/>
    </row>
    <row r="237" spans="2:7" hidden="1">
      <c r="B237" s="3"/>
      <c r="C237" s="3"/>
      <c r="D237" s="3"/>
      <c r="E237" s="3"/>
      <c r="F237" s="3"/>
      <c r="G237" s="3"/>
    </row>
    <row r="238" spans="2:7" hidden="1">
      <c r="B238" s="3"/>
      <c r="C238" s="3"/>
      <c r="D238" s="3"/>
      <c r="E238" s="3"/>
      <c r="F238" s="3"/>
      <c r="G238" s="3"/>
    </row>
    <row r="239" spans="2:7" hidden="1">
      <c r="B239" s="3"/>
      <c r="C239" s="3"/>
      <c r="D239" s="3"/>
      <c r="E239" s="3"/>
      <c r="F239" s="3"/>
      <c r="G239" s="3"/>
    </row>
    <row r="240" spans="2:7" hidden="1">
      <c r="B240" s="3"/>
      <c r="C240" s="3"/>
      <c r="D240" s="3"/>
      <c r="E240" s="3"/>
      <c r="F240" s="3"/>
      <c r="G240" s="3"/>
    </row>
    <row r="241" spans="2:7" hidden="1">
      <c r="B241" s="3"/>
      <c r="C241" s="3"/>
      <c r="D241" s="3"/>
      <c r="E241" s="3"/>
      <c r="F241" s="3"/>
      <c r="G241" s="3"/>
    </row>
    <row r="242" spans="2:7" hidden="1">
      <c r="B242" s="3"/>
      <c r="C242" s="3"/>
      <c r="D242" s="3"/>
      <c r="E242" s="3"/>
      <c r="F242" s="3"/>
      <c r="G242" s="3"/>
    </row>
    <row r="243" spans="2:7" hidden="1">
      <c r="B243" s="3"/>
      <c r="C243" s="3"/>
      <c r="D243" s="3"/>
      <c r="E243" s="3"/>
      <c r="F243" s="3"/>
      <c r="G243" s="3"/>
    </row>
    <row r="244" spans="2:7" hidden="1">
      <c r="B244" s="3"/>
      <c r="C244" s="3"/>
      <c r="D244" s="3"/>
      <c r="E244" s="3"/>
      <c r="F244" s="3"/>
      <c r="G244" s="3"/>
    </row>
    <row r="245" spans="2:7" hidden="1">
      <c r="B245" s="3"/>
      <c r="C245" s="3"/>
      <c r="D245" s="3"/>
      <c r="E245" s="3"/>
      <c r="F245" s="3"/>
      <c r="G245" s="3"/>
    </row>
    <row r="246" spans="2:7" hidden="1">
      <c r="B246" s="3"/>
      <c r="C246" s="3"/>
      <c r="D246" s="3"/>
      <c r="E246" s="3"/>
      <c r="F246" s="3"/>
      <c r="G246" s="3"/>
    </row>
    <row r="247" spans="2:7" hidden="1">
      <c r="B247" s="3"/>
      <c r="C247" s="3"/>
      <c r="D247" s="3"/>
      <c r="E247" s="3"/>
      <c r="F247" s="3"/>
      <c r="G247" s="3"/>
    </row>
    <row r="248" spans="2:7" hidden="1">
      <c r="B248" s="3"/>
      <c r="C248" s="3"/>
      <c r="D248" s="3"/>
      <c r="E248" s="3"/>
      <c r="F248" s="3"/>
      <c r="G248" s="3"/>
    </row>
    <row r="249" spans="2:7" hidden="1">
      <c r="B249" s="3"/>
      <c r="C249" s="3"/>
      <c r="D249" s="3"/>
      <c r="E249" s="3"/>
      <c r="F249" s="3"/>
      <c r="G249" s="3"/>
    </row>
    <row r="250" spans="2:7" hidden="1">
      <c r="B250" s="3"/>
      <c r="C250" s="3"/>
      <c r="D250" s="3"/>
      <c r="E250" s="3"/>
      <c r="F250" s="3"/>
      <c r="G250" s="3"/>
    </row>
    <row r="251" spans="2:7" hidden="1">
      <c r="B251" s="3"/>
      <c r="C251" s="3"/>
      <c r="D251" s="3"/>
      <c r="E251" s="3"/>
      <c r="F251" s="3"/>
      <c r="G251" s="3"/>
    </row>
    <row r="252" spans="2:7" hidden="1">
      <c r="B252" s="3"/>
      <c r="C252" s="3"/>
      <c r="D252" s="3"/>
      <c r="E252" s="3"/>
      <c r="F252" s="3"/>
      <c r="G252" s="3"/>
    </row>
    <row r="253" spans="2:7" hidden="1">
      <c r="B253" s="3"/>
      <c r="C253" s="3"/>
      <c r="D253" s="3"/>
      <c r="E253" s="3"/>
      <c r="F253" s="3"/>
      <c r="G253" s="3"/>
    </row>
    <row r="254" spans="2:7" hidden="1">
      <c r="B254" s="3"/>
      <c r="C254" s="3"/>
      <c r="D254" s="3"/>
      <c r="E254" s="3"/>
      <c r="F254" s="3"/>
      <c r="G254" s="3"/>
    </row>
    <row r="255" spans="2:7" hidden="1">
      <c r="B255" s="3"/>
      <c r="C255" s="3"/>
      <c r="D255" s="3"/>
      <c r="E255" s="3"/>
      <c r="F255" s="3"/>
      <c r="G255" s="3"/>
    </row>
    <row r="256" spans="2:7" hidden="1">
      <c r="B256" s="3"/>
      <c r="C256" s="3"/>
      <c r="D256" s="3"/>
      <c r="E256" s="3"/>
      <c r="F256" s="3"/>
      <c r="G256" s="3"/>
    </row>
    <row r="257" spans="2:7" hidden="1">
      <c r="B257" s="3"/>
      <c r="C257" s="3"/>
      <c r="D257" s="3"/>
      <c r="E257" s="3"/>
      <c r="F257" s="3"/>
      <c r="G257" s="3"/>
    </row>
    <row r="258" spans="2:7" hidden="1">
      <c r="B258" s="3"/>
      <c r="C258" s="3"/>
      <c r="D258" s="3"/>
      <c r="E258" s="3"/>
      <c r="F258" s="3"/>
      <c r="G258" s="3"/>
    </row>
    <row r="259" spans="2:7" hidden="1">
      <c r="B259" s="3"/>
      <c r="C259" s="3"/>
      <c r="D259" s="3"/>
      <c r="E259" s="3"/>
      <c r="F259" s="3"/>
      <c r="G259" s="3"/>
    </row>
    <row r="260" spans="2:7" hidden="1">
      <c r="B260" s="3"/>
      <c r="C260" s="3"/>
      <c r="D260" s="3"/>
      <c r="E260" s="3"/>
      <c r="F260" s="3"/>
      <c r="G260" s="3"/>
    </row>
    <row r="261" spans="2:7" hidden="1">
      <c r="B261" s="3"/>
      <c r="C261" s="3"/>
      <c r="D261" s="3"/>
      <c r="E261" s="3"/>
      <c r="F261" s="3"/>
      <c r="G261" s="3"/>
    </row>
    <row r="262" spans="2:7" hidden="1">
      <c r="B262" s="3"/>
      <c r="C262" s="3"/>
      <c r="D262" s="3"/>
      <c r="E262" s="3"/>
      <c r="F262" s="3"/>
      <c r="G262" s="3"/>
    </row>
    <row r="263" spans="2:7" hidden="1">
      <c r="B263" s="3"/>
      <c r="C263" s="3"/>
      <c r="D263" s="3"/>
      <c r="E263" s="3"/>
      <c r="F263" s="3"/>
      <c r="G263" s="3"/>
    </row>
    <row r="264" spans="2:7" hidden="1">
      <c r="B264" s="3"/>
      <c r="C264" s="3"/>
      <c r="D264" s="3"/>
      <c r="E264" s="3"/>
      <c r="F264" s="3"/>
      <c r="G264" s="3"/>
    </row>
    <row r="265" spans="2:7" hidden="1">
      <c r="B265" s="3"/>
      <c r="C265" s="3"/>
      <c r="D265" s="3"/>
      <c r="E265" s="3"/>
      <c r="F265" s="3"/>
      <c r="G265" s="3"/>
    </row>
    <row r="266" spans="2:7" hidden="1">
      <c r="B266" s="3"/>
      <c r="C266" s="3"/>
      <c r="D266" s="3"/>
      <c r="E266" s="3"/>
      <c r="F266" s="3"/>
      <c r="G266" s="3"/>
    </row>
    <row r="267" spans="2:7" hidden="1">
      <c r="B267" s="3"/>
      <c r="C267" s="3"/>
      <c r="D267" s="3"/>
      <c r="E267" s="3"/>
      <c r="F267" s="3"/>
      <c r="G267" s="3"/>
    </row>
    <row r="268" spans="2:7" hidden="1">
      <c r="B268" s="3"/>
      <c r="C268" s="3"/>
      <c r="D268" s="3"/>
      <c r="E268" s="3"/>
      <c r="F268" s="3"/>
      <c r="G268" s="3"/>
    </row>
    <row r="269" spans="2:7" hidden="1">
      <c r="B269" s="3"/>
      <c r="C269" s="3"/>
      <c r="D269" s="3"/>
      <c r="E269" s="3"/>
      <c r="F269" s="3"/>
      <c r="G269" s="3"/>
    </row>
    <row r="270" spans="2:7" hidden="1">
      <c r="B270" s="3"/>
      <c r="C270" s="3"/>
      <c r="D270" s="3"/>
      <c r="E270" s="3"/>
      <c r="F270" s="3"/>
      <c r="G270" s="3"/>
    </row>
    <row r="271" spans="2:7" hidden="1">
      <c r="B271" s="3"/>
      <c r="C271" s="3"/>
      <c r="D271" s="3"/>
      <c r="E271" s="3"/>
      <c r="F271" s="3"/>
      <c r="G271" s="3"/>
    </row>
    <row r="272" spans="2:7" hidden="1">
      <c r="B272" s="3"/>
      <c r="C272" s="3"/>
      <c r="D272" s="3"/>
      <c r="E272" s="3"/>
      <c r="F272" s="3"/>
      <c r="G272" s="3"/>
    </row>
    <row r="273" spans="2:7" hidden="1">
      <c r="B273" s="3"/>
      <c r="C273" s="3"/>
      <c r="D273" s="3"/>
      <c r="E273" s="3"/>
      <c r="F273" s="3"/>
      <c r="G273" s="3"/>
    </row>
    <row r="274" spans="2:7" hidden="1">
      <c r="B274" s="3"/>
      <c r="C274" s="3"/>
      <c r="D274" s="3"/>
      <c r="E274" s="3"/>
      <c r="F274" s="3"/>
      <c r="G274" s="3"/>
    </row>
    <row r="275" spans="2:7" hidden="1">
      <c r="B275" s="3"/>
      <c r="C275" s="3"/>
      <c r="D275" s="3"/>
      <c r="E275" s="3"/>
      <c r="F275" s="3"/>
      <c r="G275" s="3"/>
    </row>
    <row r="276" spans="2:7" hidden="1">
      <c r="B276" s="3"/>
      <c r="C276" s="3"/>
      <c r="D276" s="3"/>
      <c r="E276" s="3"/>
      <c r="F276" s="3"/>
      <c r="G276" s="3"/>
    </row>
    <row r="277" spans="2:7" hidden="1">
      <c r="B277" s="3"/>
      <c r="C277" s="3"/>
      <c r="D277" s="3"/>
      <c r="E277" s="3"/>
      <c r="F277" s="3"/>
      <c r="G277" s="3"/>
    </row>
    <row r="278" spans="2:7" hidden="1">
      <c r="B278" s="3"/>
      <c r="C278" s="3"/>
      <c r="D278" s="3"/>
      <c r="E278" s="3"/>
      <c r="F278" s="3"/>
      <c r="G278" s="3"/>
    </row>
    <row r="279" spans="2:7" hidden="1">
      <c r="B279" s="3"/>
      <c r="C279" s="3"/>
      <c r="D279" s="3"/>
      <c r="E279" s="3"/>
      <c r="F279" s="3"/>
      <c r="G279" s="3"/>
    </row>
    <row r="280" spans="2:7" hidden="1">
      <c r="B280" s="3"/>
      <c r="C280" s="3"/>
      <c r="D280" s="3"/>
      <c r="E280" s="3"/>
      <c r="F280" s="3"/>
      <c r="G280" s="3"/>
    </row>
    <row r="281" spans="2:7" hidden="1">
      <c r="B281" s="3"/>
      <c r="C281" s="3"/>
      <c r="D281" s="3"/>
      <c r="E281" s="3"/>
      <c r="F281" s="3"/>
      <c r="G281" s="3"/>
    </row>
    <row r="282" spans="2:7" hidden="1">
      <c r="B282" s="3"/>
      <c r="C282" s="3"/>
      <c r="D282" s="3"/>
      <c r="E282" s="3"/>
      <c r="F282" s="3"/>
      <c r="G282" s="3"/>
    </row>
    <row r="283" spans="2:7" hidden="1">
      <c r="B283" s="3"/>
      <c r="C283" s="3"/>
      <c r="D283" s="3"/>
      <c r="E283" s="3"/>
      <c r="F283" s="3"/>
      <c r="G283" s="3"/>
    </row>
    <row r="284" spans="2:7" hidden="1">
      <c r="B284" s="3"/>
      <c r="C284" s="3"/>
      <c r="D284" s="3"/>
      <c r="E284" s="3"/>
      <c r="F284" s="3"/>
      <c r="G284" s="3"/>
    </row>
    <row r="285" spans="2:7" hidden="1">
      <c r="B285" s="3"/>
      <c r="C285" s="3"/>
      <c r="D285" s="3"/>
      <c r="E285" s="3"/>
      <c r="F285" s="3"/>
      <c r="G285" s="3"/>
    </row>
    <row r="286" spans="2:7" hidden="1">
      <c r="B286" s="3"/>
      <c r="C286" s="3"/>
      <c r="D286" s="3"/>
      <c r="E286" s="3"/>
      <c r="F286" s="3"/>
      <c r="G286" s="3"/>
    </row>
    <row r="287" spans="2:7" hidden="1">
      <c r="B287" s="3"/>
      <c r="C287" s="3"/>
      <c r="D287" s="3"/>
      <c r="E287" s="3"/>
      <c r="F287" s="3"/>
      <c r="G287" s="3"/>
    </row>
    <row r="288" spans="2:7" hidden="1">
      <c r="B288" s="3"/>
      <c r="C288" s="3"/>
      <c r="D288" s="3"/>
      <c r="E288" s="3"/>
      <c r="F288" s="3"/>
      <c r="G288" s="3"/>
    </row>
    <row r="289" spans="2:7" hidden="1">
      <c r="B289" s="3"/>
      <c r="C289" s="3"/>
      <c r="D289" s="3"/>
      <c r="E289" s="3"/>
      <c r="F289" s="3"/>
      <c r="G289" s="3"/>
    </row>
    <row r="290" spans="2:7" hidden="1">
      <c r="B290" s="3"/>
      <c r="C290" s="3"/>
      <c r="D290" s="3"/>
      <c r="E290" s="3"/>
      <c r="F290" s="3"/>
      <c r="G290" s="3"/>
    </row>
    <row r="291" spans="2:7" hidden="1">
      <c r="B291" s="3"/>
      <c r="C291" s="3"/>
      <c r="D291" s="3"/>
      <c r="E291" s="3"/>
      <c r="F291" s="3"/>
      <c r="G291" s="3"/>
    </row>
    <row r="292" spans="2:7" hidden="1">
      <c r="B292" s="3"/>
      <c r="C292" s="3"/>
      <c r="D292" s="3"/>
      <c r="E292" s="3"/>
      <c r="F292" s="3"/>
      <c r="G292" s="3"/>
    </row>
    <row r="293" spans="2:7" hidden="1">
      <c r="B293" s="3"/>
      <c r="C293" s="3"/>
      <c r="D293" s="3"/>
      <c r="E293" s="3"/>
      <c r="F293" s="3"/>
      <c r="G293" s="3"/>
    </row>
    <row r="294" spans="2:7" hidden="1">
      <c r="B294" s="3"/>
      <c r="C294" s="3"/>
      <c r="D294" s="3"/>
      <c r="E294" s="3"/>
      <c r="F294" s="3"/>
      <c r="G294" s="3"/>
    </row>
    <row r="295" spans="2:7" hidden="1">
      <c r="B295" s="3"/>
      <c r="C295" s="3"/>
      <c r="D295" s="3"/>
      <c r="E295" s="3"/>
      <c r="F295" s="3"/>
      <c r="G295" s="3"/>
    </row>
    <row r="296" spans="2:7" hidden="1">
      <c r="B296" s="3"/>
      <c r="C296" s="3"/>
      <c r="D296" s="3"/>
      <c r="E296" s="3"/>
      <c r="F296" s="3"/>
      <c r="G296" s="3"/>
    </row>
    <row r="297" spans="2:7" hidden="1">
      <c r="B297" s="3"/>
      <c r="C297" s="3"/>
      <c r="D297" s="3"/>
      <c r="E297" s="3"/>
      <c r="F297" s="3"/>
      <c r="G297" s="3"/>
    </row>
    <row r="298" spans="2:7" hidden="1">
      <c r="B298" s="3"/>
      <c r="C298" s="3"/>
      <c r="D298" s="3"/>
      <c r="E298" s="3"/>
      <c r="F298" s="3"/>
      <c r="G298" s="3"/>
    </row>
    <row r="299" spans="2:7" hidden="1">
      <c r="B299" s="3"/>
      <c r="C299" s="3"/>
      <c r="D299" s="3"/>
      <c r="E299" s="3"/>
      <c r="F299" s="3"/>
      <c r="G299" s="3"/>
    </row>
    <row r="300" spans="2:7" hidden="1">
      <c r="B300" s="3"/>
      <c r="C300" s="3"/>
      <c r="D300" s="3"/>
      <c r="E300" s="3"/>
      <c r="F300" s="3"/>
      <c r="G300" s="3"/>
    </row>
    <row r="301" spans="2:7" hidden="1">
      <c r="B301" s="3"/>
      <c r="C301" s="3"/>
      <c r="D301" s="3"/>
      <c r="E301" s="3"/>
      <c r="F301" s="3"/>
      <c r="G301" s="3"/>
    </row>
    <row r="302" spans="2:7" hidden="1">
      <c r="B302" s="3"/>
      <c r="C302" s="3"/>
      <c r="D302" s="3"/>
      <c r="E302" s="3"/>
      <c r="F302" s="3"/>
      <c r="G302" s="3"/>
    </row>
    <row r="303" spans="2:7" hidden="1">
      <c r="B303" s="3"/>
      <c r="C303" s="3"/>
      <c r="D303" s="3"/>
      <c r="E303" s="3"/>
      <c r="F303" s="3"/>
      <c r="G303" s="3"/>
    </row>
    <row r="304" spans="2:7" hidden="1">
      <c r="B304" s="3"/>
      <c r="C304" s="3"/>
      <c r="D304" s="3"/>
      <c r="E304" s="3"/>
      <c r="F304" s="3"/>
      <c r="G304" s="3"/>
    </row>
    <row r="305" spans="2:7" hidden="1">
      <c r="B305" s="3"/>
      <c r="C305" s="3"/>
      <c r="D305" s="3"/>
      <c r="E305" s="3"/>
      <c r="F305" s="3"/>
      <c r="G305" s="3"/>
    </row>
    <row r="306" spans="2:7" hidden="1">
      <c r="B306" s="3"/>
      <c r="C306" s="3"/>
      <c r="D306" s="3"/>
      <c r="E306" s="3"/>
      <c r="F306" s="3"/>
      <c r="G306" s="3"/>
    </row>
    <row r="307" spans="2:7" hidden="1">
      <c r="B307" s="3"/>
      <c r="C307" s="3"/>
      <c r="D307" s="3"/>
      <c r="E307" s="3"/>
      <c r="F307" s="3"/>
      <c r="G307" s="3"/>
    </row>
    <row r="308" spans="2:7" hidden="1">
      <c r="B308" s="3"/>
      <c r="C308" s="3"/>
      <c r="D308" s="3"/>
      <c r="E308" s="3"/>
      <c r="F308" s="3"/>
      <c r="G308" s="3"/>
    </row>
    <row r="309" spans="2:7" hidden="1">
      <c r="B309" s="3"/>
      <c r="C309" s="3"/>
      <c r="D309" s="3"/>
      <c r="E309" s="3"/>
      <c r="F309" s="3"/>
      <c r="G309" s="3"/>
    </row>
    <row r="310" spans="2:7" hidden="1">
      <c r="B310" s="3"/>
      <c r="C310" s="3"/>
      <c r="D310" s="3"/>
      <c r="E310" s="3"/>
      <c r="F310" s="3"/>
      <c r="G310" s="3"/>
    </row>
    <row r="311" spans="2:7" hidden="1">
      <c r="B311" s="3"/>
      <c r="C311" s="3"/>
      <c r="D311" s="3"/>
      <c r="E311" s="3"/>
      <c r="F311" s="3"/>
      <c r="G311" s="3"/>
    </row>
    <row r="312" spans="2:7" hidden="1">
      <c r="B312" s="3"/>
      <c r="C312" s="3"/>
      <c r="D312" s="3"/>
      <c r="E312" s="3"/>
      <c r="F312" s="3"/>
      <c r="G312" s="3"/>
    </row>
    <row r="313" spans="2:7" hidden="1">
      <c r="B313" s="3"/>
      <c r="C313" s="3"/>
      <c r="D313" s="3"/>
      <c r="E313" s="3"/>
      <c r="F313" s="3"/>
      <c r="G313" s="3"/>
    </row>
    <row r="314" spans="2:7" hidden="1">
      <c r="B314" s="3"/>
      <c r="C314" s="3"/>
      <c r="D314" s="3"/>
      <c r="E314" s="3"/>
      <c r="F314" s="3"/>
      <c r="G314" s="3"/>
    </row>
    <row r="315" spans="2:7" hidden="1">
      <c r="B315" s="3"/>
      <c r="C315" s="3"/>
      <c r="D315" s="3"/>
      <c r="E315" s="3"/>
      <c r="F315" s="3"/>
      <c r="G315" s="3"/>
    </row>
    <row r="316" spans="2:7" hidden="1">
      <c r="B316" s="3"/>
      <c r="C316" s="3"/>
      <c r="D316" s="3"/>
      <c r="E316" s="3"/>
      <c r="F316" s="3"/>
      <c r="G316" s="3"/>
    </row>
    <row r="317" spans="2:7" hidden="1">
      <c r="B317" s="3"/>
      <c r="C317" s="3"/>
      <c r="D317" s="3"/>
      <c r="E317" s="3"/>
      <c r="F317" s="3"/>
      <c r="G317" s="3"/>
    </row>
    <row r="318" spans="2:7" hidden="1">
      <c r="B318" s="3"/>
      <c r="C318" s="3"/>
      <c r="D318" s="3"/>
      <c r="E318" s="3"/>
      <c r="F318" s="3"/>
      <c r="G318" s="3"/>
    </row>
    <row r="319" spans="2:7" hidden="1">
      <c r="B319" s="3"/>
      <c r="C319" s="3"/>
      <c r="D319" s="3"/>
      <c r="E319" s="3"/>
      <c r="F319" s="3"/>
      <c r="G319" s="3"/>
    </row>
    <row r="320" spans="2:7" hidden="1">
      <c r="B320" s="3"/>
      <c r="C320" s="3"/>
      <c r="D320" s="3"/>
      <c r="E320" s="3"/>
      <c r="F320" s="3"/>
      <c r="G320" s="3"/>
    </row>
    <row r="321" spans="2:7" hidden="1">
      <c r="B321" s="3"/>
      <c r="C321" s="3"/>
      <c r="D321" s="3"/>
      <c r="E321" s="3"/>
      <c r="F321" s="3"/>
      <c r="G321" s="3"/>
    </row>
    <row r="322" spans="2:7" hidden="1">
      <c r="B322" s="3"/>
      <c r="C322" s="3"/>
      <c r="D322" s="3"/>
      <c r="E322" s="3"/>
      <c r="F322" s="3"/>
      <c r="G322" s="3"/>
    </row>
    <row r="323" spans="2:7" hidden="1">
      <c r="B323" s="3"/>
      <c r="C323" s="3"/>
      <c r="D323" s="3"/>
      <c r="E323" s="3"/>
      <c r="F323" s="3"/>
      <c r="G323" s="3"/>
    </row>
    <row r="324" spans="2:7" hidden="1">
      <c r="B324" s="3"/>
      <c r="C324" s="3"/>
      <c r="D324" s="3"/>
      <c r="E324" s="3"/>
      <c r="F324" s="3"/>
      <c r="G324" s="3"/>
    </row>
    <row r="325" spans="2:7" hidden="1">
      <c r="B325" s="3"/>
      <c r="C325" s="3"/>
      <c r="D325" s="3"/>
      <c r="E325" s="3"/>
      <c r="F325" s="3"/>
      <c r="G325" s="3"/>
    </row>
    <row r="326" spans="2:7" hidden="1">
      <c r="B326" s="3"/>
      <c r="C326" s="3"/>
      <c r="D326" s="3"/>
      <c r="E326" s="3"/>
      <c r="F326" s="3"/>
      <c r="G326" s="3"/>
    </row>
    <row r="327" spans="2:7" hidden="1">
      <c r="B327" s="3"/>
      <c r="C327" s="3"/>
      <c r="D327" s="3"/>
      <c r="E327" s="3"/>
      <c r="F327" s="3"/>
      <c r="G327" s="3"/>
    </row>
    <row r="328" spans="2:7" hidden="1">
      <c r="B328" s="3"/>
      <c r="C328" s="3"/>
      <c r="D328" s="3"/>
      <c r="E328" s="3"/>
      <c r="F328" s="3"/>
      <c r="G328" s="3"/>
    </row>
    <row r="329" spans="2:7" hidden="1">
      <c r="B329" s="3"/>
      <c r="C329" s="3"/>
      <c r="D329" s="3"/>
      <c r="E329" s="3"/>
      <c r="F329" s="3"/>
      <c r="G329" s="3"/>
    </row>
    <row r="330" spans="2:7" hidden="1">
      <c r="B330" s="3"/>
      <c r="C330" s="3"/>
      <c r="D330" s="3"/>
      <c r="E330" s="3"/>
      <c r="F330" s="3"/>
      <c r="G330" s="3"/>
    </row>
    <row r="331" spans="2:7" hidden="1">
      <c r="B331" s="3"/>
      <c r="C331" s="3"/>
      <c r="D331" s="3"/>
      <c r="E331" s="3"/>
      <c r="F331" s="3"/>
      <c r="G331" s="3"/>
    </row>
    <row r="332" spans="2:7" hidden="1">
      <c r="B332" s="3"/>
      <c r="C332" s="3"/>
      <c r="D332" s="3"/>
      <c r="E332" s="3"/>
      <c r="F332" s="3"/>
      <c r="G332" s="3"/>
    </row>
    <row r="333" spans="2:7" hidden="1">
      <c r="B333" s="3"/>
      <c r="C333" s="3"/>
      <c r="D333" s="3"/>
      <c r="E333" s="3"/>
      <c r="F333" s="3"/>
      <c r="G333" s="3"/>
    </row>
    <row r="334" spans="2:7" hidden="1">
      <c r="B334" s="3"/>
      <c r="C334" s="3"/>
      <c r="D334" s="3"/>
      <c r="E334" s="3"/>
      <c r="F334" s="3"/>
      <c r="G334" s="3"/>
    </row>
    <row r="335" spans="2:7" hidden="1">
      <c r="B335" s="3"/>
      <c r="C335" s="3"/>
      <c r="D335" s="3"/>
      <c r="E335" s="3"/>
      <c r="F335" s="3"/>
      <c r="G335" s="3"/>
    </row>
    <row r="336" spans="2:7" hidden="1">
      <c r="B336" s="3"/>
      <c r="C336" s="3"/>
      <c r="D336" s="3"/>
      <c r="E336" s="3"/>
      <c r="F336" s="3"/>
      <c r="G336" s="3"/>
    </row>
    <row r="337" spans="2:7" hidden="1">
      <c r="B337" s="3"/>
      <c r="C337" s="3"/>
      <c r="D337" s="3"/>
      <c r="E337" s="3"/>
      <c r="F337" s="3"/>
      <c r="G337" s="3"/>
    </row>
    <row r="338" spans="2:7" hidden="1">
      <c r="B338" s="3"/>
      <c r="C338" s="3"/>
      <c r="D338" s="3"/>
      <c r="E338" s="3"/>
      <c r="F338" s="3"/>
      <c r="G338" s="3"/>
    </row>
    <row r="339" spans="2:7" hidden="1">
      <c r="B339" s="3"/>
      <c r="C339" s="3"/>
      <c r="D339" s="3"/>
      <c r="E339" s="3"/>
      <c r="F339" s="3"/>
      <c r="G339" s="3"/>
    </row>
    <row r="340" spans="2:7" hidden="1">
      <c r="B340" s="3"/>
      <c r="C340" s="3"/>
      <c r="D340" s="3"/>
      <c r="E340" s="3"/>
      <c r="F340" s="3"/>
      <c r="G340" s="3"/>
    </row>
    <row r="341" spans="2:7" hidden="1">
      <c r="B341" s="3"/>
      <c r="C341" s="3"/>
      <c r="D341" s="3"/>
      <c r="E341" s="3"/>
      <c r="F341" s="3"/>
      <c r="G341" s="3"/>
    </row>
    <row r="342" spans="2:7" hidden="1">
      <c r="B342" s="3"/>
      <c r="C342" s="3"/>
      <c r="D342" s="3"/>
      <c r="E342" s="3"/>
      <c r="F342" s="3"/>
      <c r="G342" s="3"/>
    </row>
    <row r="343" spans="2:7" hidden="1">
      <c r="B343" s="3"/>
      <c r="C343" s="3"/>
      <c r="D343" s="3"/>
      <c r="E343" s="3"/>
      <c r="F343" s="3"/>
      <c r="G343" s="3"/>
    </row>
    <row r="344" spans="2:7" hidden="1">
      <c r="B344" s="3"/>
      <c r="C344" s="3"/>
      <c r="D344" s="3"/>
      <c r="E344" s="3"/>
      <c r="F344" s="3"/>
      <c r="G344" s="3"/>
    </row>
    <row r="345" spans="2:7" hidden="1">
      <c r="B345" s="3"/>
      <c r="C345" s="3"/>
      <c r="D345" s="3"/>
      <c r="E345" s="3"/>
      <c r="F345" s="3"/>
      <c r="G345" s="3"/>
    </row>
    <row r="346" spans="2:7" hidden="1">
      <c r="B346" s="3"/>
      <c r="C346" s="3"/>
      <c r="D346" s="3"/>
      <c r="E346" s="3"/>
      <c r="F346" s="3"/>
      <c r="G346" s="3"/>
    </row>
    <row r="347" spans="2:7" hidden="1">
      <c r="B347" s="3"/>
      <c r="C347" s="3"/>
      <c r="D347" s="3"/>
      <c r="E347" s="3"/>
      <c r="F347" s="3"/>
      <c r="G347" s="3"/>
    </row>
    <row r="348" spans="2:7" hidden="1">
      <c r="B348" s="3"/>
      <c r="C348" s="3"/>
      <c r="D348" s="3"/>
      <c r="E348" s="3"/>
      <c r="F348" s="3"/>
      <c r="G348" s="3"/>
    </row>
    <row r="349" spans="2:7" hidden="1">
      <c r="B349" s="3"/>
      <c r="C349" s="3"/>
      <c r="D349" s="3"/>
      <c r="E349" s="3"/>
      <c r="F349" s="3"/>
      <c r="G349" s="3"/>
    </row>
    <row r="350" spans="2:7" hidden="1">
      <c r="B350" s="3"/>
      <c r="C350" s="3"/>
      <c r="D350" s="3"/>
      <c r="E350" s="3"/>
      <c r="F350" s="3"/>
      <c r="G350" s="3"/>
    </row>
    <row r="351" spans="2:7" hidden="1">
      <c r="B351" s="3"/>
      <c r="C351" s="3"/>
      <c r="D351" s="3"/>
      <c r="E351" s="3"/>
      <c r="F351" s="3"/>
      <c r="G351" s="3"/>
    </row>
    <row r="352" spans="2:7" hidden="1">
      <c r="B352" s="3"/>
      <c r="C352" s="3"/>
      <c r="D352" s="3"/>
      <c r="E352" s="3"/>
      <c r="F352" s="3"/>
      <c r="G352" s="3"/>
    </row>
    <row r="353" spans="2:7" hidden="1">
      <c r="B353" s="3"/>
      <c r="C353" s="3"/>
      <c r="D353" s="3"/>
      <c r="E353" s="3"/>
      <c r="F353" s="3"/>
      <c r="G353" s="3"/>
    </row>
    <row r="354" spans="2:7" hidden="1">
      <c r="B354" s="3"/>
      <c r="C354" s="3"/>
      <c r="D354" s="3"/>
      <c r="E354" s="3"/>
      <c r="F354" s="3"/>
      <c r="G354" s="3"/>
    </row>
    <row r="355" spans="2:7" hidden="1">
      <c r="B355" s="3"/>
      <c r="C355" s="3"/>
      <c r="D355" s="3"/>
      <c r="E355" s="3"/>
      <c r="F355" s="3"/>
      <c r="G355" s="3"/>
    </row>
    <row r="356" spans="2:7" hidden="1">
      <c r="B356" s="3"/>
      <c r="C356" s="3"/>
      <c r="D356" s="3"/>
      <c r="E356" s="3"/>
      <c r="F356" s="3"/>
      <c r="G356" s="3"/>
    </row>
    <row r="357" spans="2:7" hidden="1">
      <c r="B357" s="3"/>
      <c r="C357" s="3"/>
      <c r="D357" s="3"/>
      <c r="E357" s="3"/>
      <c r="F357" s="3"/>
      <c r="G357" s="3"/>
    </row>
    <row r="358" spans="2:7" hidden="1">
      <c r="B358" s="3"/>
      <c r="C358" s="3"/>
      <c r="D358" s="3"/>
      <c r="E358" s="3"/>
      <c r="F358" s="3"/>
      <c r="G358" s="3"/>
    </row>
    <row r="359" spans="2:7" hidden="1">
      <c r="B359" s="3"/>
      <c r="C359" s="3"/>
      <c r="D359" s="3"/>
      <c r="E359" s="3"/>
      <c r="F359" s="3"/>
      <c r="G359" s="3"/>
    </row>
    <row r="360" spans="2:7" hidden="1">
      <c r="B360" s="3"/>
      <c r="C360" s="3"/>
      <c r="D360" s="3"/>
      <c r="E360" s="3"/>
      <c r="F360" s="3"/>
      <c r="G360" s="3"/>
    </row>
    <row r="361" spans="2:7" hidden="1">
      <c r="B361" s="3"/>
      <c r="C361" s="3"/>
      <c r="D361" s="3"/>
      <c r="E361" s="3"/>
      <c r="F361" s="3"/>
      <c r="G361" s="3"/>
    </row>
    <row r="362" spans="2:7" hidden="1">
      <c r="B362" s="3"/>
      <c r="C362" s="3"/>
      <c r="D362" s="3"/>
      <c r="E362" s="3"/>
      <c r="F362" s="3"/>
      <c r="G362" s="3"/>
    </row>
    <row r="363" spans="2:7" hidden="1">
      <c r="B363" s="3"/>
      <c r="C363" s="3"/>
      <c r="D363" s="3"/>
      <c r="E363" s="3"/>
      <c r="F363" s="3"/>
      <c r="G363" s="3"/>
    </row>
    <row r="364" spans="2:7" hidden="1">
      <c r="B364" s="3"/>
      <c r="C364" s="3"/>
      <c r="D364" s="3"/>
      <c r="E364" s="3"/>
      <c r="F364" s="3"/>
      <c r="G364" s="3"/>
    </row>
    <row r="365" spans="2:7" hidden="1">
      <c r="B365" s="3"/>
      <c r="C365" s="3"/>
      <c r="D365" s="3"/>
      <c r="E365" s="3"/>
      <c r="F365" s="3"/>
      <c r="G365" s="3"/>
    </row>
    <row r="366" spans="2:7" hidden="1">
      <c r="B366" s="3"/>
      <c r="C366" s="3"/>
      <c r="D366" s="3"/>
      <c r="E366" s="3"/>
      <c r="F366" s="3"/>
      <c r="G366" s="3"/>
    </row>
    <row r="367" spans="2:7" hidden="1">
      <c r="B367" s="3"/>
      <c r="C367" s="3"/>
      <c r="D367" s="3"/>
      <c r="E367" s="3"/>
      <c r="F367" s="3"/>
      <c r="G367" s="3"/>
    </row>
    <row r="368" spans="2:7" hidden="1">
      <c r="B368" s="3"/>
      <c r="C368" s="3"/>
      <c r="D368" s="3"/>
      <c r="E368" s="3"/>
      <c r="F368" s="3"/>
      <c r="G368" s="3"/>
    </row>
    <row r="369" spans="2:7" hidden="1">
      <c r="B369" s="3"/>
      <c r="C369" s="3"/>
      <c r="D369" s="3"/>
      <c r="E369" s="3"/>
      <c r="F369" s="3"/>
      <c r="G369" s="3"/>
    </row>
    <row r="370" spans="2:7" hidden="1">
      <c r="B370" s="3"/>
      <c r="C370" s="3"/>
      <c r="D370" s="3"/>
      <c r="E370" s="3"/>
      <c r="F370" s="3"/>
      <c r="G370" s="3"/>
    </row>
    <row r="371" spans="2:7" hidden="1">
      <c r="B371" s="3"/>
      <c r="C371" s="3"/>
      <c r="D371" s="3"/>
      <c r="E371" s="3"/>
      <c r="F371" s="3"/>
      <c r="G371" s="3"/>
    </row>
    <row r="372" spans="2:7" hidden="1">
      <c r="B372" s="3"/>
      <c r="C372" s="3"/>
      <c r="D372" s="3"/>
      <c r="E372" s="3"/>
      <c r="F372" s="3"/>
      <c r="G372" s="3"/>
    </row>
    <row r="373" spans="2:7" hidden="1">
      <c r="B373" s="3"/>
      <c r="C373" s="3"/>
      <c r="D373" s="3"/>
      <c r="E373" s="3"/>
      <c r="F373" s="3"/>
      <c r="G373" s="3"/>
    </row>
    <row r="374" spans="2:7" hidden="1">
      <c r="B374" s="3"/>
      <c r="C374" s="3"/>
      <c r="D374" s="3"/>
      <c r="E374" s="3"/>
      <c r="F374" s="3"/>
      <c r="G374" s="3"/>
    </row>
    <row r="375" spans="2:7" hidden="1">
      <c r="B375" s="3"/>
      <c r="C375" s="3"/>
      <c r="D375" s="3"/>
      <c r="E375" s="3"/>
      <c r="F375" s="3"/>
      <c r="G375" s="3"/>
    </row>
    <row r="376" spans="2:7" hidden="1">
      <c r="B376" s="3"/>
      <c r="C376" s="3"/>
      <c r="D376" s="3"/>
      <c r="E376" s="3"/>
      <c r="F376" s="3"/>
      <c r="G376" s="3"/>
    </row>
    <row r="377" spans="2:7" hidden="1">
      <c r="B377" s="3"/>
      <c r="C377" s="3"/>
      <c r="D377" s="3"/>
      <c r="E377" s="3"/>
      <c r="F377" s="3"/>
      <c r="G377" s="3"/>
    </row>
    <row r="378" spans="2:7" hidden="1">
      <c r="B378" s="3"/>
      <c r="C378" s="3"/>
      <c r="D378" s="3"/>
      <c r="E378" s="3"/>
      <c r="F378" s="3"/>
      <c r="G378" s="3"/>
    </row>
    <row r="379" spans="2:7" hidden="1">
      <c r="B379" s="3"/>
      <c r="C379" s="3"/>
      <c r="D379" s="3"/>
      <c r="E379" s="3"/>
      <c r="F379" s="3"/>
      <c r="G379" s="3"/>
    </row>
    <row r="380" spans="2:7" hidden="1">
      <c r="B380" s="3"/>
      <c r="C380" s="3"/>
      <c r="D380" s="3"/>
      <c r="E380" s="3"/>
      <c r="F380" s="3"/>
      <c r="G380" s="3"/>
    </row>
    <row r="381" spans="2:7" hidden="1">
      <c r="B381" s="3"/>
      <c r="C381" s="3"/>
      <c r="D381" s="3"/>
      <c r="E381" s="3"/>
      <c r="F381" s="3"/>
      <c r="G381" s="3"/>
    </row>
    <row r="382" spans="2:7" hidden="1">
      <c r="B382" s="3"/>
      <c r="C382" s="3"/>
      <c r="D382" s="3"/>
      <c r="E382" s="3"/>
      <c r="F382" s="3"/>
      <c r="G382" s="3"/>
    </row>
    <row r="383" spans="2:7" hidden="1">
      <c r="B383" s="3"/>
      <c r="C383" s="3"/>
      <c r="D383" s="3"/>
      <c r="E383" s="3"/>
      <c r="F383" s="3"/>
      <c r="G383" s="3"/>
    </row>
    <row r="384" spans="2:7" hidden="1">
      <c r="B384" s="3"/>
      <c r="C384" s="3"/>
      <c r="D384" s="3"/>
      <c r="E384" s="3"/>
      <c r="F384" s="3"/>
      <c r="G384" s="3"/>
    </row>
    <row r="385" spans="2:7" hidden="1">
      <c r="B385" s="3"/>
      <c r="C385" s="3"/>
      <c r="D385" s="3"/>
      <c r="E385" s="3"/>
      <c r="F385" s="3"/>
      <c r="G385" s="3"/>
    </row>
    <row r="386" spans="2:7" hidden="1">
      <c r="B386" s="3"/>
      <c r="C386" s="3"/>
      <c r="D386" s="3"/>
      <c r="E386" s="3"/>
      <c r="F386" s="3"/>
      <c r="G386" s="3"/>
    </row>
    <row r="387" spans="2:7" hidden="1">
      <c r="B387" s="3"/>
      <c r="C387" s="3"/>
      <c r="D387" s="3"/>
      <c r="E387" s="3"/>
      <c r="F387" s="3"/>
      <c r="G387" s="3"/>
    </row>
    <row r="388" spans="2:7" hidden="1">
      <c r="B388" s="3"/>
      <c r="C388" s="3"/>
      <c r="D388" s="3"/>
      <c r="E388" s="3"/>
      <c r="F388" s="3"/>
      <c r="G388" s="3"/>
    </row>
    <row r="389" spans="2:7" hidden="1">
      <c r="B389" s="3"/>
      <c r="C389" s="3"/>
      <c r="D389" s="3"/>
      <c r="E389" s="3"/>
      <c r="F389" s="3"/>
      <c r="G389" s="3"/>
    </row>
    <row r="390" spans="2:7" hidden="1">
      <c r="B390" s="3"/>
      <c r="C390" s="3"/>
      <c r="D390" s="3"/>
      <c r="E390" s="3"/>
      <c r="F390" s="3"/>
      <c r="G390" s="3"/>
    </row>
    <row r="391" spans="2:7" hidden="1">
      <c r="B391" s="3"/>
      <c r="C391" s="3"/>
      <c r="D391" s="3"/>
      <c r="E391" s="3"/>
      <c r="F391" s="3"/>
      <c r="G391" s="3"/>
    </row>
    <row r="392" spans="2:7" hidden="1">
      <c r="B392" s="3"/>
      <c r="C392" s="3"/>
      <c r="D392" s="3"/>
      <c r="E392" s="3"/>
      <c r="F392" s="3"/>
      <c r="G392" s="3"/>
    </row>
    <row r="393" spans="2:7" hidden="1">
      <c r="B393" s="3"/>
      <c r="C393" s="3"/>
      <c r="D393" s="3"/>
      <c r="E393" s="3"/>
      <c r="F393" s="3"/>
      <c r="G393" s="3"/>
    </row>
    <row r="394" spans="2:7" hidden="1">
      <c r="B394" s="3"/>
      <c r="C394" s="3"/>
      <c r="D394" s="3"/>
      <c r="E394" s="3"/>
      <c r="F394" s="3"/>
      <c r="G394" s="3"/>
    </row>
    <row r="395" spans="2:7" hidden="1">
      <c r="B395" s="3"/>
      <c r="C395" s="3"/>
      <c r="D395" s="3"/>
      <c r="E395" s="3"/>
      <c r="F395" s="3"/>
      <c r="G395" s="3"/>
    </row>
    <row r="396" spans="2:7" hidden="1">
      <c r="B396" s="3"/>
      <c r="C396" s="3"/>
      <c r="D396" s="3"/>
      <c r="E396" s="3"/>
      <c r="F396" s="3"/>
      <c r="G396" s="3"/>
    </row>
    <row r="397" spans="2:7" hidden="1">
      <c r="B397" s="3"/>
      <c r="C397" s="3"/>
      <c r="D397" s="3"/>
      <c r="E397" s="3"/>
      <c r="F397" s="3"/>
      <c r="G397" s="3"/>
    </row>
    <row r="398" spans="2:7" hidden="1">
      <c r="B398" s="3"/>
      <c r="C398" s="3"/>
      <c r="D398" s="3"/>
      <c r="E398" s="3"/>
      <c r="F398" s="3"/>
      <c r="G398" s="3"/>
    </row>
    <row r="399" spans="2:7" hidden="1">
      <c r="B399" s="3"/>
      <c r="C399" s="3"/>
      <c r="D399" s="3"/>
      <c r="E399" s="3"/>
      <c r="F399" s="3"/>
      <c r="G399" s="3"/>
    </row>
    <row r="400" spans="2:7" hidden="1">
      <c r="B400" s="3"/>
      <c r="C400" s="3"/>
      <c r="D400" s="3"/>
      <c r="E400" s="3"/>
      <c r="F400" s="3"/>
      <c r="G400" s="3"/>
    </row>
    <row r="401" spans="2:7" hidden="1">
      <c r="B401" s="3"/>
      <c r="C401" s="3"/>
      <c r="D401" s="3"/>
      <c r="E401" s="3"/>
      <c r="F401" s="3"/>
      <c r="G401" s="3"/>
    </row>
    <row r="402" spans="2:7" hidden="1">
      <c r="B402" s="3"/>
      <c r="C402" s="3"/>
      <c r="D402" s="3"/>
      <c r="E402" s="3"/>
      <c r="F402" s="3"/>
      <c r="G402" s="3"/>
    </row>
    <row r="403" spans="2:7" hidden="1">
      <c r="B403" s="3"/>
      <c r="C403" s="3"/>
      <c r="D403" s="3"/>
      <c r="E403" s="3"/>
      <c r="F403" s="3"/>
      <c r="G403" s="3"/>
    </row>
    <row r="404" spans="2:7" hidden="1">
      <c r="B404" s="3"/>
      <c r="C404" s="3"/>
      <c r="D404" s="3"/>
      <c r="E404" s="3"/>
      <c r="F404" s="3"/>
      <c r="G404" s="3"/>
    </row>
    <row r="405" spans="2:7" hidden="1">
      <c r="B405" s="3"/>
      <c r="C405" s="3"/>
      <c r="D405" s="3"/>
      <c r="E405" s="3"/>
      <c r="F405" s="3"/>
      <c r="G405" s="3"/>
    </row>
    <row r="406" spans="2:7" hidden="1">
      <c r="B406" s="3"/>
      <c r="C406" s="3"/>
      <c r="D406" s="3"/>
      <c r="E406" s="3"/>
      <c r="F406" s="3"/>
      <c r="G406" s="3"/>
    </row>
    <row r="407" spans="2:7" hidden="1">
      <c r="B407" s="3"/>
      <c r="C407" s="3"/>
      <c r="D407" s="3"/>
      <c r="E407" s="3"/>
      <c r="F407" s="3"/>
      <c r="G407" s="3"/>
    </row>
    <row r="408" spans="2:7" hidden="1">
      <c r="B408" s="3"/>
      <c r="C408" s="3"/>
      <c r="D408" s="3"/>
      <c r="E408" s="3"/>
      <c r="F408" s="3"/>
      <c r="G408" s="3"/>
    </row>
    <row r="409" spans="2:7" hidden="1">
      <c r="B409" s="3"/>
      <c r="C409" s="3"/>
      <c r="D409" s="3"/>
      <c r="E409" s="3"/>
      <c r="F409" s="3"/>
      <c r="G409" s="3"/>
    </row>
    <row r="410" spans="2:7" hidden="1">
      <c r="B410" s="3"/>
      <c r="C410" s="3"/>
      <c r="D410" s="3"/>
      <c r="E410" s="3"/>
      <c r="F410" s="3"/>
      <c r="G410" s="3"/>
    </row>
    <row r="411" spans="2:7" hidden="1">
      <c r="B411" s="3"/>
      <c r="C411" s="3"/>
      <c r="D411" s="3"/>
      <c r="E411" s="3"/>
      <c r="F411" s="3"/>
      <c r="G411" s="3"/>
    </row>
    <row r="412" spans="2:7" hidden="1">
      <c r="B412" s="3"/>
      <c r="C412" s="3"/>
      <c r="D412" s="3"/>
      <c r="E412" s="3"/>
      <c r="F412" s="3"/>
      <c r="G412" s="3"/>
    </row>
    <row r="413" spans="2:7" hidden="1">
      <c r="B413" s="3"/>
      <c r="C413" s="3"/>
      <c r="D413" s="3"/>
      <c r="E413" s="3"/>
      <c r="F413" s="3"/>
      <c r="G413" s="3"/>
    </row>
    <row r="414" spans="2:7" hidden="1">
      <c r="B414" s="3"/>
      <c r="C414" s="3"/>
      <c r="D414" s="3"/>
      <c r="E414" s="3"/>
      <c r="F414" s="3"/>
      <c r="G414" s="3"/>
    </row>
    <row r="415" spans="2:7" hidden="1">
      <c r="B415" s="3"/>
      <c r="C415" s="3"/>
      <c r="D415" s="3"/>
      <c r="E415" s="3"/>
      <c r="F415" s="3"/>
      <c r="G415" s="3"/>
    </row>
    <row r="416" spans="2:7" hidden="1">
      <c r="B416" s="3"/>
      <c r="C416" s="3"/>
      <c r="D416" s="3"/>
      <c r="E416" s="3"/>
      <c r="F416" s="3"/>
      <c r="G416" s="3"/>
    </row>
    <row r="417" spans="2:7" hidden="1">
      <c r="B417" s="3"/>
      <c r="C417" s="3"/>
      <c r="D417" s="3"/>
      <c r="E417" s="3"/>
      <c r="F417" s="3"/>
      <c r="G417" s="3"/>
    </row>
    <row r="418" spans="2:7" hidden="1">
      <c r="B418" s="3"/>
      <c r="C418" s="3"/>
      <c r="D418" s="3"/>
      <c r="E418" s="3"/>
      <c r="F418" s="3"/>
      <c r="G418" s="3"/>
    </row>
    <row r="419" spans="2:7" hidden="1">
      <c r="B419" s="3"/>
      <c r="C419" s="3"/>
      <c r="D419" s="3"/>
      <c r="E419" s="3"/>
      <c r="F419" s="3"/>
      <c r="G419" s="3"/>
    </row>
    <row r="420" spans="2:7" hidden="1">
      <c r="B420" s="3"/>
      <c r="C420" s="3"/>
      <c r="D420" s="3"/>
      <c r="E420" s="3"/>
      <c r="F420" s="3"/>
      <c r="G420" s="3"/>
    </row>
    <row r="421" spans="2:7" hidden="1">
      <c r="B421" s="3"/>
      <c r="C421" s="3"/>
      <c r="D421" s="3"/>
      <c r="E421" s="3"/>
      <c r="F421" s="3"/>
      <c r="G421" s="3"/>
    </row>
    <row r="422" spans="2:7" hidden="1">
      <c r="B422" s="3"/>
      <c r="C422" s="3"/>
      <c r="D422" s="3"/>
      <c r="E422" s="3"/>
      <c r="F422" s="3"/>
      <c r="G422" s="3"/>
    </row>
    <row r="423" spans="2:7" hidden="1">
      <c r="B423" s="3"/>
      <c r="C423" s="3"/>
      <c r="D423" s="3"/>
      <c r="E423" s="3"/>
      <c r="F423" s="3"/>
      <c r="G423" s="3"/>
    </row>
    <row r="424" spans="2:7" hidden="1">
      <c r="B424" s="3"/>
      <c r="C424" s="3"/>
      <c r="D424" s="3"/>
      <c r="E424" s="3"/>
      <c r="F424" s="3"/>
      <c r="G424" s="3"/>
    </row>
    <row r="425" spans="2:7" hidden="1">
      <c r="B425" s="3"/>
      <c r="C425" s="3"/>
      <c r="D425" s="3"/>
      <c r="E425" s="3"/>
      <c r="F425" s="3"/>
      <c r="G425" s="3"/>
    </row>
    <row r="426" spans="2:7" hidden="1">
      <c r="B426" s="3"/>
      <c r="C426" s="3"/>
      <c r="D426" s="3"/>
      <c r="E426" s="3"/>
      <c r="F426" s="3"/>
      <c r="G426" s="3"/>
    </row>
    <row r="427" spans="2:7" hidden="1">
      <c r="B427" s="3"/>
      <c r="C427" s="3"/>
      <c r="D427" s="3"/>
      <c r="E427" s="3"/>
      <c r="F427" s="3"/>
      <c r="G427" s="3"/>
    </row>
    <row r="428" spans="2:7" hidden="1">
      <c r="B428" s="3"/>
      <c r="C428" s="3"/>
      <c r="D428" s="3"/>
      <c r="E428" s="3"/>
      <c r="F428" s="3"/>
      <c r="G428" s="3"/>
    </row>
    <row r="429" spans="2:7" hidden="1">
      <c r="B429" s="3"/>
      <c r="C429" s="3"/>
      <c r="D429" s="3"/>
      <c r="E429" s="3"/>
      <c r="F429" s="3"/>
      <c r="G429" s="3"/>
    </row>
    <row r="430" spans="2:7" hidden="1">
      <c r="B430" s="3"/>
      <c r="C430" s="3"/>
      <c r="D430" s="3"/>
      <c r="E430" s="3"/>
      <c r="F430" s="3"/>
      <c r="G430" s="3"/>
    </row>
    <row r="431" spans="2:7" hidden="1">
      <c r="B431" s="3"/>
      <c r="C431" s="3"/>
      <c r="D431" s="3"/>
      <c r="E431" s="3"/>
      <c r="F431" s="3"/>
      <c r="G431" s="3"/>
    </row>
    <row r="432" spans="2:7" hidden="1">
      <c r="B432" s="3"/>
      <c r="C432" s="3"/>
      <c r="D432" s="3"/>
      <c r="E432" s="3"/>
      <c r="F432" s="3"/>
      <c r="G432" s="3"/>
    </row>
    <row r="433" spans="2:7" hidden="1">
      <c r="B433" s="3"/>
      <c r="C433" s="3"/>
      <c r="D433" s="3"/>
      <c r="E433" s="3"/>
      <c r="F433" s="3"/>
      <c r="G433" s="3"/>
    </row>
    <row r="434" spans="2:7" hidden="1">
      <c r="B434" s="3"/>
      <c r="C434" s="3"/>
      <c r="D434" s="3"/>
      <c r="E434" s="3"/>
      <c r="F434" s="3"/>
      <c r="G434" s="3"/>
    </row>
    <row r="435" spans="2:7" hidden="1">
      <c r="B435" s="3"/>
      <c r="C435" s="3"/>
      <c r="D435" s="3"/>
      <c r="E435" s="3"/>
      <c r="F435" s="3"/>
      <c r="G435" s="3"/>
    </row>
    <row r="436" spans="2:7" hidden="1">
      <c r="B436" s="3"/>
      <c r="C436" s="3"/>
      <c r="D436" s="3"/>
      <c r="E436" s="3"/>
      <c r="F436" s="3"/>
      <c r="G436" s="3"/>
    </row>
    <row r="437" spans="2:7" hidden="1">
      <c r="B437" s="3"/>
      <c r="C437" s="3"/>
      <c r="D437" s="3"/>
      <c r="E437" s="3"/>
      <c r="F437" s="3"/>
      <c r="G437" s="3"/>
    </row>
    <row r="438" spans="2:7" hidden="1">
      <c r="B438" s="3"/>
      <c r="C438" s="3"/>
      <c r="D438" s="3"/>
      <c r="E438" s="3"/>
      <c r="F438" s="3"/>
      <c r="G438" s="3"/>
    </row>
    <row r="439" spans="2:7" hidden="1">
      <c r="B439" s="3"/>
      <c r="C439" s="3"/>
      <c r="D439" s="3"/>
      <c r="E439" s="3"/>
      <c r="F439" s="3"/>
      <c r="G439" s="3"/>
    </row>
    <row r="440" spans="2:7" hidden="1">
      <c r="B440" s="3"/>
      <c r="C440" s="3"/>
      <c r="D440" s="3"/>
      <c r="E440" s="3"/>
      <c r="F440" s="3"/>
      <c r="G440" s="3"/>
    </row>
    <row r="441" spans="2:7" hidden="1">
      <c r="B441" s="3"/>
      <c r="C441" s="3"/>
      <c r="D441" s="3"/>
      <c r="E441" s="3"/>
      <c r="F441" s="3"/>
      <c r="G441" s="3"/>
    </row>
    <row r="442" spans="2:7" hidden="1">
      <c r="B442" s="3"/>
      <c r="C442" s="3"/>
      <c r="D442" s="3"/>
      <c r="E442" s="3"/>
      <c r="F442" s="3"/>
      <c r="G442" s="3"/>
    </row>
    <row r="443" spans="2:7" hidden="1">
      <c r="B443" s="3"/>
      <c r="C443" s="3"/>
      <c r="D443" s="3"/>
      <c r="E443" s="3"/>
      <c r="F443" s="3"/>
      <c r="G443" s="3"/>
    </row>
    <row r="444" spans="2:7" hidden="1">
      <c r="B444" s="3"/>
      <c r="C444" s="3"/>
      <c r="D444" s="3"/>
      <c r="E444" s="3"/>
      <c r="F444" s="3"/>
      <c r="G444" s="3"/>
    </row>
    <row r="445" spans="2:7" hidden="1">
      <c r="B445" s="3"/>
      <c r="C445" s="3"/>
      <c r="D445" s="3"/>
      <c r="E445" s="3"/>
      <c r="F445" s="3"/>
      <c r="G445" s="3"/>
    </row>
    <row r="446" spans="2:7" hidden="1">
      <c r="B446" s="3"/>
      <c r="C446" s="3"/>
      <c r="D446" s="3"/>
      <c r="E446" s="3"/>
      <c r="F446" s="3"/>
      <c r="G446" s="3"/>
    </row>
    <row r="447" spans="2:7" hidden="1">
      <c r="B447" s="3"/>
      <c r="C447" s="3"/>
      <c r="D447" s="3"/>
      <c r="E447" s="3"/>
      <c r="F447" s="3"/>
      <c r="G447" s="3"/>
    </row>
    <row r="448" spans="2:7" hidden="1">
      <c r="B448" s="3"/>
      <c r="C448" s="3"/>
      <c r="D448" s="3"/>
      <c r="E448" s="3"/>
      <c r="F448" s="3"/>
      <c r="G448" s="3"/>
    </row>
    <row r="449" spans="2:7" hidden="1">
      <c r="B449" s="3"/>
      <c r="C449" s="3"/>
      <c r="D449" s="3"/>
      <c r="E449" s="3"/>
      <c r="F449" s="3"/>
      <c r="G449" s="3"/>
    </row>
    <row r="450" spans="2:7" hidden="1">
      <c r="B450" s="3"/>
      <c r="C450" s="3"/>
      <c r="D450" s="3"/>
      <c r="E450" s="3"/>
      <c r="F450" s="3"/>
      <c r="G450" s="3"/>
    </row>
    <row r="451" spans="2:7" hidden="1">
      <c r="B451" s="3"/>
      <c r="C451" s="3"/>
      <c r="D451" s="3"/>
      <c r="E451" s="3"/>
      <c r="F451" s="3"/>
      <c r="G451" s="3"/>
    </row>
    <row r="452" spans="2:7" hidden="1">
      <c r="B452" s="3"/>
      <c r="C452" s="3"/>
      <c r="D452" s="3"/>
      <c r="E452" s="3"/>
      <c r="F452" s="3"/>
      <c r="G452" s="3"/>
    </row>
    <row r="453" spans="2:7" hidden="1">
      <c r="B453" s="3"/>
      <c r="C453" s="3"/>
      <c r="D453" s="3"/>
      <c r="E453" s="3"/>
      <c r="F453" s="3"/>
      <c r="G453" s="3"/>
    </row>
    <row r="454" spans="2:7" hidden="1">
      <c r="B454" s="3"/>
      <c r="C454" s="3"/>
      <c r="D454" s="3"/>
      <c r="E454" s="3"/>
      <c r="F454" s="3"/>
      <c r="G454" s="3"/>
    </row>
    <row r="455" spans="2:7" hidden="1">
      <c r="B455" s="3"/>
      <c r="C455" s="3"/>
      <c r="D455" s="3"/>
      <c r="E455" s="3"/>
      <c r="F455" s="3"/>
      <c r="G455" s="3"/>
    </row>
    <row r="456" spans="2:7" hidden="1">
      <c r="B456" s="3"/>
      <c r="C456" s="3"/>
      <c r="D456" s="3"/>
      <c r="E456" s="3"/>
      <c r="F456" s="3"/>
      <c r="G456" s="3"/>
    </row>
    <row r="457" spans="2:7" hidden="1">
      <c r="B457" s="3"/>
      <c r="C457" s="3"/>
      <c r="D457" s="3"/>
      <c r="E457" s="3"/>
      <c r="F457" s="3"/>
      <c r="G457" s="3"/>
    </row>
    <row r="458" spans="2:7" hidden="1">
      <c r="B458" s="3"/>
      <c r="C458" s="3"/>
      <c r="D458" s="3"/>
      <c r="E458" s="3"/>
      <c r="F458" s="3"/>
      <c r="G458" s="3"/>
    </row>
    <row r="459" spans="2:7" hidden="1">
      <c r="B459" s="3"/>
      <c r="C459" s="3"/>
      <c r="D459" s="3"/>
      <c r="E459" s="3"/>
      <c r="F459" s="3"/>
      <c r="G459" s="3"/>
    </row>
    <row r="460" spans="2:7" hidden="1">
      <c r="B460" s="3"/>
      <c r="C460" s="3"/>
      <c r="D460" s="3"/>
      <c r="E460" s="3"/>
      <c r="F460" s="3"/>
      <c r="G460" s="3"/>
    </row>
    <row r="461" spans="2:7" hidden="1">
      <c r="B461" s="3"/>
      <c r="C461" s="3"/>
      <c r="D461" s="3"/>
      <c r="E461" s="3"/>
      <c r="F461" s="3"/>
      <c r="G461" s="3"/>
    </row>
    <row r="462" spans="2:7" hidden="1">
      <c r="B462" s="3"/>
      <c r="C462" s="3"/>
      <c r="D462" s="3"/>
      <c r="E462" s="3"/>
      <c r="F462" s="3"/>
      <c r="G462" s="3"/>
    </row>
    <row r="463" spans="2:7" hidden="1">
      <c r="B463" s="3"/>
      <c r="C463" s="3"/>
      <c r="D463" s="3"/>
      <c r="E463" s="3"/>
      <c r="F463" s="3"/>
      <c r="G463" s="3"/>
    </row>
    <row r="464" spans="2:7" hidden="1">
      <c r="B464" s="3"/>
      <c r="C464" s="3"/>
      <c r="D464" s="3"/>
      <c r="E464" s="3"/>
      <c r="F464" s="3"/>
      <c r="G464" s="3"/>
    </row>
    <row r="465" spans="2:7" hidden="1">
      <c r="B465" s="3"/>
      <c r="C465" s="3"/>
      <c r="D465" s="3"/>
      <c r="E465" s="3"/>
      <c r="F465" s="3"/>
      <c r="G465" s="3"/>
    </row>
    <row r="466" spans="2:7" hidden="1">
      <c r="B466" s="3"/>
      <c r="C466" s="3"/>
      <c r="D466" s="3"/>
      <c r="E466" s="3"/>
      <c r="F466" s="3"/>
      <c r="G466" s="3"/>
    </row>
    <row r="467" spans="2:7" hidden="1">
      <c r="B467" s="3"/>
      <c r="C467" s="3"/>
      <c r="D467" s="3"/>
      <c r="E467" s="3"/>
      <c r="F467" s="3"/>
      <c r="G467" s="3"/>
    </row>
    <row r="468" spans="2:7" hidden="1">
      <c r="B468" s="3"/>
      <c r="C468" s="3"/>
      <c r="D468" s="3"/>
      <c r="E468" s="3"/>
      <c r="F468" s="3"/>
      <c r="G468" s="3"/>
    </row>
    <row r="469" spans="2:7" hidden="1">
      <c r="B469" s="3"/>
      <c r="C469" s="3"/>
      <c r="D469" s="3"/>
      <c r="E469" s="3"/>
      <c r="F469" s="3"/>
      <c r="G469" s="3"/>
    </row>
    <row r="470" spans="2:7" hidden="1">
      <c r="B470" s="3"/>
      <c r="C470" s="3"/>
      <c r="D470" s="3"/>
      <c r="E470" s="3"/>
      <c r="F470" s="3"/>
      <c r="G470" s="3"/>
    </row>
    <row r="471" spans="2:7" hidden="1">
      <c r="B471" s="3"/>
      <c r="C471" s="3"/>
      <c r="D471" s="3"/>
      <c r="E471" s="3"/>
      <c r="F471" s="3"/>
      <c r="G471" s="3"/>
    </row>
    <row r="472" spans="2:7" hidden="1">
      <c r="B472" s="3"/>
      <c r="C472" s="3"/>
      <c r="D472" s="3"/>
      <c r="E472" s="3"/>
      <c r="F472" s="3"/>
      <c r="G472" s="3"/>
    </row>
    <row r="473" spans="2:7" hidden="1">
      <c r="B473" s="3"/>
      <c r="C473" s="3"/>
      <c r="D473" s="3"/>
      <c r="E473" s="3"/>
      <c r="F473" s="3"/>
      <c r="G473" s="3"/>
    </row>
    <row r="474" spans="2:7" hidden="1">
      <c r="B474" s="3"/>
      <c r="C474" s="3"/>
      <c r="D474" s="3"/>
      <c r="E474" s="3"/>
      <c r="F474" s="3"/>
      <c r="G474" s="3"/>
    </row>
    <row r="475" spans="2:7" hidden="1">
      <c r="B475" s="3"/>
      <c r="C475" s="3"/>
      <c r="D475" s="3"/>
      <c r="E475" s="3"/>
      <c r="F475" s="3"/>
      <c r="G475" s="3"/>
    </row>
    <row r="476" spans="2:7" hidden="1">
      <c r="B476" s="3"/>
      <c r="C476" s="3"/>
      <c r="D476" s="3"/>
      <c r="E476" s="3"/>
      <c r="F476" s="3"/>
      <c r="G476" s="3"/>
    </row>
    <row r="477" spans="2:7" hidden="1">
      <c r="B477" s="3"/>
      <c r="C477" s="3"/>
      <c r="D477" s="3"/>
      <c r="E477" s="3"/>
      <c r="F477" s="3"/>
      <c r="G477" s="3"/>
    </row>
    <row r="478" spans="2:7" hidden="1">
      <c r="B478" s="3"/>
      <c r="C478" s="3"/>
      <c r="D478" s="3"/>
      <c r="E478" s="3"/>
      <c r="F478" s="3"/>
      <c r="G478" s="3"/>
    </row>
    <row r="479" spans="2:7" hidden="1">
      <c r="B479" s="3"/>
      <c r="C479" s="3"/>
      <c r="D479" s="3"/>
      <c r="E479" s="3"/>
      <c r="F479" s="3"/>
      <c r="G479" s="3"/>
    </row>
    <row r="480" spans="2:7" hidden="1">
      <c r="B480" s="3"/>
      <c r="C480" s="3"/>
      <c r="D480" s="3"/>
      <c r="E480" s="3"/>
      <c r="F480" s="3"/>
      <c r="G480" s="3"/>
    </row>
    <row r="481" spans="2:7" hidden="1">
      <c r="B481" s="3"/>
      <c r="C481" s="3"/>
      <c r="D481" s="3"/>
      <c r="E481" s="3"/>
      <c r="F481" s="3"/>
      <c r="G481" s="3"/>
    </row>
    <row r="482" spans="2:7" hidden="1">
      <c r="B482" s="3"/>
      <c r="C482" s="3"/>
      <c r="D482" s="3"/>
      <c r="E482" s="3"/>
      <c r="F482" s="3"/>
      <c r="G482" s="3"/>
    </row>
    <row r="483" spans="2:7" hidden="1">
      <c r="B483" s="3"/>
      <c r="C483" s="3"/>
      <c r="D483" s="3"/>
      <c r="E483" s="3"/>
      <c r="F483" s="3"/>
      <c r="G483" s="3"/>
    </row>
    <row r="484" spans="2:7" hidden="1">
      <c r="B484" s="3"/>
      <c r="C484" s="3"/>
      <c r="D484" s="3"/>
      <c r="E484" s="3"/>
      <c r="F484" s="3"/>
      <c r="G484" s="3"/>
    </row>
    <row r="485" spans="2:7" hidden="1">
      <c r="B485" s="3"/>
      <c r="C485" s="3"/>
      <c r="D485" s="3"/>
      <c r="E485" s="3"/>
      <c r="F485" s="3"/>
      <c r="G485" s="3"/>
    </row>
    <row r="486" spans="2:7" hidden="1">
      <c r="B486" s="3"/>
      <c r="C486" s="3"/>
      <c r="D486" s="3"/>
      <c r="E486" s="3"/>
      <c r="F486" s="3"/>
      <c r="G486" s="3"/>
    </row>
    <row r="487" spans="2:7" hidden="1">
      <c r="B487" s="3"/>
      <c r="C487" s="3"/>
      <c r="D487" s="3"/>
      <c r="E487" s="3"/>
      <c r="F487" s="3"/>
      <c r="G487" s="3"/>
    </row>
    <row r="488" spans="2:7" hidden="1">
      <c r="B488" s="3"/>
      <c r="C488" s="3"/>
      <c r="D488" s="3"/>
      <c r="E488" s="3"/>
      <c r="F488" s="3"/>
      <c r="G488" s="3"/>
    </row>
    <row r="489" spans="2:7" hidden="1">
      <c r="B489" s="3"/>
      <c r="C489" s="3"/>
      <c r="D489" s="3"/>
      <c r="E489" s="3"/>
      <c r="F489" s="3"/>
      <c r="G489" s="3"/>
    </row>
    <row r="490" spans="2:7" hidden="1">
      <c r="B490" s="3"/>
      <c r="C490" s="3"/>
      <c r="D490" s="3"/>
      <c r="E490" s="3"/>
      <c r="F490" s="3"/>
      <c r="G490" s="3"/>
    </row>
    <row r="491" spans="2:7" hidden="1">
      <c r="B491" s="3"/>
      <c r="C491" s="3"/>
      <c r="D491" s="3"/>
      <c r="E491" s="3"/>
      <c r="F491" s="3"/>
      <c r="G491" s="3"/>
    </row>
    <row r="492" spans="2:7" hidden="1">
      <c r="B492" s="3"/>
      <c r="C492" s="3"/>
      <c r="D492" s="3"/>
      <c r="E492" s="3"/>
      <c r="F492" s="3"/>
      <c r="G492" s="3"/>
    </row>
    <row r="493" spans="2:7" hidden="1">
      <c r="B493" s="3"/>
      <c r="C493" s="3"/>
      <c r="D493" s="3"/>
      <c r="E493" s="3"/>
      <c r="F493" s="3"/>
      <c r="G493" s="3"/>
    </row>
    <row r="494" spans="2:7" hidden="1">
      <c r="B494" s="3"/>
      <c r="C494" s="3"/>
      <c r="D494" s="3"/>
      <c r="E494" s="3"/>
      <c r="F494" s="3"/>
      <c r="G494" s="3"/>
    </row>
    <row r="495" spans="2:7" hidden="1">
      <c r="B495" s="3"/>
      <c r="C495" s="3"/>
      <c r="D495" s="3"/>
      <c r="E495" s="3"/>
      <c r="F495" s="3"/>
      <c r="G495" s="3"/>
    </row>
    <row r="496" spans="2:7" hidden="1">
      <c r="B496" s="3"/>
      <c r="C496" s="3"/>
      <c r="D496" s="3"/>
      <c r="E496" s="3"/>
      <c r="F496" s="3"/>
      <c r="G496" s="3"/>
    </row>
    <row r="497" spans="2:7" hidden="1">
      <c r="B497" s="3"/>
      <c r="C497" s="3"/>
      <c r="D497" s="3"/>
      <c r="E497" s="3"/>
      <c r="F497" s="3"/>
      <c r="G497" s="3"/>
    </row>
    <row r="498" spans="2:7" hidden="1">
      <c r="B498" s="3"/>
      <c r="C498" s="3"/>
      <c r="D498" s="3"/>
      <c r="E498" s="3"/>
      <c r="F498" s="3"/>
      <c r="G498" s="3"/>
    </row>
    <row r="499" spans="2:7" hidden="1">
      <c r="B499" s="3"/>
      <c r="C499" s="3"/>
      <c r="D499" s="3"/>
      <c r="E499" s="3"/>
      <c r="F499" s="3"/>
      <c r="G499" s="3"/>
    </row>
    <row r="500" spans="2:7" hidden="1">
      <c r="B500" s="3"/>
      <c r="C500" s="3"/>
      <c r="D500" s="3"/>
      <c r="E500" s="3"/>
      <c r="F500" s="3"/>
      <c r="G500" s="3"/>
    </row>
    <row r="501" spans="2:7" hidden="1">
      <c r="B501" s="3"/>
      <c r="C501" s="3"/>
      <c r="D501" s="3"/>
      <c r="E501" s="3"/>
      <c r="F501" s="3"/>
      <c r="G501" s="3"/>
    </row>
    <row r="502" spans="2:7" hidden="1">
      <c r="B502" s="3"/>
      <c r="C502" s="3"/>
      <c r="D502" s="3"/>
      <c r="E502" s="3"/>
      <c r="F502" s="3"/>
      <c r="G502" s="3"/>
    </row>
    <row r="503" spans="2:7" hidden="1">
      <c r="B503" s="3"/>
      <c r="C503" s="3"/>
      <c r="D503" s="3"/>
      <c r="E503" s="3"/>
      <c r="F503" s="3"/>
      <c r="G503" s="3"/>
    </row>
    <row r="504" spans="2:7" hidden="1">
      <c r="B504" s="3"/>
      <c r="C504" s="3"/>
      <c r="D504" s="3"/>
      <c r="E504" s="3"/>
      <c r="F504" s="3"/>
      <c r="G504" s="3"/>
    </row>
    <row r="505" spans="2:7" hidden="1">
      <c r="B505" s="3"/>
      <c r="C505" s="3"/>
      <c r="D505" s="3"/>
      <c r="E505" s="3"/>
      <c r="F505" s="3"/>
      <c r="G505" s="3"/>
    </row>
    <row r="506" spans="2:7" hidden="1">
      <c r="B506" s="3"/>
      <c r="C506" s="3"/>
      <c r="D506" s="3"/>
      <c r="E506" s="3"/>
      <c r="F506" s="3"/>
      <c r="G506" s="3"/>
    </row>
    <row r="507" spans="2:7" hidden="1">
      <c r="B507" s="3"/>
      <c r="C507" s="3"/>
      <c r="D507" s="3"/>
      <c r="E507" s="3"/>
      <c r="F507" s="3"/>
      <c r="G507" s="3"/>
    </row>
    <row r="508" spans="2:7" hidden="1">
      <c r="B508" s="3"/>
      <c r="C508" s="3"/>
      <c r="D508" s="3"/>
      <c r="E508" s="3"/>
      <c r="F508" s="3"/>
      <c r="G508" s="3"/>
    </row>
    <row r="509" spans="2:7" hidden="1">
      <c r="B509" s="3"/>
      <c r="C509" s="3"/>
      <c r="D509" s="3"/>
      <c r="E509" s="3"/>
      <c r="F509" s="3"/>
      <c r="G509" s="3"/>
    </row>
    <row r="510" spans="2:7" hidden="1">
      <c r="B510" s="3"/>
      <c r="C510" s="3"/>
      <c r="D510" s="3"/>
      <c r="E510" s="3"/>
      <c r="F510" s="3"/>
      <c r="G510" s="3"/>
    </row>
    <row r="511" spans="2:7" hidden="1">
      <c r="B511" s="3"/>
      <c r="C511" s="3"/>
      <c r="D511" s="3"/>
      <c r="E511" s="3"/>
      <c r="F511" s="3"/>
      <c r="G511" s="3"/>
    </row>
    <row r="512" spans="2:7" hidden="1">
      <c r="B512" s="3"/>
      <c r="C512" s="3"/>
      <c r="D512" s="3"/>
      <c r="E512" s="3"/>
      <c r="F512" s="3"/>
      <c r="G512" s="3"/>
    </row>
    <row r="513" spans="2:7" hidden="1">
      <c r="B513" s="3"/>
      <c r="C513" s="3"/>
      <c r="D513" s="3"/>
      <c r="E513" s="3"/>
      <c r="F513" s="3"/>
      <c r="G513" s="3"/>
    </row>
    <row r="514" spans="2:7" hidden="1">
      <c r="B514" s="3"/>
      <c r="C514" s="3"/>
      <c r="D514" s="3"/>
      <c r="E514" s="3"/>
      <c r="F514" s="3"/>
      <c r="G514" s="3"/>
    </row>
    <row r="515" spans="2:7" hidden="1">
      <c r="B515" s="3"/>
      <c r="C515" s="3"/>
      <c r="D515" s="3"/>
      <c r="E515" s="3"/>
      <c r="F515" s="3"/>
      <c r="G515" s="3"/>
    </row>
    <row r="516" spans="2:7" hidden="1">
      <c r="B516" s="3"/>
      <c r="C516" s="3"/>
      <c r="D516" s="3"/>
      <c r="E516" s="3"/>
      <c r="F516" s="3"/>
      <c r="G516" s="3"/>
    </row>
    <row r="517" spans="2:7" hidden="1">
      <c r="B517" s="3"/>
      <c r="C517" s="3"/>
      <c r="D517" s="3"/>
      <c r="E517" s="3"/>
      <c r="F517" s="3"/>
      <c r="G517" s="3"/>
    </row>
    <row r="518" spans="2:7" hidden="1">
      <c r="B518" s="3"/>
      <c r="C518" s="3"/>
      <c r="D518" s="3"/>
      <c r="E518" s="3"/>
      <c r="F518" s="3"/>
      <c r="G518" s="3"/>
    </row>
    <row r="519" spans="2:7" hidden="1">
      <c r="B519" s="3"/>
      <c r="C519" s="3"/>
      <c r="D519" s="3"/>
      <c r="E519" s="3"/>
      <c r="F519" s="3"/>
      <c r="G519" s="3"/>
    </row>
    <row r="520" spans="2:7" hidden="1">
      <c r="B520" s="3"/>
      <c r="C520" s="3"/>
      <c r="D520" s="3"/>
      <c r="E520" s="3"/>
      <c r="F520" s="3"/>
      <c r="G520" s="3"/>
    </row>
    <row r="521" spans="2:7" hidden="1">
      <c r="B521" s="3"/>
      <c r="C521" s="3"/>
      <c r="D521" s="3"/>
      <c r="E521" s="3"/>
      <c r="F521" s="3"/>
      <c r="G521" s="3"/>
    </row>
    <row r="522" spans="2:7" hidden="1">
      <c r="B522" s="3"/>
      <c r="C522" s="3"/>
      <c r="D522" s="3"/>
      <c r="E522" s="3"/>
      <c r="F522" s="3"/>
      <c r="G522" s="3"/>
    </row>
    <row r="523" spans="2:7" hidden="1">
      <c r="B523" s="3"/>
      <c r="C523" s="3"/>
      <c r="D523" s="3"/>
      <c r="E523" s="3"/>
      <c r="F523" s="3"/>
      <c r="G523" s="3"/>
    </row>
    <row r="524" spans="2:7" hidden="1">
      <c r="B524" s="3"/>
      <c r="C524" s="3"/>
      <c r="D524" s="3"/>
      <c r="E524" s="3"/>
      <c r="F524" s="3"/>
      <c r="G524" s="3"/>
    </row>
    <row r="525" spans="2:7" hidden="1">
      <c r="B525" s="3"/>
      <c r="C525" s="3"/>
      <c r="D525" s="3"/>
      <c r="E525" s="3"/>
      <c r="F525" s="3"/>
      <c r="G525" s="3"/>
    </row>
    <row r="526" spans="2:7" hidden="1">
      <c r="B526" s="3"/>
      <c r="C526" s="3"/>
      <c r="D526" s="3"/>
      <c r="E526" s="3"/>
      <c r="F526" s="3"/>
      <c r="G526" s="3"/>
    </row>
    <row r="527" spans="2:7" hidden="1">
      <c r="B527" s="3"/>
      <c r="C527" s="3"/>
      <c r="D527" s="3"/>
      <c r="E527" s="3"/>
      <c r="F527" s="3"/>
      <c r="G527" s="3"/>
    </row>
    <row r="528" spans="2:7" hidden="1">
      <c r="B528" s="3"/>
      <c r="C528" s="3"/>
      <c r="D528" s="3"/>
      <c r="E528" s="3"/>
      <c r="F528" s="3"/>
      <c r="G528" s="3"/>
    </row>
    <row r="529" spans="2:7" hidden="1">
      <c r="B529" s="3"/>
      <c r="C529" s="3"/>
      <c r="D529" s="3"/>
      <c r="E529" s="3"/>
      <c r="F529" s="3"/>
      <c r="G529" s="3"/>
    </row>
    <row r="530" spans="2:7" hidden="1">
      <c r="B530" s="3"/>
      <c r="C530" s="3"/>
      <c r="D530" s="3"/>
      <c r="E530" s="3"/>
      <c r="F530" s="3"/>
      <c r="G530" s="3"/>
    </row>
    <row r="531" spans="2:7" hidden="1">
      <c r="B531" s="3"/>
      <c r="C531" s="3"/>
      <c r="D531" s="3"/>
      <c r="E531" s="3"/>
      <c r="F531" s="3"/>
      <c r="G531" s="3"/>
    </row>
    <row r="532" spans="2:7" hidden="1">
      <c r="B532" s="3"/>
      <c r="C532" s="3"/>
      <c r="D532" s="3"/>
      <c r="E532" s="3"/>
      <c r="F532" s="3"/>
      <c r="G532" s="3"/>
    </row>
    <row r="533" spans="2:7" hidden="1">
      <c r="B533" s="3"/>
      <c r="C533" s="3"/>
      <c r="D533" s="3"/>
      <c r="E533" s="3"/>
      <c r="F533" s="3"/>
      <c r="G533" s="3"/>
    </row>
    <row r="534" spans="2:7" hidden="1">
      <c r="B534" s="3"/>
      <c r="C534" s="3"/>
      <c r="D534" s="3"/>
      <c r="E534" s="3"/>
      <c r="F534" s="3"/>
      <c r="G534" s="3"/>
    </row>
    <row r="535" spans="2:7" hidden="1">
      <c r="B535" s="3"/>
      <c r="C535" s="3"/>
      <c r="D535" s="3"/>
      <c r="E535" s="3"/>
      <c r="F535" s="3"/>
      <c r="G535" s="3"/>
    </row>
    <row r="536" spans="2:7" hidden="1">
      <c r="B536" s="3"/>
      <c r="C536" s="3"/>
      <c r="D536" s="3"/>
      <c r="E536" s="3"/>
      <c r="F536" s="3"/>
      <c r="G536" s="3"/>
    </row>
    <row r="537" spans="2:7" hidden="1">
      <c r="B537" s="3"/>
      <c r="C537" s="3"/>
      <c r="D537" s="3"/>
      <c r="E537" s="3"/>
      <c r="F537" s="3"/>
      <c r="G537" s="3"/>
    </row>
    <row r="538" spans="2:7" hidden="1">
      <c r="B538" s="3"/>
      <c r="C538" s="3"/>
      <c r="D538" s="3"/>
      <c r="E538" s="3"/>
      <c r="F538" s="3"/>
      <c r="G538" s="3"/>
    </row>
    <row r="539" spans="2:7" hidden="1">
      <c r="B539" s="3"/>
      <c r="C539" s="3"/>
      <c r="D539" s="3"/>
      <c r="E539" s="3"/>
      <c r="F539" s="3"/>
      <c r="G539" s="3"/>
    </row>
    <row r="540" spans="2:7" hidden="1">
      <c r="B540" s="3"/>
      <c r="C540" s="3"/>
      <c r="D540" s="3"/>
      <c r="E540" s="3"/>
      <c r="F540" s="3"/>
      <c r="G540" s="3"/>
    </row>
    <row r="541" spans="2:7" hidden="1">
      <c r="B541" s="3"/>
      <c r="C541" s="3"/>
      <c r="D541" s="3"/>
      <c r="E541" s="3"/>
      <c r="F541" s="3"/>
      <c r="G541" s="3"/>
    </row>
    <row r="542" spans="2:7" hidden="1">
      <c r="B542" s="3"/>
      <c r="C542" s="3"/>
      <c r="D542" s="3"/>
      <c r="E542" s="3"/>
      <c r="F542" s="3"/>
      <c r="G542" s="3"/>
    </row>
    <row r="543" spans="2:7" hidden="1">
      <c r="B543" s="3"/>
      <c r="C543" s="3"/>
      <c r="D543" s="3"/>
      <c r="E543" s="3"/>
      <c r="F543" s="3"/>
      <c r="G543" s="3"/>
    </row>
    <row r="544" spans="2:7" hidden="1">
      <c r="B544" s="3"/>
      <c r="C544" s="3"/>
      <c r="D544" s="3"/>
      <c r="E544" s="3"/>
      <c r="F544" s="3"/>
      <c r="G544" s="3"/>
    </row>
    <row r="545" spans="2:7" hidden="1">
      <c r="B545" s="3"/>
      <c r="C545" s="3"/>
      <c r="D545" s="3"/>
      <c r="E545" s="3"/>
      <c r="F545" s="3"/>
      <c r="G545" s="3"/>
    </row>
    <row r="546" spans="2:7" hidden="1">
      <c r="B546" s="3"/>
      <c r="C546" s="3"/>
      <c r="D546" s="3"/>
      <c r="E546" s="3"/>
      <c r="F546" s="3"/>
      <c r="G546" s="3"/>
    </row>
    <row r="547" spans="2:7" hidden="1">
      <c r="B547" s="3"/>
      <c r="C547" s="3"/>
      <c r="D547" s="3"/>
      <c r="E547" s="3"/>
      <c r="F547" s="3"/>
      <c r="G547" s="3"/>
    </row>
    <row r="548" spans="2:7" hidden="1">
      <c r="B548" s="3"/>
      <c r="C548" s="3"/>
      <c r="D548" s="3"/>
      <c r="E548" s="3"/>
      <c r="F548" s="3"/>
      <c r="G548" s="3"/>
    </row>
    <row r="549" spans="2:7" hidden="1">
      <c r="B549" s="3"/>
      <c r="C549" s="3"/>
      <c r="D549" s="3"/>
      <c r="E549" s="3"/>
      <c r="F549" s="3"/>
      <c r="G549" s="3"/>
    </row>
    <row r="550" spans="2:7" hidden="1">
      <c r="B550" s="3"/>
      <c r="C550" s="3"/>
      <c r="D550" s="3"/>
      <c r="E550" s="3"/>
      <c r="F550" s="3"/>
      <c r="G550" s="3"/>
    </row>
    <row r="551" spans="2:7" hidden="1">
      <c r="B551" s="3"/>
      <c r="C551" s="3"/>
      <c r="D551" s="3"/>
      <c r="E551" s="3"/>
      <c r="F551" s="3"/>
      <c r="G551" s="3"/>
    </row>
    <row r="552" spans="2:7" hidden="1">
      <c r="B552" s="3"/>
      <c r="C552" s="3"/>
      <c r="D552" s="3"/>
      <c r="E552" s="3"/>
      <c r="F552" s="3"/>
      <c r="G552" s="3"/>
    </row>
    <row r="553" spans="2:7" hidden="1">
      <c r="B553" s="3"/>
      <c r="C553" s="3"/>
      <c r="D553" s="3"/>
      <c r="E553" s="3"/>
      <c r="F553" s="3"/>
      <c r="G553" s="3"/>
    </row>
    <row r="554" spans="2:7" hidden="1">
      <c r="B554" s="3"/>
      <c r="C554" s="3"/>
      <c r="D554" s="3"/>
      <c r="E554" s="3"/>
      <c r="F554" s="3"/>
      <c r="G554" s="3"/>
    </row>
    <row r="555" spans="2:7" hidden="1">
      <c r="B555" s="3"/>
      <c r="C555" s="3"/>
      <c r="D555" s="3"/>
      <c r="E555" s="3"/>
      <c r="F555" s="3"/>
      <c r="G555" s="3"/>
    </row>
    <row r="556" spans="2:7" hidden="1">
      <c r="B556" s="3"/>
      <c r="C556" s="3"/>
      <c r="D556" s="3"/>
      <c r="E556" s="3"/>
      <c r="F556" s="3"/>
      <c r="G556" s="3"/>
    </row>
    <row r="557" spans="2:7" hidden="1">
      <c r="B557" s="3"/>
      <c r="C557" s="3"/>
      <c r="D557" s="3"/>
      <c r="E557" s="3"/>
      <c r="F557" s="3"/>
      <c r="G557" s="3"/>
    </row>
    <row r="558" spans="2:7" hidden="1">
      <c r="B558" s="3"/>
      <c r="C558" s="3"/>
      <c r="D558" s="3"/>
      <c r="E558" s="3"/>
      <c r="F558" s="3"/>
      <c r="G558" s="3"/>
    </row>
    <row r="559" spans="2:7" hidden="1">
      <c r="B559" s="3"/>
      <c r="C559" s="3"/>
      <c r="D559" s="3"/>
      <c r="E559" s="3"/>
      <c r="F559" s="3"/>
      <c r="G559" s="3"/>
    </row>
    <row r="560" spans="2:7" hidden="1">
      <c r="B560" s="3"/>
      <c r="C560" s="3"/>
      <c r="D560" s="3"/>
      <c r="E560" s="3"/>
      <c r="F560" s="3"/>
      <c r="G560" s="3"/>
    </row>
    <row r="561" spans="2:7" hidden="1">
      <c r="B561" s="3"/>
      <c r="C561" s="3"/>
      <c r="D561" s="3"/>
      <c r="E561" s="3"/>
      <c r="F561" s="3"/>
      <c r="G561" s="3"/>
    </row>
    <row r="562" spans="2:7" hidden="1">
      <c r="B562" s="3"/>
      <c r="C562" s="3"/>
      <c r="D562" s="3"/>
      <c r="E562" s="3"/>
      <c r="F562" s="3"/>
      <c r="G562" s="3"/>
    </row>
    <row r="563" spans="2:7" hidden="1">
      <c r="B563" s="3"/>
      <c r="C563" s="3"/>
      <c r="D563" s="3"/>
      <c r="E563" s="3"/>
      <c r="F563" s="3"/>
      <c r="G563" s="3"/>
    </row>
    <row r="564" spans="2:7" hidden="1">
      <c r="B564" s="3"/>
      <c r="C564" s="3"/>
      <c r="D564" s="3"/>
      <c r="E564" s="3"/>
      <c r="F564" s="3"/>
      <c r="G564" s="3"/>
    </row>
    <row r="565" spans="2:7" hidden="1">
      <c r="B565" s="3"/>
      <c r="C565" s="3"/>
      <c r="D565" s="3"/>
      <c r="E565" s="3"/>
      <c r="F565" s="3"/>
      <c r="G565" s="3"/>
    </row>
    <row r="566" spans="2:7" hidden="1">
      <c r="B566" s="3"/>
      <c r="C566" s="3"/>
      <c r="D566" s="3"/>
      <c r="E566" s="3"/>
      <c r="F566" s="3"/>
      <c r="G566" s="3"/>
    </row>
    <row r="567" spans="2:7" hidden="1">
      <c r="B567" s="3"/>
      <c r="C567" s="3"/>
      <c r="D567" s="3"/>
      <c r="E567" s="3"/>
      <c r="F567" s="3"/>
      <c r="G567" s="3"/>
    </row>
    <row r="568" spans="2:7" hidden="1">
      <c r="B568" s="3"/>
      <c r="C568" s="3"/>
      <c r="D568" s="3"/>
      <c r="E568" s="3"/>
      <c r="F568" s="3"/>
      <c r="G568" s="3"/>
    </row>
    <row r="569" spans="2:7" hidden="1">
      <c r="B569" s="3"/>
      <c r="C569" s="3"/>
      <c r="D569" s="3"/>
      <c r="E569" s="3"/>
      <c r="F569" s="3"/>
      <c r="G569" s="3"/>
    </row>
    <row r="570" spans="2:7" hidden="1">
      <c r="B570" s="3"/>
      <c r="C570" s="3"/>
      <c r="D570" s="3"/>
      <c r="E570" s="3"/>
      <c r="F570" s="3"/>
      <c r="G570" s="3"/>
    </row>
    <row r="571" spans="2:7" hidden="1">
      <c r="B571" s="3"/>
      <c r="C571" s="3"/>
      <c r="D571" s="3"/>
      <c r="E571" s="3"/>
      <c r="F571" s="3"/>
      <c r="G571" s="3"/>
    </row>
    <row r="572" spans="2:7" hidden="1">
      <c r="B572" s="3"/>
      <c r="C572" s="3"/>
      <c r="D572" s="3"/>
      <c r="E572" s="3"/>
      <c r="F572" s="3"/>
      <c r="G572" s="3"/>
    </row>
    <row r="573" spans="2:7" hidden="1">
      <c r="B573" s="3"/>
      <c r="C573" s="3"/>
      <c r="D573" s="3"/>
      <c r="E573" s="3"/>
      <c r="F573" s="3"/>
      <c r="G573" s="3"/>
    </row>
    <row r="574" spans="2:7" hidden="1">
      <c r="B574" s="3"/>
      <c r="C574" s="3"/>
      <c r="D574" s="3"/>
      <c r="E574" s="3"/>
      <c r="F574" s="3"/>
      <c r="G574" s="3"/>
    </row>
    <row r="575" spans="2:7" hidden="1">
      <c r="B575" s="3"/>
      <c r="C575" s="3"/>
      <c r="D575" s="3"/>
      <c r="E575" s="3"/>
      <c r="F575" s="3"/>
      <c r="G575" s="3"/>
    </row>
    <row r="576" spans="2:7" hidden="1">
      <c r="B576" s="3"/>
      <c r="C576" s="3"/>
      <c r="D576" s="3"/>
      <c r="E576" s="3"/>
      <c r="F576" s="3"/>
      <c r="G576" s="3"/>
    </row>
    <row r="577" spans="2:7" hidden="1">
      <c r="B577" s="3"/>
      <c r="C577" s="3"/>
      <c r="D577" s="3"/>
      <c r="E577" s="3"/>
      <c r="F577" s="3"/>
      <c r="G577" s="3"/>
    </row>
    <row r="578" spans="2:7" hidden="1">
      <c r="B578" s="3"/>
      <c r="C578" s="3"/>
      <c r="D578" s="3"/>
      <c r="E578" s="3"/>
      <c r="F578" s="3"/>
      <c r="G578" s="3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A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3.1406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5703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34">
      <c r="A1" s="36" t="s">
        <v>124</v>
      </c>
      <c r="B1" s="36" t="s" vm="1">
        <v>189</v>
      </c>
    </row>
    <row r="2" spans="1:34">
      <c r="A2" s="36" t="s">
        <v>123</v>
      </c>
      <c r="B2" s="36" t="s">
        <v>190</v>
      </c>
    </row>
    <row r="3" spans="1:34">
      <c r="A3" s="36" t="s">
        <v>125</v>
      </c>
      <c r="B3" s="36" t="s">
        <v>191</v>
      </c>
      <c r="D3" s="2"/>
    </row>
    <row r="4" spans="1:34">
      <c r="A4" s="36" t="s">
        <v>126</v>
      </c>
      <c r="B4" s="36">
        <v>12147</v>
      </c>
    </row>
    <row r="5" spans="1:34" ht="18.75">
      <c r="A5" s="139" t="s">
        <v>77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1"/>
    </row>
    <row r="6" spans="1:34" s="3" customFormat="1">
      <c r="A6" s="37" t="s">
        <v>96</v>
      </c>
      <c r="B6" s="38" t="s">
        <v>34</v>
      </c>
      <c r="C6" s="39" t="s">
        <v>38</v>
      </c>
      <c r="D6" s="38" t="s">
        <v>14</v>
      </c>
      <c r="E6" s="38" t="s">
        <v>50</v>
      </c>
      <c r="F6" s="38" t="s">
        <v>84</v>
      </c>
      <c r="G6" s="38" t="s">
        <v>17</v>
      </c>
      <c r="H6" s="38" t="s">
        <v>83</v>
      </c>
      <c r="I6" s="38" t="s">
        <v>16</v>
      </c>
      <c r="J6" s="38" t="s">
        <v>18</v>
      </c>
      <c r="K6" s="38" t="s">
        <v>167</v>
      </c>
      <c r="L6" s="38" t="s">
        <v>166</v>
      </c>
      <c r="M6" s="38" t="s">
        <v>46</v>
      </c>
      <c r="N6" s="38" t="s">
        <v>45</v>
      </c>
      <c r="O6" s="38" t="s">
        <v>127</v>
      </c>
      <c r="P6" s="40" t="s">
        <v>129</v>
      </c>
    </row>
    <row r="7" spans="1:34" s="3" customFormat="1">
      <c r="A7" s="108" t="s">
        <v>1828</v>
      </c>
      <c r="B7" s="109" t="s">
        <v>1828</v>
      </c>
      <c r="C7" s="109" t="s">
        <v>1828</v>
      </c>
      <c r="D7" s="109" t="s">
        <v>1828</v>
      </c>
      <c r="E7" s="109" t="s">
        <v>1828</v>
      </c>
      <c r="F7" s="26" t="s">
        <v>21</v>
      </c>
      <c r="G7" s="26" t="s">
        <v>20</v>
      </c>
      <c r="H7" s="109" t="s">
        <v>1828</v>
      </c>
      <c r="I7" s="26" t="s">
        <v>19</v>
      </c>
      <c r="J7" s="26" t="s">
        <v>19</v>
      </c>
      <c r="K7" s="26" t="s">
        <v>174</v>
      </c>
      <c r="L7" s="109" t="s">
        <v>1828</v>
      </c>
      <c r="M7" s="26" t="s">
        <v>170</v>
      </c>
      <c r="N7" s="26" t="s">
        <v>19</v>
      </c>
      <c r="O7" s="26" t="s">
        <v>19</v>
      </c>
      <c r="P7" s="27" t="s">
        <v>19</v>
      </c>
    </row>
    <row r="8" spans="1:34" s="4" customFormat="1" ht="20.25">
      <c r="A8" s="110" t="s">
        <v>1828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93</v>
      </c>
    </row>
    <row r="9" spans="1:34" s="4" customFormat="1" ht="20.25">
      <c r="A9" s="85" t="s">
        <v>1804</v>
      </c>
      <c r="B9" s="115" t="s">
        <v>1828</v>
      </c>
      <c r="C9" s="115" t="s">
        <v>1828</v>
      </c>
      <c r="D9" s="115" t="s">
        <v>1828</v>
      </c>
      <c r="E9" s="115" t="s">
        <v>1828</v>
      </c>
      <c r="F9" s="115" t="s">
        <v>1828</v>
      </c>
      <c r="G9" s="115" t="s">
        <v>1828</v>
      </c>
      <c r="H9" s="115" t="s">
        <v>1828</v>
      </c>
      <c r="I9" s="115" t="s">
        <v>1828</v>
      </c>
      <c r="J9" s="115" t="s">
        <v>1828</v>
      </c>
      <c r="K9" s="115" t="s">
        <v>1828</v>
      </c>
      <c r="L9" s="115" t="s">
        <v>1828</v>
      </c>
      <c r="M9" s="86">
        <v>0</v>
      </c>
      <c r="N9" s="115" t="s">
        <v>1828</v>
      </c>
      <c r="O9" s="87">
        <v>0</v>
      </c>
      <c r="P9" s="87">
        <v>0</v>
      </c>
      <c r="AH9" s="1"/>
    </row>
    <row r="10" spans="1:34">
      <c r="A10" s="88" t="s">
        <v>182</v>
      </c>
      <c r="B10" s="115" t="s">
        <v>1828</v>
      </c>
      <c r="C10" s="115" t="s">
        <v>1828</v>
      </c>
      <c r="D10" s="115" t="s">
        <v>1828</v>
      </c>
      <c r="E10" s="115" t="s">
        <v>1828</v>
      </c>
      <c r="F10" s="115" t="s">
        <v>1828</v>
      </c>
      <c r="G10" s="115" t="s">
        <v>1828</v>
      </c>
      <c r="H10" s="115" t="s">
        <v>1828</v>
      </c>
      <c r="I10" s="115" t="s">
        <v>1828</v>
      </c>
      <c r="J10" s="115" t="s">
        <v>1828</v>
      </c>
      <c r="K10" s="115" t="s">
        <v>1828</v>
      </c>
      <c r="L10" s="115" t="s">
        <v>1828</v>
      </c>
      <c r="M10" s="115" t="s">
        <v>1828</v>
      </c>
      <c r="N10" s="115" t="s">
        <v>1828</v>
      </c>
      <c r="O10" s="115" t="s">
        <v>1828</v>
      </c>
      <c r="P10" s="115" t="s">
        <v>1828</v>
      </c>
    </row>
    <row r="11" spans="1:34">
      <c r="A11" s="88" t="s">
        <v>92</v>
      </c>
      <c r="B11" s="115" t="s">
        <v>1828</v>
      </c>
      <c r="C11" s="115" t="s">
        <v>1828</v>
      </c>
      <c r="D11" s="115" t="s">
        <v>1828</v>
      </c>
      <c r="E11" s="115" t="s">
        <v>1828</v>
      </c>
      <c r="F11" s="115" t="s">
        <v>1828</v>
      </c>
      <c r="G11" s="115" t="s">
        <v>1828</v>
      </c>
      <c r="H11" s="115" t="s">
        <v>1828</v>
      </c>
      <c r="I11" s="115" t="s">
        <v>1828</v>
      </c>
      <c r="J11" s="115" t="s">
        <v>1828</v>
      </c>
      <c r="K11" s="115" t="s">
        <v>1828</v>
      </c>
      <c r="L11" s="115" t="s">
        <v>1828</v>
      </c>
      <c r="M11" s="115" t="s">
        <v>1828</v>
      </c>
      <c r="N11" s="115" t="s">
        <v>1828</v>
      </c>
      <c r="O11" s="115" t="s">
        <v>1828</v>
      </c>
      <c r="P11" s="115" t="s">
        <v>1828</v>
      </c>
    </row>
    <row r="12" spans="1:34">
      <c r="A12" s="88" t="s">
        <v>165</v>
      </c>
      <c r="B12" s="115" t="s">
        <v>1828</v>
      </c>
      <c r="C12" s="115" t="s">
        <v>1828</v>
      </c>
      <c r="D12" s="115" t="s">
        <v>1828</v>
      </c>
      <c r="E12" s="115" t="s">
        <v>1828</v>
      </c>
      <c r="F12" s="115" t="s">
        <v>1828</v>
      </c>
      <c r="G12" s="115" t="s">
        <v>1828</v>
      </c>
      <c r="H12" s="115" t="s">
        <v>1828</v>
      </c>
      <c r="I12" s="115" t="s">
        <v>1828</v>
      </c>
      <c r="J12" s="115" t="s">
        <v>1828</v>
      </c>
      <c r="K12" s="115" t="s">
        <v>1828</v>
      </c>
      <c r="L12" s="115" t="s">
        <v>1828</v>
      </c>
      <c r="M12" s="115" t="s">
        <v>1828</v>
      </c>
      <c r="N12" s="115" t="s">
        <v>1828</v>
      </c>
      <c r="O12" s="115" t="s">
        <v>1828</v>
      </c>
      <c r="P12" s="115" t="s">
        <v>1828</v>
      </c>
    </row>
    <row r="13" spans="1:34">
      <c r="A13" s="88" t="s">
        <v>173</v>
      </c>
      <c r="B13" s="115" t="s">
        <v>1828</v>
      </c>
      <c r="C13" s="115" t="s">
        <v>1828</v>
      </c>
      <c r="D13" s="115" t="s">
        <v>1828</v>
      </c>
      <c r="E13" s="115" t="s">
        <v>1828</v>
      </c>
      <c r="F13" s="115" t="s">
        <v>1828</v>
      </c>
      <c r="G13" s="115" t="s">
        <v>1828</v>
      </c>
      <c r="H13" s="115" t="s">
        <v>1828</v>
      </c>
      <c r="I13" s="115" t="s">
        <v>1828</v>
      </c>
      <c r="J13" s="115" t="s">
        <v>1828</v>
      </c>
      <c r="K13" s="115" t="s">
        <v>1828</v>
      </c>
      <c r="L13" s="115" t="s">
        <v>1828</v>
      </c>
      <c r="M13" s="115" t="s">
        <v>1828</v>
      </c>
      <c r="N13" s="115" t="s">
        <v>1828</v>
      </c>
      <c r="O13" s="115" t="s">
        <v>1828</v>
      </c>
      <c r="P13" s="115" t="s">
        <v>1828</v>
      </c>
    </row>
    <row r="14" spans="1:3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3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3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B00-000000000000}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.42578125" style="2" bestFit="1" customWidth="1"/>
    <col min="2" max="2" width="29.7109375" style="2" customWidth="1"/>
    <col min="3" max="3" width="7.5703125" style="1" customWidth="1"/>
    <col min="4" max="4" width="11.140625" style="1" customWidth="1"/>
    <col min="5" max="5" width="15.140625" style="1" customWidth="1"/>
    <col min="6" max="6" width="8.140625" style="1" customWidth="1"/>
    <col min="7" max="7" width="11.5703125" style="1" customWidth="1"/>
    <col min="8" max="8" width="13.85546875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124</v>
      </c>
      <c r="B1" s="36" t="s" vm="1">
        <v>189</v>
      </c>
    </row>
    <row r="2" spans="1:15">
      <c r="A2" s="36" t="s">
        <v>123</v>
      </c>
      <c r="B2" s="36" t="s">
        <v>190</v>
      </c>
    </row>
    <row r="3" spans="1:15">
      <c r="A3" s="36" t="s">
        <v>125</v>
      </c>
      <c r="B3" s="36" t="s">
        <v>191</v>
      </c>
    </row>
    <row r="4" spans="1:15">
      <c r="A4" s="36" t="s">
        <v>126</v>
      </c>
      <c r="B4" s="36">
        <v>12147</v>
      </c>
    </row>
    <row r="5" spans="1:15" ht="18.75">
      <c r="A5" s="139" t="s">
        <v>69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1"/>
    </row>
    <row r="6" spans="1:15" s="3" customFormat="1">
      <c r="A6" s="37" t="s">
        <v>96</v>
      </c>
      <c r="B6" s="38" t="s">
        <v>34</v>
      </c>
      <c r="C6" s="38" t="s">
        <v>14</v>
      </c>
      <c r="D6" s="38" t="s">
        <v>50</v>
      </c>
      <c r="E6" s="38" t="s">
        <v>84</v>
      </c>
      <c r="F6" s="38" t="s">
        <v>17</v>
      </c>
      <c r="G6" s="38" t="s">
        <v>83</v>
      </c>
      <c r="H6" s="38" t="s">
        <v>16</v>
      </c>
      <c r="I6" s="38" t="s">
        <v>18</v>
      </c>
      <c r="J6" s="38" t="s">
        <v>167</v>
      </c>
      <c r="K6" s="38" t="s">
        <v>166</v>
      </c>
      <c r="L6" s="38" t="s">
        <v>91</v>
      </c>
      <c r="M6" s="38" t="s">
        <v>45</v>
      </c>
      <c r="N6" s="38" t="s">
        <v>127</v>
      </c>
      <c r="O6" s="40" t="s">
        <v>129</v>
      </c>
    </row>
    <row r="7" spans="1:15" s="3" customFormat="1">
      <c r="A7" s="108" t="s">
        <v>1828</v>
      </c>
      <c r="B7" s="109" t="s">
        <v>1828</v>
      </c>
      <c r="C7" s="109" t="s">
        <v>1828</v>
      </c>
      <c r="D7" s="109" t="s">
        <v>1828</v>
      </c>
      <c r="E7" s="26" t="s">
        <v>21</v>
      </c>
      <c r="F7" s="26" t="s">
        <v>20</v>
      </c>
      <c r="G7" s="109" t="s">
        <v>1828</v>
      </c>
      <c r="H7" s="26" t="s">
        <v>19</v>
      </c>
      <c r="I7" s="26" t="s">
        <v>19</v>
      </c>
      <c r="J7" s="26" t="s">
        <v>174</v>
      </c>
      <c r="K7" s="109" t="s">
        <v>1828</v>
      </c>
      <c r="L7" s="26" t="s">
        <v>170</v>
      </c>
      <c r="M7" s="26" t="s">
        <v>19</v>
      </c>
      <c r="N7" s="26" t="s">
        <v>19</v>
      </c>
      <c r="O7" s="27" t="s">
        <v>19</v>
      </c>
    </row>
    <row r="8" spans="1:15" s="4" customFormat="1" ht="20.25">
      <c r="A8" s="110" t="s">
        <v>1828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5" t="s">
        <v>13</v>
      </c>
    </row>
    <row r="9" spans="1:15" s="4" customFormat="1" ht="20.25">
      <c r="A9" s="55" t="s">
        <v>23</v>
      </c>
      <c r="B9" s="111" t="s">
        <v>1828</v>
      </c>
      <c r="C9" s="111" t="s">
        <v>1828</v>
      </c>
      <c r="D9" s="111" t="s">
        <v>1828</v>
      </c>
      <c r="E9" s="111" t="s">
        <v>1828</v>
      </c>
      <c r="F9" s="64">
        <v>6.0420354300142005</v>
      </c>
      <c r="G9" s="111" t="s">
        <v>1828</v>
      </c>
      <c r="H9" s="111" t="s">
        <v>1828</v>
      </c>
      <c r="I9" s="71">
        <v>4.8786079844160002E-2</v>
      </c>
      <c r="J9" s="111" t="s">
        <v>1828</v>
      </c>
      <c r="K9" s="111" t="s">
        <v>1828</v>
      </c>
      <c r="L9" s="60">
        <v>29589.056547484004</v>
      </c>
      <c r="M9" s="111" t="s">
        <v>1828</v>
      </c>
      <c r="N9" s="61">
        <f>IFERROR(L9/$L$9,0)</f>
        <v>1</v>
      </c>
      <c r="O9" s="61">
        <f>L9/'סכום נכסי הקרן'!$C$41</f>
        <v>0.59675846204528649</v>
      </c>
    </row>
    <row r="10" spans="1:15">
      <c r="A10" s="56" t="s">
        <v>161</v>
      </c>
      <c r="B10" s="112" t="s">
        <v>1828</v>
      </c>
      <c r="C10" s="112" t="s">
        <v>1828</v>
      </c>
      <c r="D10" s="112" t="s">
        <v>1828</v>
      </c>
      <c r="E10" s="112" t="s">
        <v>1828</v>
      </c>
      <c r="F10" s="64">
        <v>6.0420354300142041</v>
      </c>
      <c r="G10" s="112" t="s">
        <v>1828</v>
      </c>
      <c r="H10" s="112" t="s">
        <v>1828</v>
      </c>
      <c r="I10" s="72">
        <v>4.878607984416003E-2</v>
      </c>
      <c r="J10" s="112" t="s">
        <v>1828</v>
      </c>
      <c r="K10" s="112" t="s">
        <v>1828</v>
      </c>
      <c r="L10" s="63">
        <f>L11+L21</f>
        <v>29589.056547484008</v>
      </c>
      <c r="M10" s="112" t="s">
        <v>1828</v>
      </c>
      <c r="N10" s="65">
        <f t="shared" ref="N10:N75" si="0">IFERROR(L10/$L$9,0)</f>
        <v>1.0000000000000002</v>
      </c>
      <c r="O10" s="65">
        <f>L10/'סכום נכסי הקרן'!$C$41</f>
        <v>0.59675846204528649</v>
      </c>
    </row>
    <row r="11" spans="1:15">
      <c r="A11" s="76" t="s">
        <v>1815</v>
      </c>
      <c r="B11" s="112" t="s">
        <v>1828</v>
      </c>
      <c r="C11" s="112" t="s">
        <v>1828</v>
      </c>
      <c r="D11" s="112" t="s">
        <v>1828</v>
      </c>
      <c r="E11" s="112" t="s">
        <v>1828</v>
      </c>
      <c r="F11" s="63">
        <v>4.514277591150738</v>
      </c>
      <c r="G11" s="112" t="s">
        <v>1828</v>
      </c>
      <c r="H11" s="112" t="s">
        <v>1828</v>
      </c>
      <c r="I11" s="89">
        <v>5.1400000000000071E-2</v>
      </c>
      <c r="J11" s="112" t="s">
        <v>1828</v>
      </c>
      <c r="K11" s="112" t="s">
        <v>1828</v>
      </c>
      <c r="L11" s="63">
        <f>SUM(L12:L19)</f>
        <v>2721.8510880240001</v>
      </c>
      <c r="M11" s="112" t="s">
        <v>1828</v>
      </c>
      <c r="N11" s="65">
        <f t="shared" ref="N11" si="1">IFERROR(L11/$L$9,0)</f>
        <v>9.1988437808282961E-2</v>
      </c>
      <c r="O11" s="65">
        <f>L11/'סכום נכסי הקרן'!$C$41</f>
        <v>5.489487867241942E-2</v>
      </c>
    </row>
    <row r="12" spans="1:15">
      <c r="A12" s="58" t="s">
        <v>1038</v>
      </c>
      <c r="B12" s="54">
        <v>9444</v>
      </c>
      <c r="C12" s="54" t="s">
        <v>1039</v>
      </c>
      <c r="D12" s="115" t="s">
        <v>1828</v>
      </c>
      <c r="E12" s="73">
        <v>44958</v>
      </c>
      <c r="F12" s="67">
        <v>4.0899999999866177</v>
      </c>
      <c r="G12" s="66" t="s">
        <v>111</v>
      </c>
      <c r="H12" s="74">
        <v>5.1500000000000004E-2</v>
      </c>
      <c r="I12" s="74">
        <v>5.1399999999813234E-2</v>
      </c>
      <c r="J12" s="67">
        <v>96266.353191000002</v>
      </c>
      <c r="K12" s="68">
        <v>107.90034828151258</v>
      </c>
      <c r="L12" s="67">
        <v>103.871730371</v>
      </c>
      <c r="M12" s="115" t="s">
        <v>1828</v>
      </c>
      <c r="N12" s="69">
        <f t="shared" ref="N12:N19" si="2">IFERROR(L12/$L$9,0)</f>
        <v>3.5104779432324398E-3</v>
      </c>
      <c r="O12" s="69">
        <f>L12/'סכום נכסי הקרן'!$C$41</f>
        <v>2.0949074184472912E-3</v>
      </c>
    </row>
    <row r="13" spans="1:15">
      <c r="A13" s="58" t="s">
        <v>1040</v>
      </c>
      <c r="B13" s="54">
        <v>9499</v>
      </c>
      <c r="C13" s="54" t="s">
        <v>1039</v>
      </c>
      <c r="D13" s="115" t="s">
        <v>1828</v>
      </c>
      <c r="E13" s="73">
        <v>44986</v>
      </c>
      <c r="F13" s="67">
        <v>4.1700000000662012</v>
      </c>
      <c r="G13" s="66" t="s">
        <v>111</v>
      </c>
      <c r="H13" s="74">
        <v>5.1500000000000004E-2</v>
      </c>
      <c r="I13" s="74">
        <v>5.1399999999930307E-2</v>
      </c>
      <c r="J13" s="67">
        <v>8035.5361739999998</v>
      </c>
      <c r="K13" s="68">
        <v>107.15028957070813</v>
      </c>
      <c r="L13" s="67">
        <v>8.610100279000001</v>
      </c>
      <c r="M13" s="115" t="s">
        <v>1828</v>
      </c>
      <c r="N13" s="69">
        <f t="shared" si="2"/>
        <v>2.9098934821333898E-4</v>
      </c>
      <c r="O13" s="69">
        <f>L13/'סכום נכסי הקרן'!$C$41</f>
        <v>1.7365035591135249E-4</v>
      </c>
    </row>
    <row r="14" spans="1:15">
      <c r="A14" s="58" t="s">
        <v>1041</v>
      </c>
      <c r="B14" s="54">
        <v>9528</v>
      </c>
      <c r="C14" s="54" t="s">
        <v>1039</v>
      </c>
      <c r="D14" s="115" t="s">
        <v>1828</v>
      </c>
      <c r="E14" s="73">
        <v>45047</v>
      </c>
      <c r="F14" s="67">
        <v>4.3399999999991881</v>
      </c>
      <c r="G14" s="66" t="s">
        <v>111</v>
      </c>
      <c r="H14" s="74">
        <v>5.1500000000000004E-2</v>
      </c>
      <c r="I14" s="74">
        <v>5.1399999999988344E-2</v>
      </c>
      <c r="J14" s="67">
        <v>537721.35537200002</v>
      </c>
      <c r="K14" s="68">
        <v>105.32936263563026</v>
      </c>
      <c r="L14" s="67">
        <v>566.37847636900005</v>
      </c>
      <c r="M14" s="115" t="s">
        <v>1828</v>
      </c>
      <c r="N14" s="69">
        <f t="shared" si="2"/>
        <v>1.9141484807401198E-2</v>
      </c>
      <c r="O14" s="69">
        <f>L14/'סכום נכסי הקרן'!$C$41</f>
        <v>1.1422843034927955E-2</v>
      </c>
    </row>
    <row r="15" spans="1:15">
      <c r="A15" s="58" t="s">
        <v>1042</v>
      </c>
      <c r="B15" s="54">
        <v>9586</v>
      </c>
      <c r="C15" s="54" t="s">
        <v>1039</v>
      </c>
      <c r="D15" s="115" t="s">
        <v>1828</v>
      </c>
      <c r="E15" s="73">
        <v>45078</v>
      </c>
      <c r="F15" s="67">
        <v>4.4199999999943786</v>
      </c>
      <c r="G15" s="66" t="s">
        <v>111</v>
      </c>
      <c r="H15" s="74">
        <v>5.1500000000000004E-2</v>
      </c>
      <c r="I15" s="74">
        <v>5.1399999999938668E-2</v>
      </c>
      <c r="J15" s="67">
        <v>300845.36576199997</v>
      </c>
      <c r="K15" s="68">
        <v>104.06179235470327</v>
      </c>
      <c r="L15" s="67">
        <v>313.06507982799997</v>
      </c>
      <c r="M15" s="115" t="s">
        <v>1828</v>
      </c>
      <c r="N15" s="69">
        <f t="shared" si="2"/>
        <v>1.058043467271755E-2</v>
      </c>
      <c r="O15" s="69">
        <f>L15/'סכום נכסי הקרן'!$C$41</f>
        <v>6.3139639230615479E-3</v>
      </c>
    </row>
    <row r="16" spans="1:15">
      <c r="A16" s="58" t="s">
        <v>1043</v>
      </c>
      <c r="B16" s="54">
        <v>9636</v>
      </c>
      <c r="C16" s="54" t="s">
        <v>1039</v>
      </c>
      <c r="D16" s="115" t="s">
        <v>1828</v>
      </c>
      <c r="E16" s="73">
        <v>45108</v>
      </c>
      <c r="F16" s="67">
        <v>4.5</v>
      </c>
      <c r="G16" s="66" t="s">
        <v>111</v>
      </c>
      <c r="H16" s="74">
        <v>5.1500000000000004E-2</v>
      </c>
      <c r="I16" s="74">
        <v>5.1400000000001826E-2</v>
      </c>
      <c r="J16" s="67">
        <v>424012.01905100001</v>
      </c>
      <c r="K16" s="68">
        <v>103.4283629057344</v>
      </c>
      <c r="L16" s="67">
        <v>438.54868982799997</v>
      </c>
      <c r="M16" s="115" t="s">
        <v>1828</v>
      </c>
      <c r="N16" s="69">
        <f t="shared" si="2"/>
        <v>1.4821313721991259E-2</v>
      </c>
      <c r="O16" s="69">
        <f>L16/'סכום נכסי הקרן'!$C$41</f>
        <v>8.8447443822262037E-3</v>
      </c>
    </row>
    <row r="17" spans="1:15">
      <c r="A17" s="58" t="s">
        <v>1044</v>
      </c>
      <c r="B17" s="54">
        <v>9689</v>
      </c>
      <c r="C17" s="54" t="s">
        <v>1039</v>
      </c>
      <c r="D17" s="115" t="s">
        <v>1828</v>
      </c>
      <c r="E17" s="73">
        <v>45139</v>
      </c>
      <c r="F17" s="67">
        <v>4.5900000000005639</v>
      </c>
      <c r="G17" s="66" t="s">
        <v>111</v>
      </c>
      <c r="H17" s="74">
        <v>5.1500000000000004E-2</v>
      </c>
      <c r="I17" s="74">
        <v>5.1399999999999134E-2</v>
      </c>
      <c r="J17" s="67">
        <v>895341.20451099996</v>
      </c>
      <c r="K17" s="68">
        <v>102.99643928212291</v>
      </c>
      <c r="L17" s="67">
        <v>922.16956007199997</v>
      </c>
      <c r="M17" s="115" t="s">
        <v>1828</v>
      </c>
      <c r="N17" s="69">
        <f t="shared" si="2"/>
        <v>3.1165899412579048E-2</v>
      </c>
      <c r="O17" s="69">
        <f>L17/'סכום נכסי הקרן'!$C$41</f>
        <v>1.8598514201708768E-2</v>
      </c>
    </row>
    <row r="18" spans="1:15">
      <c r="A18" s="58" t="s">
        <v>1045</v>
      </c>
      <c r="B18" s="54">
        <v>9731</v>
      </c>
      <c r="C18" s="54" t="s">
        <v>1039</v>
      </c>
      <c r="D18" s="115" t="s">
        <v>1828</v>
      </c>
      <c r="E18" s="73">
        <v>45170</v>
      </c>
      <c r="F18" s="67">
        <v>4.6699999999950794</v>
      </c>
      <c r="G18" s="66" t="s">
        <v>111</v>
      </c>
      <c r="H18" s="74">
        <v>5.1500000000000004E-2</v>
      </c>
      <c r="I18" s="74">
        <v>5.1399999999967194E-2</v>
      </c>
      <c r="J18" s="67">
        <v>149039.68890199999</v>
      </c>
      <c r="K18" s="68">
        <v>102.27183929860887</v>
      </c>
      <c r="L18" s="67">
        <v>152.42563112500002</v>
      </c>
      <c r="M18" s="115" t="s">
        <v>1828</v>
      </c>
      <c r="N18" s="69">
        <f t="shared" si="2"/>
        <v>5.1514191025452275E-3</v>
      </c>
      <c r="O18" s="69">
        <f>L18/'סכום נכסי הקרן'!$C$41</f>
        <v>3.0741529409855995E-3</v>
      </c>
    </row>
    <row r="19" spans="1:15">
      <c r="A19" s="58" t="s">
        <v>1046</v>
      </c>
      <c r="B19" s="54">
        <v>9787</v>
      </c>
      <c r="C19" s="54" t="s">
        <v>1039</v>
      </c>
      <c r="D19" s="115" t="s">
        <v>1828</v>
      </c>
      <c r="E19" s="73">
        <v>45261</v>
      </c>
      <c r="F19" s="67">
        <v>4.9199999999961248</v>
      </c>
      <c r="G19" s="66" t="s">
        <v>111</v>
      </c>
      <c r="H19" s="74">
        <v>5.1500000000000004E-2</v>
      </c>
      <c r="I19" s="74">
        <v>5.1399999999987081E-2</v>
      </c>
      <c r="J19" s="67">
        <v>215876.52505600001</v>
      </c>
      <c r="K19" s="68">
        <v>100.41935782307276</v>
      </c>
      <c r="L19" s="67">
        <v>216.78182015199999</v>
      </c>
      <c r="M19" s="115" t="s">
        <v>1828</v>
      </c>
      <c r="N19" s="69">
        <f t="shared" si="2"/>
        <v>7.3264187996028973E-3</v>
      </c>
      <c r="O19" s="69">
        <f>L19/'סכום נכסי הקרן'!$C$41</f>
        <v>4.3721024151506986E-3</v>
      </c>
    </row>
    <row r="20" spans="1:15">
      <c r="A20" s="128" t="s">
        <v>1828</v>
      </c>
      <c r="B20" s="112" t="s">
        <v>1828</v>
      </c>
      <c r="C20" s="112" t="s">
        <v>1828</v>
      </c>
      <c r="D20" s="112" t="s">
        <v>1828</v>
      </c>
      <c r="E20" s="112" t="s">
        <v>1828</v>
      </c>
      <c r="F20" s="112" t="s">
        <v>1828</v>
      </c>
      <c r="G20" s="112" t="s">
        <v>1828</v>
      </c>
      <c r="H20" s="112" t="s">
        <v>1828</v>
      </c>
      <c r="I20" s="112" t="s">
        <v>1828</v>
      </c>
      <c r="J20" s="112" t="s">
        <v>1828</v>
      </c>
      <c r="K20" s="112" t="s">
        <v>1828</v>
      </c>
      <c r="L20" s="112" t="s">
        <v>1828</v>
      </c>
      <c r="M20" s="112" t="s">
        <v>1828</v>
      </c>
      <c r="N20" s="112" t="s">
        <v>1828</v>
      </c>
      <c r="O20" s="112" t="s">
        <v>1828</v>
      </c>
    </row>
    <row r="21" spans="1:15">
      <c r="A21" s="57" t="s">
        <v>51</v>
      </c>
      <c r="B21" s="112" t="s">
        <v>1828</v>
      </c>
      <c r="C21" s="112" t="s">
        <v>1828</v>
      </c>
      <c r="D21" s="112" t="s">
        <v>1828</v>
      </c>
      <c r="E21" s="112" t="s">
        <v>1828</v>
      </c>
      <c r="F21" s="90">
        <v>6.1968088522900011</v>
      </c>
      <c r="G21" s="112" t="s">
        <v>1828</v>
      </c>
      <c r="H21" s="112" t="s">
        <v>1828</v>
      </c>
      <c r="I21" s="78">
        <v>4.8521269965407905E-2</v>
      </c>
      <c r="J21" s="112" t="s">
        <v>1828</v>
      </c>
      <c r="K21" s="112" t="s">
        <v>1828</v>
      </c>
      <c r="L21" s="77">
        <f>SUM(L22:L162)</f>
        <v>26867.205459460009</v>
      </c>
      <c r="M21" s="112" t="s">
        <v>1828</v>
      </c>
      <c r="N21" s="65">
        <f t="shared" si="0"/>
        <v>0.90801156219171719</v>
      </c>
      <c r="O21" s="65">
        <f>L21/'סכום נכסי הקרן'!$C$41</f>
        <v>0.54186358337286711</v>
      </c>
    </row>
    <row r="22" spans="1:15">
      <c r="A22" s="58" t="s">
        <v>1047</v>
      </c>
      <c r="B22" s="54" t="s">
        <v>1048</v>
      </c>
      <c r="C22" s="54" t="s">
        <v>1039</v>
      </c>
      <c r="D22" s="115" t="s">
        <v>1828</v>
      </c>
      <c r="E22" s="73">
        <v>39845</v>
      </c>
      <c r="F22" s="67">
        <v>9.0000000114545495E-2</v>
      </c>
      <c r="G22" s="66" t="s">
        <v>111</v>
      </c>
      <c r="H22" s="74">
        <v>4.8000000000000001E-2</v>
      </c>
      <c r="I22" s="74">
        <v>4.6199999996503351E-2</v>
      </c>
      <c r="J22" s="67">
        <v>2593.6604349999998</v>
      </c>
      <c r="K22" s="68">
        <v>127.906463</v>
      </c>
      <c r="L22" s="67">
        <v>3.317459318</v>
      </c>
      <c r="M22" s="115" t="s">
        <v>1828</v>
      </c>
      <c r="N22" s="69">
        <f t="shared" si="0"/>
        <v>1.1211777951338864E-4</v>
      </c>
      <c r="O22" s="69">
        <f>L22/'סכום נכסי הקרן'!$C$41</f>
        <v>6.6907233670342327E-5</v>
      </c>
    </row>
    <row r="23" spans="1:15">
      <c r="A23" s="58" t="s">
        <v>1049</v>
      </c>
      <c r="B23" s="54" t="s">
        <v>1050</v>
      </c>
      <c r="C23" s="54" t="s">
        <v>1039</v>
      </c>
      <c r="D23" s="115" t="s">
        <v>1828</v>
      </c>
      <c r="E23" s="73">
        <v>39873</v>
      </c>
      <c r="F23" s="67">
        <v>0.17000000000155599</v>
      </c>
      <c r="G23" s="66" t="s">
        <v>111</v>
      </c>
      <c r="H23" s="74">
        <v>4.8000000000000001E-2</v>
      </c>
      <c r="I23" s="74">
        <v>4.8200000000060597E-2</v>
      </c>
      <c r="J23" s="67">
        <v>95335.609615000008</v>
      </c>
      <c r="K23" s="68">
        <v>128.081064</v>
      </c>
      <c r="L23" s="67">
        <v>122.106862693</v>
      </c>
      <c r="M23" s="115" t="s">
        <v>1828</v>
      </c>
      <c r="N23" s="69">
        <f t="shared" si="0"/>
        <v>4.1267575563636175E-3</v>
      </c>
      <c r="O23" s="69">
        <f>L23/'סכום נכסי הקרן'!$C$41</f>
        <v>2.4626774925693169E-3</v>
      </c>
    </row>
    <row r="24" spans="1:15">
      <c r="A24" s="58" t="s">
        <v>1051</v>
      </c>
      <c r="B24" s="54" t="s">
        <v>1052</v>
      </c>
      <c r="C24" s="54" t="s">
        <v>1039</v>
      </c>
      <c r="D24" s="115" t="s">
        <v>1828</v>
      </c>
      <c r="E24" s="73">
        <v>39934</v>
      </c>
      <c r="F24" s="67">
        <v>0.33000000000144292</v>
      </c>
      <c r="G24" s="66" t="s">
        <v>111</v>
      </c>
      <c r="H24" s="74">
        <v>4.8000000000000001E-2</v>
      </c>
      <c r="I24" s="74">
        <v>4.8299999999976452E-2</v>
      </c>
      <c r="J24" s="67">
        <v>104035.08787</v>
      </c>
      <c r="K24" s="68">
        <v>126.569211</v>
      </c>
      <c r="L24" s="67">
        <v>131.676389957</v>
      </c>
      <c r="M24" s="115" t="s">
        <v>1828</v>
      </c>
      <c r="N24" s="69">
        <f t="shared" si="0"/>
        <v>4.4501719663040968E-3</v>
      </c>
      <c r="O24" s="69">
        <f>L24/'סכום נכסי הקרן'!$C$41</f>
        <v>2.6556777784486809E-3</v>
      </c>
    </row>
    <row r="25" spans="1:15">
      <c r="A25" s="58" t="s">
        <v>1053</v>
      </c>
      <c r="B25" s="54" t="s">
        <v>1054</v>
      </c>
      <c r="C25" s="54" t="s">
        <v>1039</v>
      </c>
      <c r="D25" s="115" t="s">
        <v>1828</v>
      </c>
      <c r="E25" s="73">
        <v>40148</v>
      </c>
      <c r="F25" s="67">
        <v>0.91000000000065318</v>
      </c>
      <c r="G25" s="66" t="s">
        <v>111</v>
      </c>
      <c r="H25" s="74">
        <v>4.8000000000000001E-2</v>
      </c>
      <c r="I25" s="74">
        <v>4.83000000000849E-2</v>
      </c>
      <c r="J25" s="67">
        <v>138629.18204300001</v>
      </c>
      <c r="K25" s="68">
        <v>121.502201</v>
      </c>
      <c r="L25" s="67">
        <v>168.437507079</v>
      </c>
      <c r="M25" s="115" t="s">
        <v>1828</v>
      </c>
      <c r="N25" s="69">
        <f t="shared" si="0"/>
        <v>5.6925609239583024E-3</v>
      </c>
      <c r="O25" s="69">
        <f>L25/'סכום נכסי הקרן'!$C$41</f>
        <v>3.3970839020804511E-3</v>
      </c>
    </row>
    <row r="26" spans="1:15">
      <c r="A26" s="58" t="s">
        <v>1055</v>
      </c>
      <c r="B26" s="54" t="s">
        <v>1056</v>
      </c>
      <c r="C26" s="54" t="s">
        <v>1039</v>
      </c>
      <c r="D26" s="115" t="s">
        <v>1828</v>
      </c>
      <c r="E26" s="73">
        <v>40269</v>
      </c>
      <c r="F26" s="67">
        <v>1.2199999999950464</v>
      </c>
      <c r="G26" s="66" t="s">
        <v>111</v>
      </c>
      <c r="H26" s="74">
        <v>4.8000000000000001E-2</v>
      </c>
      <c r="I26" s="74">
        <v>4.8499999999881326E-2</v>
      </c>
      <c r="J26" s="67">
        <v>157178.44663799999</v>
      </c>
      <c r="K26" s="68">
        <v>123.288242</v>
      </c>
      <c r="L26" s="67">
        <v>193.78254341799996</v>
      </c>
      <c r="M26" s="115" t="s">
        <v>1828</v>
      </c>
      <c r="N26" s="69">
        <f t="shared" si="0"/>
        <v>6.549128834406095E-3</v>
      </c>
      <c r="O26" s="69">
        <f>L26/'סכום נכסי הקרן'!$C$41</f>
        <v>3.9082480509566205E-3</v>
      </c>
    </row>
    <row r="27" spans="1:15">
      <c r="A27" s="58" t="s">
        <v>1057</v>
      </c>
      <c r="B27" s="54" t="s">
        <v>1058</v>
      </c>
      <c r="C27" s="54" t="s">
        <v>1039</v>
      </c>
      <c r="D27" s="115" t="s">
        <v>1828</v>
      </c>
      <c r="E27" s="73">
        <v>40391</v>
      </c>
      <c r="F27" s="67">
        <v>1.5200000000003089</v>
      </c>
      <c r="G27" s="66" t="s">
        <v>111</v>
      </c>
      <c r="H27" s="74">
        <v>4.8000000000000001E-2</v>
      </c>
      <c r="I27" s="74">
        <v>4.8500000000111988E-2</v>
      </c>
      <c r="J27" s="67">
        <v>105893.075986</v>
      </c>
      <c r="K27" s="68">
        <v>122.272352</v>
      </c>
      <c r="L27" s="67">
        <v>129.47795412299999</v>
      </c>
      <c r="M27" s="115" t="s">
        <v>1828</v>
      </c>
      <c r="N27" s="69">
        <f t="shared" si="0"/>
        <v>4.3758730162692418E-3</v>
      </c>
      <c r="O27" s="69">
        <f>L27/'סכום נכסי הקרן'!$C$41</f>
        <v>2.6113392512943016E-3</v>
      </c>
    </row>
    <row r="28" spans="1:15">
      <c r="A28" s="58" t="s">
        <v>1059</v>
      </c>
      <c r="B28" s="54" t="s">
        <v>1060</v>
      </c>
      <c r="C28" s="54" t="s">
        <v>1039</v>
      </c>
      <c r="D28" s="115" t="s">
        <v>1828</v>
      </c>
      <c r="E28" s="73">
        <v>40452</v>
      </c>
      <c r="F28" s="67">
        <v>1.6800000000004742</v>
      </c>
      <c r="G28" s="66" t="s">
        <v>111</v>
      </c>
      <c r="H28" s="74">
        <v>4.8000000000000001E-2</v>
      </c>
      <c r="I28" s="74">
        <v>4.8499999999976284E-2</v>
      </c>
      <c r="J28" s="67">
        <v>140369.07769400001</v>
      </c>
      <c r="K28" s="68">
        <v>120.162972</v>
      </c>
      <c r="L28" s="67">
        <v>168.671655544</v>
      </c>
      <c r="M28" s="115" t="s">
        <v>1828</v>
      </c>
      <c r="N28" s="69">
        <f t="shared" si="0"/>
        <v>5.7004742707263637E-3</v>
      </c>
      <c r="O28" s="69">
        <f>L28/'סכום נכסי הקרן'!$C$41</f>
        <v>3.4018062587273905E-3</v>
      </c>
    </row>
    <row r="29" spans="1:15">
      <c r="A29" s="58" t="s">
        <v>1061</v>
      </c>
      <c r="B29" s="54" t="s">
        <v>1062</v>
      </c>
      <c r="C29" s="54" t="s">
        <v>1039</v>
      </c>
      <c r="D29" s="115" t="s">
        <v>1828</v>
      </c>
      <c r="E29" s="73">
        <v>40909</v>
      </c>
      <c r="F29" s="67">
        <v>2.7699999999892011</v>
      </c>
      <c r="G29" s="66" t="s">
        <v>111</v>
      </c>
      <c r="H29" s="74">
        <v>4.8000000000000001E-2</v>
      </c>
      <c r="I29" s="74">
        <v>4.8499999999885211E-2</v>
      </c>
      <c r="J29" s="67">
        <v>99821.373766999983</v>
      </c>
      <c r="K29" s="68">
        <v>117.813993</v>
      </c>
      <c r="L29" s="67">
        <v>117.60354595099999</v>
      </c>
      <c r="M29" s="115" t="s">
        <v>1828</v>
      </c>
      <c r="N29" s="69">
        <f t="shared" si="0"/>
        <v>3.9745622089123345E-3</v>
      </c>
      <c r="O29" s="69">
        <f>L29/'סכום נכסי הקרן'!$C$41</f>
        <v>2.371853631093841E-3</v>
      </c>
    </row>
    <row r="30" spans="1:15">
      <c r="A30" s="58" t="s">
        <v>1063</v>
      </c>
      <c r="B30" s="54">
        <v>8790</v>
      </c>
      <c r="C30" s="54" t="s">
        <v>1039</v>
      </c>
      <c r="D30" s="115" t="s">
        <v>1828</v>
      </c>
      <c r="E30" s="73">
        <v>41030</v>
      </c>
      <c r="F30" s="67">
        <v>3.0999999999974919</v>
      </c>
      <c r="G30" s="66" t="s">
        <v>111</v>
      </c>
      <c r="H30" s="74">
        <v>4.8000000000000001E-2</v>
      </c>
      <c r="I30" s="74">
        <v>4.8599999999959856E-2</v>
      </c>
      <c r="J30" s="67">
        <v>138070.21104200001</v>
      </c>
      <c r="K30" s="68">
        <v>115.497479</v>
      </c>
      <c r="L30" s="67">
        <v>159.467612624</v>
      </c>
      <c r="M30" s="115" t="s">
        <v>1828</v>
      </c>
      <c r="N30" s="69">
        <f t="shared" si="0"/>
        <v>5.3894118715170636E-3</v>
      </c>
      <c r="O30" s="69">
        <f>L30/'סכום נכסי הקרן'!$C$41</f>
        <v>3.2161771397751318E-3</v>
      </c>
    </row>
    <row r="31" spans="1:15">
      <c r="A31" s="58" t="s">
        <v>1064</v>
      </c>
      <c r="B31" s="54" t="s">
        <v>1065</v>
      </c>
      <c r="C31" s="54" t="s">
        <v>1039</v>
      </c>
      <c r="D31" s="115" t="s">
        <v>1828</v>
      </c>
      <c r="E31" s="73">
        <v>41091</v>
      </c>
      <c r="F31" s="67">
        <v>3.1900000000087991</v>
      </c>
      <c r="G31" s="66" t="s">
        <v>111</v>
      </c>
      <c r="H31" s="74">
        <v>4.8000000000000001E-2</v>
      </c>
      <c r="I31" s="74">
        <v>4.8599999999891071E-2</v>
      </c>
      <c r="J31" s="67">
        <v>20515.722827000001</v>
      </c>
      <c r="K31" s="68">
        <v>116.333029</v>
      </c>
      <c r="L31" s="67">
        <v>23.866561740999998</v>
      </c>
      <c r="M31" s="115" t="s">
        <v>1828</v>
      </c>
      <c r="N31" s="69">
        <f t="shared" si="0"/>
        <v>8.0660097096030606E-4</v>
      </c>
      <c r="O31" s="69">
        <f>L31/'סכום נכסי הקרן'!$C$41</f>
        <v>4.8134595491450694E-4</v>
      </c>
    </row>
    <row r="32" spans="1:15">
      <c r="A32" s="58" t="s">
        <v>1066</v>
      </c>
      <c r="B32" s="54" t="s">
        <v>1067</v>
      </c>
      <c r="C32" s="54" t="s">
        <v>1039</v>
      </c>
      <c r="D32" s="115" t="s">
        <v>1828</v>
      </c>
      <c r="E32" s="73">
        <v>41122</v>
      </c>
      <c r="F32" s="67">
        <v>3.2700000000006528</v>
      </c>
      <c r="G32" s="66" t="s">
        <v>111</v>
      </c>
      <c r="H32" s="74">
        <v>4.8000000000000001E-2</v>
      </c>
      <c r="I32" s="74">
        <v>4.8599999999986938E-2</v>
      </c>
      <c r="J32" s="67">
        <v>65900.844024000005</v>
      </c>
      <c r="K32" s="68">
        <v>116.22693099999999</v>
      </c>
      <c r="L32" s="67">
        <v>76.594528785000008</v>
      </c>
      <c r="M32" s="115" t="s">
        <v>1828</v>
      </c>
      <c r="N32" s="69">
        <f t="shared" si="0"/>
        <v>2.5886100377037181E-3</v>
      </c>
      <c r="O32" s="69">
        <f>L32/'סכום נכסי הקרן'!$C$41</f>
        <v>1.5447749449350617E-3</v>
      </c>
    </row>
    <row r="33" spans="1:15">
      <c r="A33" s="58" t="s">
        <v>1068</v>
      </c>
      <c r="B33" s="54" t="s">
        <v>1069</v>
      </c>
      <c r="C33" s="54" t="s">
        <v>1039</v>
      </c>
      <c r="D33" s="115" t="s">
        <v>1828</v>
      </c>
      <c r="E33" s="73">
        <v>41154</v>
      </c>
      <c r="F33" s="67">
        <v>3.3600000000090247</v>
      </c>
      <c r="G33" s="66" t="s">
        <v>111</v>
      </c>
      <c r="H33" s="74">
        <v>4.8000000000000001E-2</v>
      </c>
      <c r="I33" s="74">
        <v>4.8600000000090245E-2</v>
      </c>
      <c r="J33" s="67">
        <v>114973.074406</v>
      </c>
      <c r="K33" s="68">
        <v>115.65342200000001</v>
      </c>
      <c r="L33" s="67">
        <v>132.97029498000001</v>
      </c>
      <c r="M33" s="115" t="s">
        <v>1828</v>
      </c>
      <c r="N33" s="69">
        <f t="shared" si="0"/>
        <v>4.4939011410050061E-3</v>
      </c>
      <c r="O33" s="69">
        <f>L33/'סכום נכסי הקרן'!$C$41</f>
        <v>2.6817735334897052E-3</v>
      </c>
    </row>
    <row r="34" spans="1:15">
      <c r="A34" s="58" t="s">
        <v>1070</v>
      </c>
      <c r="B34" s="54" t="s">
        <v>1071</v>
      </c>
      <c r="C34" s="54" t="s">
        <v>1039</v>
      </c>
      <c r="D34" s="115" t="s">
        <v>1828</v>
      </c>
      <c r="E34" s="73">
        <v>41184</v>
      </c>
      <c r="F34" s="67">
        <v>3.4399999999964659</v>
      </c>
      <c r="G34" s="66" t="s">
        <v>111</v>
      </c>
      <c r="H34" s="74">
        <v>4.8000000000000001E-2</v>
      </c>
      <c r="I34" s="74">
        <v>4.8599999999974178E-2</v>
      </c>
      <c r="J34" s="67">
        <v>129068.940932</v>
      </c>
      <c r="K34" s="68">
        <v>113.99917600000001</v>
      </c>
      <c r="L34" s="67">
        <v>147.13752953299999</v>
      </c>
      <c r="M34" s="115" t="s">
        <v>1828</v>
      </c>
      <c r="N34" s="69">
        <f t="shared" si="0"/>
        <v>4.972700947624884E-3</v>
      </c>
      <c r="O34" s="69">
        <f>L34/'סכום נכסי הקרן'!$C$41</f>
        <v>2.9675013697157645E-3</v>
      </c>
    </row>
    <row r="35" spans="1:15">
      <c r="A35" s="58" t="s">
        <v>1072</v>
      </c>
      <c r="B35" s="54" t="s">
        <v>1073</v>
      </c>
      <c r="C35" s="54" t="s">
        <v>1039</v>
      </c>
      <c r="D35" s="115" t="s">
        <v>1828</v>
      </c>
      <c r="E35" s="73">
        <v>41214</v>
      </c>
      <c r="F35" s="67">
        <v>3.5200000000114087</v>
      </c>
      <c r="G35" s="66" t="s">
        <v>111</v>
      </c>
      <c r="H35" s="74">
        <v>4.8000000000000001E-2</v>
      </c>
      <c r="I35" s="74">
        <v>4.8500000000132888E-2</v>
      </c>
      <c r="J35" s="67">
        <v>135850.94745899999</v>
      </c>
      <c r="K35" s="68">
        <v>113.55918699999999</v>
      </c>
      <c r="L35" s="67">
        <v>154.271231787</v>
      </c>
      <c r="M35" s="115" t="s">
        <v>1828</v>
      </c>
      <c r="N35" s="69">
        <f t="shared" si="0"/>
        <v>5.2137935367904753E-3</v>
      </c>
      <c r="O35" s="69">
        <f>L35/'סכום נכסי הקרן'!$C$41</f>
        <v>3.1113754124367388E-3</v>
      </c>
    </row>
    <row r="36" spans="1:15">
      <c r="A36" s="58" t="s">
        <v>1074</v>
      </c>
      <c r="B36" s="54" t="s">
        <v>1075</v>
      </c>
      <c r="C36" s="54" t="s">
        <v>1039</v>
      </c>
      <c r="D36" s="115" t="s">
        <v>1828</v>
      </c>
      <c r="E36" s="73">
        <v>41245</v>
      </c>
      <c r="F36" s="67">
        <v>3.6100000000113823</v>
      </c>
      <c r="G36" s="66" t="s">
        <v>111</v>
      </c>
      <c r="H36" s="74">
        <v>4.8000000000000001E-2</v>
      </c>
      <c r="I36" s="74">
        <v>4.8600000000160473E-2</v>
      </c>
      <c r="J36" s="67">
        <v>141891.15835400001</v>
      </c>
      <c r="K36" s="68">
        <v>113.309814</v>
      </c>
      <c r="L36" s="67">
        <v>160.77660739700002</v>
      </c>
      <c r="M36" s="115" t="s">
        <v>1828</v>
      </c>
      <c r="N36" s="69">
        <f t="shared" si="0"/>
        <v>5.4336510236136972E-3</v>
      </c>
      <c r="O36" s="69">
        <f>L36/'סכום נכסי הקרן'!$C$41</f>
        <v>3.2425772281425061E-3</v>
      </c>
    </row>
    <row r="37" spans="1:15">
      <c r="A37" s="58" t="s">
        <v>1076</v>
      </c>
      <c r="B37" s="54" t="s">
        <v>1077</v>
      </c>
      <c r="C37" s="54" t="s">
        <v>1039</v>
      </c>
      <c r="D37" s="115" t="s">
        <v>1828</v>
      </c>
      <c r="E37" s="73">
        <v>41275</v>
      </c>
      <c r="F37" s="67">
        <v>3.6100000000032835</v>
      </c>
      <c r="G37" s="66" t="s">
        <v>111</v>
      </c>
      <c r="H37" s="74">
        <v>4.8000000000000001E-2</v>
      </c>
      <c r="I37" s="74">
        <v>4.8599999999986369E-2</v>
      </c>
      <c r="J37" s="67">
        <v>138997.455582</v>
      </c>
      <c r="K37" s="68">
        <v>116.124005</v>
      </c>
      <c r="L37" s="67">
        <v>161.409411627</v>
      </c>
      <c r="M37" s="115" t="s">
        <v>1828</v>
      </c>
      <c r="N37" s="69">
        <f t="shared" si="0"/>
        <v>5.4550374517001914E-3</v>
      </c>
      <c r="O37" s="69">
        <f>L37/'סכום נכסי הקרן'!$C$41</f>
        <v>3.2553397600760445E-3</v>
      </c>
    </row>
    <row r="38" spans="1:15">
      <c r="A38" s="58" t="s">
        <v>1078</v>
      </c>
      <c r="B38" s="54" t="s">
        <v>1079</v>
      </c>
      <c r="C38" s="54" t="s">
        <v>1039</v>
      </c>
      <c r="D38" s="115" t="s">
        <v>1828</v>
      </c>
      <c r="E38" s="73">
        <v>41306</v>
      </c>
      <c r="F38" s="67">
        <v>3.6899999999959641</v>
      </c>
      <c r="G38" s="66" t="s">
        <v>111</v>
      </c>
      <c r="H38" s="74">
        <v>4.8000000000000001E-2</v>
      </c>
      <c r="I38" s="74">
        <v>4.8499999999978761E-2</v>
      </c>
      <c r="J38" s="67">
        <v>163120.68452499999</v>
      </c>
      <c r="K38" s="68">
        <v>115.447581</v>
      </c>
      <c r="L38" s="67">
        <v>188.318883704</v>
      </c>
      <c r="M38" s="115" t="s">
        <v>1828</v>
      </c>
      <c r="N38" s="69">
        <f t="shared" si="0"/>
        <v>6.3644774682757839E-3</v>
      </c>
      <c r="O38" s="69">
        <f>L38/'סכום נכסי הקרן'!$C$41</f>
        <v>3.7980557856901352E-3</v>
      </c>
    </row>
    <row r="39" spans="1:15">
      <c r="A39" s="58" t="s">
        <v>1080</v>
      </c>
      <c r="B39" s="54" t="s">
        <v>1081</v>
      </c>
      <c r="C39" s="54" t="s">
        <v>1039</v>
      </c>
      <c r="D39" s="115" t="s">
        <v>1828</v>
      </c>
      <c r="E39" s="73">
        <v>41334</v>
      </c>
      <c r="F39" s="67">
        <v>3.7700000000068705</v>
      </c>
      <c r="G39" s="66" t="s">
        <v>111</v>
      </c>
      <c r="H39" s="74">
        <v>4.8000000000000001E-2</v>
      </c>
      <c r="I39" s="74">
        <v>4.8600000000103415E-2</v>
      </c>
      <c r="J39" s="67">
        <v>122560.733972</v>
      </c>
      <c r="K39" s="68">
        <v>115.193015</v>
      </c>
      <c r="L39" s="67">
        <v>141.181405039</v>
      </c>
      <c r="M39" s="115" t="s">
        <v>1828</v>
      </c>
      <c r="N39" s="69">
        <f t="shared" si="0"/>
        <v>4.7714061045655357E-3</v>
      </c>
      <c r="O39" s="69">
        <f>L39/'סכום נכסי הקרן'!$C$41</f>
        <v>2.8473769687540201E-3</v>
      </c>
    </row>
    <row r="40" spans="1:15">
      <c r="A40" s="58" t="s">
        <v>1082</v>
      </c>
      <c r="B40" s="54" t="s">
        <v>1083</v>
      </c>
      <c r="C40" s="54" t="s">
        <v>1039</v>
      </c>
      <c r="D40" s="115" t="s">
        <v>1828</v>
      </c>
      <c r="E40" s="73">
        <v>41366</v>
      </c>
      <c r="F40" s="67">
        <v>3.850000000001796</v>
      </c>
      <c r="G40" s="66" t="s">
        <v>111</v>
      </c>
      <c r="H40" s="74">
        <v>4.8000000000000001E-2</v>
      </c>
      <c r="I40" s="74">
        <v>4.860000000002361E-2</v>
      </c>
      <c r="J40" s="67">
        <v>169858.078343</v>
      </c>
      <c r="K40" s="68">
        <v>114.73222800000001</v>
      </c>
      <c r="L40" s="67">
        <v>194.88195728900001</v>
      </c>
      <c r="M40" s="115" t="s">
        <v>1828</v>
      </c>
      <c r="N40" s="69">
        <f t="shared" si="0"/>
        <v>6.5862849319395103E-3</v>
      </c>
      <c r="O40" s="69">
        <f>L40/'סכום נכסי הקרן'!$C$41</f>
        <v>3.9304212665762662E-3</v>
      </c>
    </row>
    <row r="41" spans="1:15">
      <c r="A41" s="58" t="s">
        <v>1084</v>
      </c>
      <c r="B41" s="54">
        <v>2704</v>
      </c>
      <c r="C41" s="54" t="s">
        <v>1039</v>
      </c>
      <c r="D41" s="115" t="s">
        <v>1828</v>
      </c>
      <c r="E41" s="73">
        <v>41395</v>
      </c>
      <c r="F41" s="67">
        <v>3.940000000012664</v>
      </c>
      <c r="G41" s="66" t="s">
        <v>111</v>
      </c>
      <c r="H41" s="74">
        <v>4.8000000000000001E-2</v>
      </c>
      <c r="I41" s="74">
        <v>4.8600000000144729E-2</v>
      </c>
      <c r="J41" s="67">
        <v>116311.45567600001</v>
      </c>
      <c r="K41" s="68">
        <v>114.058114</v>
      </c>
      <c r="L41" s="67">
        <v>132.66265272799998</v>
      </c>
      <c r="M41" s="115" t="s">
        <v>1828</v>
      </c>
      <c r="N41" s="69">
        <f t="shared" si="0"/>
        <v>4.4835039777326212E-3</v>
      </c>
      <c r="O41" s="69">
        <f>L41/'סכום נכסי הקרן'!$C$41</f>
        <v>2.675568938325643E-3</v>
      </c>
    </row>
    <row r="42" spans="1:15">
      <c r="A42" s="58" t="s">
        <v>1085</v>
      </c>
      <c r="B42" s="54" t="s">
        <v>1086</v>
      </c>
      <c r="C42" s="54" t="s">
        <v>1039</v>
      </c>
      <c r="D42" s="115" t="s">
        <v>1828</v>
      </c>
      <c r="E42" s="73">
        <v>41427</v>
      </c>
      <c r="F42" s="67">
        <v>4.0200000000015379</v>
      </c>
      <c r="G42" s="66" t="s">
        <v>111</v>
      </c>
      <c r="H42" s="74">
        <v>4.8000000000000001E-2</v>
      </c>
      <c r="I42" s="74">
        <v>4.8600000000007686E-2</v>
      </c>
      <c r="J42" s="67">
        <v>229939.15074000001</v>
      </c>
      <c r="K42" s="68">
        <v>113.152174</v>
      </c>
      <c r="L42" s="67">
        <v>260.18114802999997</v>
      </c>
      <c r="M42" s="115" t="s">
        <v>1828</v>
      </c>
      <c r="N42" s="69">
        <f t="shared" si="0"/>
        <v>8.7931545776887398E-3</v>
      </c>
      <c r="O42" s="69">
        <f>L42/'סכום נכסי הקרן'!$C$41</f>
        <v>5.2473894023080028E-3</v>
      </c>
    </row>
    <row r="43" spans="1:15">
      <c r="A43" s="58" t="s">
        <v>1087</v>
      </c>
      <c r="B43" s="54">
        <v>8805</v>
      </c>
      <c r="C43" s="54" t="s">
        <v>1039</v>
      </c>
      <c r="D43" s="115" t="s">
        <v>1828</v>
      </c>
      <c r="E43" s="73">
        <v>41487</v>
      </c>
      <c r="F43" s="67">
        <v>4.0900000000121652</v>
      </c>
      <c r="G43" s="66" t="s">
        <v>111</v>
      </c>
      <c r="H43" s="74">
        <v>4.8000000000000001E-2</v>
      </c>
      <c r="I43" s="74">
        <v>4.850000000008689E-2</v>
      </c>
      <c r="J43" s="67">
        <v>121198.734209</v>
      </c>
      <c r="K43" s="68">
        <v>113.944827</v>
      </c>
      <c r="L43" s="67">
        <v>138.09968854800002</v>
      </c>
      <c r="M43" s="115" t="s">
        <v>1828</v>
      </c>
      <c r="N43" s="69">
        <f t="shared" si="0"/>
        <v>4.6672555553226251E-3</v>
      </c>
      <c r="O43" s="69">
        <f>L43/'סכום נכסי הקרן'!$C$41</f>
        <v>2.7852242471666493E-3</v>
      </c>
    </row>
    <row r="44" spans="1:15">
      <c r="A44" s="58" t="s">
        <v>1088</v>
      </c>
      <c r="B44" s="54" t="s">
        <v>1089</v>
      </c>
      <c r="C44" s="54" t="s">
        <v>1039</v>
      </c>
      <c r="D44" s="115" t="s">
        <v>1828</v>
      </c>
      <c r="E44" s="73">
        <v>41518</v>
      </c>
      <c r="F44" s="67">
        <v>4.1800000000483566</v>
      </c>
      <c r="G44" s="66" t="s">
        <v>111</v>
      </c>
      <c r="H44" s="74">
        <v>4.8000000000000001E-2</v>
      </c>
      <c r="I44" s="74">
        <v>4.8500000000604455E-2</v>
      </c>
      <c r="J44" s="67">
        <v>13157.250119</v>
      </c>
      <c r="K44" s="68">
        <v>113.164751</v>
      </c>
      <c r="L44" s="67">
        <v>14.889369345999999</v>
      </c>
      <c r="M44" s="115" t="s">
        <v>1828</v>
      </c>
      <c r="N44" s="69">
        <f t="shared" si="0"/>
        <v>5.0320527530527365E-4</v>
      </c>
      <c r="O44" s="69">
        <f>L44/'סכום נכסי הקרן'!$C$41</f>
        <v>3.0029200618425007E-4</v>
      </c>
    </row>
    <row r="45" spans="1:15">
      <c r="A45" s="58" t="s">
        <v>1090</v>
      </c>
      <c r="B45" s="54" t="s">
        <v>1091</v>
      </c>
      <c r="C45" s="54" t="s">
        <v>1039</v>
      </c>
      <c r="D45" s="115" t="s">
        <v>1828</v>
      </c>
      <c r="E45" s="73">
        <v>41548</v>
      </c>
      <c r="F45" s="67">
        <v>4.2599999999944176</v>
      </c>
      <c r="G45" s="66" t="s">
        <v>111</v>
      </c>
      <c r="H45" s="74">
        <v>4.8000000000000001E-2</v>
      </c>
      <c r="I45" s="74">
        <v>4.8499999999933908E-2</v>
      </c>
      <c r="J45" s="67">
        <v>302596.63328000001</v>
      </c>
      <c r="K45" s="68">
        <v>112.49197700000001</v>
      </c>
      <c r="L45" s="67">
        <v>340.396935665</v>
      </c>
      <c r="M45" s="115" t="s">
        <v>1828</v>
      </c>
      <c r="N45" s="69">
        <f t="shared" si="0"/>
        <v>1.1504149688542346E-2</v>
      </c>
      <c r="O45" s="69">
        <f>L45/'סכום נכסי הקרן'!$C$41</f>
        <v>6.8651986752732916E-3</v>
      </c>
    </row>
    <row r="46" spans="1:15">
      <c r="A46" s="58" t="s">
        <v>1092</v>
      </c>
      <c r="B46" s="54" t="s">
        <v>1093</v>
      </c>
      <c r="C46" s="54" t="s">
        <v>1039</v>
      </c>
      <c r="D46" s="115" t="s">
        <v>1828</v>
      </c>
      <c r="E46" s="73">
        <v>41579</v>
      </c>
      <c r="F46" s="67">
        <v>4.3399999999964294</v>
      </c>
      <c r="G46" s="66" t="s">
        <v>111</v>
      </c>
      <c r="H46" s="74">
        <v>4.8000000000000001E-2</v>
      </c>
      <c r="I46" s="74">
        <v>4.8499999999953254E-2</v>
      </c>
      <c r="J46" s="67">
        <v>209971.90180600004</v>
      </c>
      <c r="K46" s="68">
        <v>112.048484</v>
      </c>
      <c r="L46" s="67">
        <v>235.27033202599998</v>
      </c>
      <c r="M46" s="115" t="s">
        <v>1828</v>
      </c>
      <c r="N46" s="69">
        <f t="shared" si="0"/>
        <v>7.9512616986770843E-3</v>
      </c>
      <c r="O46" s="69">
        <f>L46/'סכום נכסי הקרן'!$C$41</f>
        <v>4.7449827026221289E-3</v>
      </c>
    </row>
    <row r="47" spans="1:15">
      <c r="A47" s="58" t="s">
        <v>1094</v>
      </c>
      <c r="B47" s="54" t="s">
        <v>1095</v>
      </c>
      <c r="C47" s="54" t="s">
        <v>1039</v>
      </c>
      <c r="D47" s="115" t="s">
        <v>1828</v>
      </c>
      <c r="E47" s="73">
        <v>41609</v>
      </c>
      <c r="F47" s="67">
        <v>4.4299999999940427</v>
      </c>
      <c r="G47" s="66" t="s">
        <v>111</v>
      </c>
      <c r="H47" s="74">
        <v>4.8000000000000001E-2</v>
      </c>
      <c r="I47" s="74">
        <v>4.8499999999944851E-2</v>
      </c>
      <c r="J47" s="67">
        <v>203657.891344</v>
      </c>
      <c r="K47" s="68">
        <v>111.287283</v>
      </c>
      <c r="L47" s="67">
        <v>226.64533464499999</v>
      </c>
      <c r="M47" s="115" t="s">
        <v>1828</v>
      </c>
      <c r="N47" s="69">
        <f t="shared" si="0"/>
        <v>7.659768883853512E-3</v>
      </c>
      <c r="O47" s="69">
        <f>L47/'סכום נכסי הקרן'!$C$41</f>
        <v>4.5710318987507619E-3</v>
      </c>
    </row>
    <row r="48" spans="1:15">
      <c r="A48" s="58" t="s">
        <v>1096</v>
      </c>
      <c r="B48" s="54" t="s">
        <v>1097</v>
      </c>
      <c r="C48" s="54" t="s">
        <v>1039</v>
      </c>
      <c r="D48" s="115" t="s">
        <v>1828</v>
      </c>
      <c r="E48" s="73">
        <v>41672</v>
      </c>
      <c r="F48" s="67">
        <v>4.4899999999673419</v>
      </c>
      <c r="G48" s="66" t="s">
        <v>111</v>
      </c>
      <c r="H48" s="74">
        <v>4.8000000000000001E-2</v>
      </c>
      <c r="I48" s="74">
        <v>4.849999999970691E-2</v>
      </c>
      <c r="J48" s="67">
        <v>63190.840641999996</v>
      </c>
      <c r="K48" s="68">
        <v>113.389481</v>
      </c>
      <c r="L48" s="67">
        <v>71.65176626600001</v>
      </c>
      <c r="M48" s="115" t="s">
        <v>1828</v>
      </c>
      <c r="N48" s="69">
        <f t="shared" si="0"/>
        <v>2.4215630583224071E-3</v>
      </c>
      <c r="O48" s="69">
        <f>L48/'סכום נכסי הקרן'!$C$41</f>
        <v>1.4450882464301599E-3</v>
      </c>
    </row>
    <row r="49" spans="1:15">
      <c r="A49" s="58" t="s">
        <v>1098</v>
      </c>
      <c r="B49" s="54" t="s">
        <v>1099</v>
      </c>
      <c r="C49" s="54" t="s">
        <v>1039</v>
      </c>
      <c r="D49" s="115" t="s">
        <v>1828</v>
      </c>
      <c r="E49" s="73">
        <v>41700</v>
      </c>
      <c r="F49" s="67">
        <v>4.5699999999931835</v>
      </c>
      <c r="G49" s="66" t="s">
        <v>111</v>
      </c>
      <c r="H49" s="74">
        <v>4.8000000000000001E-2</v>
      </c>
      <c r="I49" s="74">
        <v>4.8599999999911249E-2</v>
      </c>
      <c r="J49" s="67">
        <v>273742.70766499999</v>
      </c>
      <c r="K49" s="68">
        <v>113.608948</v>
      </c>
      <c r="L49" s="67">
        <v>310.99620981600003</v>
      </c>
      <c r="M49" s="115" t="s">
        <v>1828</v>
      </c>
      <c r="N49" s="69">
        <f t="shared" si="0"/>
        <v>1.0510514565306221E-2</v>
      </c>
      <c r="O49" s="69">
        <f>L49/'סכום נכסי הקרן'!$C$41</f>
        <v>6.2722385072967232E-3</v>
      </c>
    </row>
    <row r="50" spans="1:15">
      <c r="A50" s="58" t="s">
        <v>1100</v>
      </c>
      <c r="B50" s="54" t="s">
        <v>1101</v>
      </c>
      <c r="C50" s="54" t="s">
        <v>1039</v>
      </c>
      <c r="D50" s="115" t="s">
        <v>1828</v>
      </c>
      <c r="E50" s="73">
        <v>41730</v>
      </c>
      <c r="F50" s="67">
        <v>4.6499999999927679</v>
      </c>
      <c r="G50" s="66" t="s">
        <v>111</v>
      </c>
      <c r="H50" s="74">
        <v>4.8000000000000001E-2</v>
      </c>
      <c r="I50" s="74">
        <v>4.849999999996106E-2</v>
      </c>
      <c r="J50" s="67">
        <v>158505.456041</v>
      </c>
      <c r="K50" s="68">
        <v>113.389898</v>
      </c>
      <c r="L50" s="67">
        <v>179.72917556199999</v>
      </c>
      <c r="M50" s="115" t="s">
        <v>1828</v>
      </c>
      <c r="N50" s="69">
        <f t="shared" si="0"/>
        <v>6.0741772984067178E-3</v>
      </c>
      <c r="O50" s="69">
        <f>L50/'סכום נכסי הקרן'!$C$41</f>
        <v>3.6248167027875858E-3</v>
      </c>
    </row>
    <row r="51" spans="1:15">
      <c r="A51" s="58" t="s">
        <v>1102</v>
      </c>
      <c r="B51" s="54" t="s">
        <v>1103</v>
      </c>
      <c r="C51" s="54" t="s">
        <v>1039</v>
      </c>
      <c r="D51" s="115" t="s">
        <v>1828</v>
      </c>
      <c r="E51" s="73">
        <v>41760</v>
      </c>
      <c r="F51" s="67">
        <v>4.7399999999963391</v>
      </c>
      <c r="G51" s="66" t="s">
        <v>111</v>
      </c>
      <c r="H51" s="74">
        <v>4.8000000000000001E-2</v>
      </c>
      <c r="I51" s="74">
        <v>4.8599999999945097E-2</v>
      </c>
      <c r="J51" s="67">
        <v>58244.953256000001</v>
      </c>
      <c r="K51" s="68">
        <v>112.56057800000001</v>
      </c>
      <c r="L51" s="67">
        <v>65.560855825999994</v>
      </c>
      <c r="M51" s="115" t="s">
        <v>1828</v>
      </c>
      <c r="N51" s="69">
        <f t="shared" si="0"/>
        <v>2.2157129518742538E-3</v>
      </c>
      <c r="O51" s="69">
        <f>L51/'סכום נכסי הקרן'!$C$41</f>
        <v>1.3222454534943012E-3</v>
      </c>
    </row>
    <row r="52" spans="1:15">
      <c r="A52" s="58" t="s">
        <v>1104</v>
      </c>
      <c r="B52" s="54" t="s">
        <v>1105</v>
      </c>
      <c r="C52" s="54" t="s">
        <v>1039</v>
      </c>
      <c r="D52" s="115" t="s">
        <v>1828</v>
      </c>
      <c r="E52" s="73">
        <v>41791</v>
      </c>
      <c r="F52" s="67">
        <v>4.8200000000015306</v>
      </c>
      <c r="G52" s="66" t="s">
        <v>111</v>
      </c>
      <c r="H52" s="74">
        <v>4.8000000000000001E-2</v>
      </c>
      <c r="I52" s="74">
        <v>4.8600000000007644E-2</v>
      </c>
      <c r="J52" s="67">
        <v>233210.7494</v>
      </c>
      <c r="K52" s="68">
        <v>112.045067</v>
      </c>
      <c r="L52" s="67">
        <v>261.30113933000001</v>
      </c>
      <c r="M52" s="115" t="s">
        <v>1828</v>
      </c>
      <c r="N52" s="69">
        <f t="shared" si="0"/>
        <v>8.8310061157464911E-3</v>
      </c>
      <c r="O52" s="69">
        <f>L52/'סכום נכסי הקרן'!$C$41</f>
        <v>5.2699776279453948E-3</v>
      </c>
    </row>
    <row r="53" spans="1:15">
      <c r="A53" s="58" t="s">
        <v>1106</v>
      </c>
      <c r="B53" s="54" t="s">
        <v>1107</v>
      </c>
      <c r="C53" s="54" t="s">
        <v>1039</v>
      </c>
      <c r="D53" s="115" t="s">
        <v>1828</v>
      </c>
      <c r="E53" s="73">
        <v>41821</v>
      </c>
      <c r="F53" s="67">
        <v>4.7899999999866703</v>
      </c>
      <c r="G53" s="66" t="s">
        <v>111</v>
      </c>
      <c r="H53" s="74">
        <v>4.8000000000000001E-2</v>
      </c>
      <c r="I53" s="74">
        <v>4.8599999999853427E-2</v>
      </c>
      <c r="J53" s="67">
        <v>151790.805957</v>
      </c>
      <c r="K53" s="68">
        <v>114.165436</v>
      </c>
      <c r="L53" s="67">
        <v>173.292635289</v>
      </c>
      <c r="M53" s="115" t="s">
        <v>1828</v>
      </c>
      <c r="N53" s="69">
        <f t="shared" si="0"/>
        <v>5.8566461898135547E-3</v>
      </c>
      <c r="O53" s="69">
        <f>L53/'סכום נכסי הקרן'!$C$41</f>
        <v>3.4950031729765237E-3</v>
      </c>
    </row>
    <row r="54" spans="1:15">
      <c r="A54" s="58" t="s">
        <v>1108</v>
      </c>
      <c r="B54" s="54" t="s">
        <v>1109</v>
      </c>
      <c r="C54" s="54" t="s">
        <v>1039</v>
      </c>
      <c r="D54" s="115" t="s">
        <v>1828</v>
      </c>
      <c r="E54" s="73">
        <v>41852</v>
      </c>
      <c r="F54" s="67">
        <v>4.8699999999951844</v>
      </c>
      <c r="G54" s="66" t="s">
        <v>111</v>
      </c>
      <c r="H54" s="74">
        <v>4.8000000000000001E-2</v>
      </c>
      <c r="I54" s="74">
        <v>4.8499999999956571E-2</v>
      </c>
      <c r="J54" s="67">
        <v>111699.726228</v>
      </c>
      <c r="K54" s="68">
        <v>113.389836</v>
      </c>
      <c r="L54" s="67">
        <v>126.656136203</v>
      </c>
      <c r="M54" s="115" t="s">
        <v>1828</v>
      </c>
      <c r="N54" s="69">
        <f t="shared" si="0"/>
        <v>4.2805060715519752E-3</v>
      </c>
      <c r="O54" s="69">
        <f>L54/'סכום נכסי הקרן'!$C$41</f>
        <v>2.5544282200348676E-3</v>
      </c>
    </row>
    <row r="55" spans="1:15">
      <c r="A55" s="58" t="s">
        <v>1110</v>
      </c>
      <c r="B55" s="54" t="s">
        <v>1111</v>
      </c>
      <c r="C55" s="54" t="s">
        <v>1039</v>
      </c>
      <c r="D55" s="115" t="s">
        <v>1828</v>
      </c>
      <c r="E55" s="73">
        <v>41883</v>
      </c>
      <c r="F55" s="67">
        <v>4.9599999999877173</v>
      </c>
      <c r="G55" s="66" t="s">
        <v>111</v>
      </c>
      <c r="H55" s="74">
        <v>4.8000000000000001E-2</v>
      </c>
      <c r="I55" s="74">
        <v>4.8499999999904952E-2</v>
      </c>
      <c r="J55" s="67">
        <v>181835.27857099997</v>
      </c>
      <c r="K55" s="68">
        <v>112.83300199999999</v>
      </c>
      <c r="L55" s="67">
        <v>205.17020338700002</v>
      </c>
      <c r="M55" s="115" t="s">
        <v>1828</v>
      </c>
      <c r="N55" s="69">
        <f t="shared" si="0"/>
        <v>6.9339893638631711E-3</v>
      </c>
      <c r="O55" s="69">
        <f>L55/'סכום נכסי הקרן'!$C$41</f>
        <v>4.1379168286173598E-3</v>
      </c>
    </row>
    <row r="56" spans="1:15">
      <c r="A56" s="58" t="s">
        <v>1112</v>
      </c>
      <c r="B56" s="54" t="s">
        <v>1113</v>
      </c>
      <c r="C56" s="54" t="s">
        <v>1039</v>
      </c>
      <c r="D56" s="115" t="s">
        <v>1828</v>
      </c>
      <c r="E56" s="73">
        <v>41913</v>
      </c>
      <c r="F56" s="67">
        <v>5.0400000000017986</v>
      </c>
      <c r="G56" s="66" t="s">
        <v>111</v>
      </c>
      <c r="H56" s="74">
        <v>4.8000000000000001E-2</v>
      </c>
      <c r="I56" s="74">
        <v>4.8499999999988753E-2</v>
      </c>
      <c r="J56" s="67">
        <v>158138.93202000001</v>
      </c>
      <c r="K56" s="68">
        <v>112.502351</v>
      </c>
      <c r="L56" s="67">
        <v>177.91001629200002</v>
      </c>
      <c r="M56" s="115" t="s">
        <v>1828</v>
      </c>
      <c r="N56" s="69">
        <f t="shared" si="0"/>
        <v>6.0126964848133332E-3</v>
      </c>
      <c r="O56" s="69">
        <f>L56/'סכום נכסי הקרן'!$C$41</f>
        <v>3.5881275070223048E-3</v>
      </c>
    </row>
    <row r="57" spans="1:15">
      <c r="A57" s="58" t="s">
        <v>1114</v>
      </c>
      <c r="B57" s="54" t="s">
        <v>1115</v>
      </c>
      <c r="C57" s="54" t="s">
        <v>1039</v>
      </c>
      <c r="D57" s="115" t="s">
        <v>1828</v>
      </c>
      <c r="E57" s="73">
        <v>41945</v>
      </c>
      <c r="F57" s="67">
        <v>5.1300000000152863</v>
      </c>
      <c r="G57" s="66" t="s">
        <v>111</v>
      </c>
      <c r="H57" s="74">
        <v>4.8000000000000001E-2</v>
      </c>
      <c r="I57" s="74">
        <v>4.8500000000177984E-2</v>
      </c>
      <c r="J57" s="67">
        <v>84992.459199000004</v>
      </c>
      <c r="K57" s="68">
        <v>112.370261</v>
      </c>
      <c r="L57" s="67">
        <v>95.506248258000028</v>
      </c>
      <c r="M57" s="115" t="s">
        <v>1828</v>
      </c>
      <c r="N57" s="69">
        <f t="shared" si="0"/>
        <v>3.2277557787195161E-3</v>
      </c>
      <c r="O57" s="69">
        <f>L57/'סכום נכסי הקרן'!$C$41</f>
        <v>1.9261905743664443E-3</v>
      </c>
    </row>
    <row r="58" spans="1:15">
      <c r="A58" s="58" t="s">
        <v>1116</v>
      </c>
      <c r="B58" s="54" t="s">
        <v>1117</v>
      </c>
      <c r="C58" s="54" t="s">
        <v>1039</v>
      </c>
      <c r="D58" s="115" t="s">
        <v>1828</v>
      </c>
      <c r="E58" s="73">
        <v>41974</v>
      </c>
      <c r="F58" s="67">
        <v>5.20999999999583</v>
      </c>
      <c r="G58" s="66" t="s">
        <v>111</v>
      </c>
      <c r="H58" s="74">
        <v>4.8000000000000001E-2</v>
      </c>
      <c r="I58" s="74">
        <v>4.8499999999971989E-2</v>
      </c>
      <c r="J58" s="67">
        <v>287886.68593600002</v>
      </c>
      <c r="K58" s="68">
        <v>111.614228</v>
      </c>
      <c r="L58" s="67">
        <v>321.32250105399999</v>
      </c>
      <c r="M58" s="115" t="s">
        <v>1828</v>
      </c>
      <c r="N58" s="69">
        <f t="shared" si="0"/>
        <v>1.085950478138251E-2</v>
      </c>
      <c r="O58" s="69">
        <f>L58/'סכום נכסי הקרן'!$C$41</f>
        <v>6.480501371911261E-3</v>
      </c>
    </row>
    <row r="59" spans="1:15">
      <c r="A59" s="58" t="s">
        <v>1118</v>
      </c>
      <c r="B59" s="54" t="s">
        <v>1119</v>
      </c>
      <c r="C59" s="54" t="s">
        <v>1039</v>
      </c>
      <c r="D59" s="115" t="s">
        <v>1828</v>
      </c>
      <c r="E59" s="73">
        <v>42005</v>
      </c>
      <c r="F59" s="67">
        <v>5.1700000000128021</v>
      </c>
      <c r="G59" s="66" t="s">
        <v>111</v>
      </c>
      <c r="H59" s="74">
        <v>4.8000000000000001E-2</v>
      </c>
      <c r="I59" s="74">
        <v>4.8500000000284496E-2</v>
      </c>
      <c r="J59" s="67">
        <v>24653.332897</v>
      </c>
      <c r="K59" s="68">
        <v>114.063997</v>
      </c>
      <c r="L59" s="67">
        <v>28.120576891999999</v>
      </c>
      <c r="M59" s="115" t="s">
        <v>1828</v>
      </c>
      <c r="N59" s="69">
        <f t="shared" si="0"/>
        <v>9.503708523748496E-4</v>
      </c>
      <c r="O59" s="69">
        <f>L59/'סכום נכסי הקרן'!$C$41</f>
        <v>5.6714184823588318E-4</v>
      </c>
    </row>
    <row r="60" spans="1:15">
      <c r="A60" s="58" t="s">
        <v>1120</v>
      </c>
      <c r="B60" s="54" t="s">
        <v>1121</v>
      </c>
      <c r="C60" s="54" t="s">
        <v>1039</v>
      </c>
      <c r="D60" s="115" t="s">
        <v>1828</v>
      </c>
      <c r="E60" s="73">
        <v>42036</v>
      </c>
      <c r="F60" s="67">
        <v>5.2500000000129603</v>
      </c>
      <c r="G60" s="66" t="s">
        <v>111</v>
      </c>
      <c r="H60" s="74">
        <v>4.8000000000000001E-2</v>
      </c>
      <c r="I60" s="74">
        <v>4.860000000008502E-2</v>
      </c>
      <c r="J60" s="67">
        <v>169866.82593299999</v>
      </c>
      <c r="K60" s="68">
        <v>113.556585</v>
      </c>
      <c r="L60" s="67">
        <v>192.89496662600001</v>
      </c>
      <c r="M60" s="115" t="s">
        <v>1828</v>
      </c>
      <c r="N60" s="69">
        <f t="shared" si="0"/>
        <v>6.519132041822473E-3</v>
      </c>
      <c r="O60" s="69">
        <f>L60/'סכום נכסי הקרן'!$C$41</f>
        <v>3.8903472111481269E-3</v>
      </c>
    </row>
    <row r="61" spans="1:15">
      <c r="A61" s="58" t="s">
        <v>1122</v>
      </c>
      <c r="B61" s="54" t="s">
        <v>1123</v>
      </c>
      <c r="C61" s="54" t="s">
        <v>1039</v>
      </c>
      <c r="D61" s="115" t="s">
        <v>1828</v>
      </c>
      <c r="E61" s="73">
        <v>42064</v>
      </c>
      <c r="F61" s="67">
        <v>5.3300000000040146</v>
      </c>
      <c r="G61" s="66" t="s">
        <v>111</v>
      </c>
      <c r="H61" s="74">
        <v>4.8000000000000001E-2</v>
      </c>
      <c r="I61" s="74">
        <v>4.8600000000022049E-2</v>
      </c>
      <c r="J61" s="67">
        <v>421134.35061099997</v>
      </c>
      <c r="K61" s="68">
        <v>114.162852</v>
      </c>
      <c r="L61" s="67">
        <v>480.77898697899997</v>
      </c>
      <c r="M61" s="115" t="s">
        <v>1828</v>
      </c>
      <c r="N61" s="69">
        <f t="shared" si="0"/>
        <v>1.624854061187974E-2</v>
      </c>
      <c r="O61" s="69">
        <f>L61/'סכום נכסי הקרן'!$C$41</f>
        <v>9.6964541060257318E-3</v>
      </c>
    </row>
    <row r="62" spans="1:15">
      <c r="A62" s="58" t="s">
        <v>1124</v>
      </c>
      <c r="B62" s="54" t="s">
        <v>1125</v>
      </c>
      <c r="C62" s="54" t="s">
        <v>1039</v>
      </c>
      <c r="D62" s="115" t="s">
        <v>1828</v>
      </c>
      <c r="E62" s="73">
        <v>42095</v>
      </c>
      <c r="F62" s="67">
        <v>5.4099999999984396</v>
      </c>
      <c r="G62" s="66" t="s">
        <v>111</v>
      </c>
      <c r="H62" s="74">
        <v>4.8000000000000001E-2</v>
      </c>
      <c r="I62" s="74">
        <v>4.8499999999956633E-2</v>
      </c>
      <c r="J62" s="67">
        <v>251681.28568500001</v>
      </c>
      <c r="K62" s="68">
        <v>114.551188</v>
      </c>
      <c r="L62" s="67">
        <v>288.303902145</v>
      </c>
      <c r="M62" s="115" t="s">
        <v>1828</v>
      </c>
      <c r="N62" s="69">
        <f t="shared" si="0"/>
        <v>9.7435990120987772E-3</v>
      </c>
      <c r="O62" s="69">
        <f>L62/'סכום נכסי הקרן'!$C$41</f>
        <v>5.8145751612460389E-3</v>
      </c>
    </row>
    <row r="63" spans="1:15">
      <c r="A63" s="58" t="s">
        <v>1126</v>
      </c>
      <c r="B63" s="54" t="s">
        <v>1127</v>
      </c>
      <c r="C63" s="54" t="s">
        <v>1039</v>
      </c>
      <c r="D63" s="115" t="s">
        <v>1828</v>
      </c>
      <c r="E63" s="73">
        <v>42125</v>
      </c>
      <c r="F63" s="67">
        <v>5.4999999999981632</v>
      </c>
      <c r="G63" s="66" t="s">
        <v>111</v>
      </c>
      <c r="H63" s="74">
        <v>4.8000000000000001E-2</v>
      </c>
      <c r="I63" s="74">
        <v>4.8499999999987137E-2</v>
      </c>
      <c r="J63" s="67">
        <v>239294.69824500001</v>
      </c>
      <c r="K63" s="68">
        <v>113.753461</v>
      </c>
      <c r="L63" s="67">
        <v>272.20600029100001</v>
      </c>
      <c r="M63" s="115" t="s">
        <v>1828</v>
      </c>
      <c r="N63" s="69">
        <f t="shared" si="0"/>
        <v>9.1995498353983855E-3</v>
      </c>
      <c r="O63" s="69">
        <f>L63/'סכום נכסי הקרן'!$C$41</f>
        <v>5.4899092112813087E-3</v>
      </c>
    </row>
    <row r="64" spans="1:15">
      <c r="A64" s="58" t="s">
        <v>1128</v>
      </c>
      <c r="B64" s="54" t="s">
        <v>1129</v>
      </c>
      <c r="C64" s="54" t="s">
        <v>1039</v>
      </c>
      <c r="D64" s="115" t="s">
        <v>1828</v>
      </c>
      <c r="E64" s="73">
        <v>42156</v>
      </c>
      <c r="F64" s="67">
        <v>5.579999999975148</v>
      </c>
      <c r="G64" s="66" t="s">
        <v>111</v>
      </c>
      <c r="H64" s="74">
        <v>4.8000000000000001E-2</v>
      </c>
      <c r="I64" s="74">
        <v>4.8499999999812624E-2</v>
      </c>
      <c r="J64" s="67">
        <v>90038.943870000003</v>
      </c>
      <c r="K64" s="68">
        <v>112.618172</v>
      </c>
      <c r="L64" s="67">
        <v>101.40021289399999</v>
      </c>
      <c r="M64" s="115" t="s">
        <v>1828</v>
      </c>
      <c r="N64" s="69">
        <f t="shared" si="0"/>
        <v>3.4269498498971972E-3</v>
      </c>
      <c r="O64" s="69">
        <f>L64/'סכום נכסי הקרן'!$C$41</f>
        <v>2.0450613219309766E-3</v>
      </c>
    </row>
    <row r="65" spans="1:15">
      <c r="A65" s="58" t="s">
        <v>1130</v>
      </c>
      <c r="B65" s="54" t="s">
        <v>1131</v>
      </c>
      <c r="C65" s="54" t="s">
        <v>1039</v>
      </c>
      <c r="D65" s="115" t="s">
        <v>1828</v>
      </c>
      <c r="E65" s="73">
        <v>42218</v>
      </c>
      <c r="F65" s="67">
        <v>5.6199999999959287</v>
      </c>
      <c r="G65" s="66" t="s">
        <v>111</v>
      </c>
      <c r="H65" s="74">
        <v>4.8000000000000001E-2</v>
      </c>
      <c r="I65" s="74">
        <v>4.8499999999951325E-2</v>
      </c>
      <c r="J65" s="67">
        <v>99261.528007000001</v>
      </c>
      <c r="K65" s="68">
        <v>113.827915</v>
      </c>
      <c r="L65" s="67">
        <v>112.987327983</v>
      </c>
      <c r="M65" s="115" t="s">
        <v>1828</v>
      </c>
      <c r="N65" s="69">
        <f t="shared" si="0"/>
        <v>3.8185512201674935E-3</v>
      </c>
      <c r="O65" s="69">
        <f>L65/'סכום נכסי הקרן'!$C$41</f>
        <v>2.2787527533883051E-3</v>
      </c>
    </row>
    <row r="66" spans="1:15">
      <c r="A66" s="58" t="s">
        <v>1132</v>
      </c>
      <c r="B66" s="54" t="s">
        <v>1133</v>
      </c>
      <c r="C66" s="54" t="s">
        <v>1039</v>
      </c>
      <c r="D66" s="115" t="s">
        <v>1828</v>
      </c>
      <c r="E66" s="73">
        <v>42309</v>
      </c>
      <c r="F66" s="67">
        <v>5.8699999999971029</v>
      </c>
      <c r="G66" s="66" t="s">
        <v>111</v>
      </c>
      <c r="H66" s="74">
        <v>4.8000000000000001E-2</v>
      </c>
      <c r="I66" s="74">
        <v>4.849999999997931E-2</v>
      </c>
      <c r="J66" s="67">
        <v>213950.30573800002</v>
      </c>
      <c r="K66" s="68">
        <v>112.953007</v>
      </c>
      <c r="L66" s="67">
        <v>241.66330350999999</v>
      </c>
      <c r="M66" s="115" t="s">
        <v>1828</v>
      </c>
      <c r="N66" s="69">
        <f t="shared" si="0"/>
        <v>8.1673203443368633E-3</v>
      </c>
      <c r="O66" s="69">
        <f>L66/'סכום נכסי הקרן'!$C$41</f>
        <v>4.8739175277176458E-3</v>
      </c>
    </row>
    <row r="67" spans="1:15">
      <c r="A67" s="58" t="s">
        <v>1134</v>
      </c>
      <c r="B67" s="54" t="s">
        <v>1135</v>
      </c>
      <c r="C67" s="54" t="s">
        <v>1039</v>
      </c>
      <c r="D67" s="115" t="s">
        <v>1828</v>
      </c>
      <c r="E67" s="73">
        <v>42339</v>
      </c>
      <c r="F67" s="67">
        <v>5.9499999999885436</v>
      </c>
      <c r="G67" s="66" t="s">
        <v>111</v>
      </c>
      <c r="H67" s="74">
        <v>4.8000000000000001E-2</v>
      </c>
      <c r="I67" s="74">
        <v>4.8499999999916686E-2</v>
      </c>
      <c r="J67" s="67">
        <v>170853.55408500001</v>
      </c>
      <c r="K67" s="68">
        <v>112.394024</v>
      </c>
      <c r="L67" s="67">
        <v>192.02918501600001</v>
      </c>
      <c r="M67" s="115" t="s">
        <v>1828</v>
      </c>
      <c r="N67" s="69">
        <f t="shared" si="0"/>
        <v>6.4898718452828979E-3</v>
      </c>
      <c r="O67" s="69">
        <f>L67/'סכום נכסי הקרן'!$C$41</f>
        <v>3.872885941262027E-3</v>
      </c>
    </row>
    <row r="68" spans="1:15">
      <c r="A68" s="58" t="s">
        <v>1136</v>
      </c>
      <c r="B68" s="54" t="s">
        <v>1137</v>
      </c>
      <c r="C68" s="54" t="s">
        <v>1039</v>
      </c>
      <c r="D68" s="115" t="s">
        <v>1828</v>
      </c>
      <c r="E68" s="73">
        <v>42370</v>
      </c>
      <c r="F68" s="67">
        <v>5.8899999999759611</v>
      </c>
      <c r="G68" s="66" t="s">
        <v>111</v>
      </c>
      <c r="H68" s="74">
        <v>4.8000000000000001E-2</v>
      </c>
      <c r="I68" s="74">
        <v>4.8499999999828285E-2</v>
      </c>
      <c r="J68" s="67">
        <v>91073.783767000015</v>
      </c>
      <c r="K68" s="68">
        <v>115.09980400000001</v>
      </c>
      <c r="L68" s="67">
        <v>104.825746368</v>
      </c>
      <c r="M68" s="115" t="s">
        <v>1828</v>
      </c>
      <c r="N68" s="69">
        <f t="shared" si="0"/>
        <v>3.5427201337013725E-3</v>
      </c>
      <c r="O68" s="69">
        <f>L68/'סכום נכסי הקרן'!$C$41</f>
        <v>2.1141482184445027E-3</v>
      </c>
    </row>
    <row r="69" spans="1:15">
      <c r="A69" s="58" t="s">
        <v>1138</v>
      </c>
      <c r="B69" s="54" t="s">
        <v>1139</v>
      </c>
      <c r="C69" s="54" t="s">
        <v>1039</v>
      </c>
      <c r="D69" s="115" t="s">
        <v>1828</v>
      </c>
      <c r="E69" s="73">
        <v>42461</v>
      </c>
      <c r="F69" s="67">
        <v>6.1399999999895369</v>
      </c>
      <c r="G69" s="66" t="s">
        <v>111</v>
      </c>
      <c r="H69" s="74">
        <v>4.8000000000000001E-2</v>
      </c>
      <c r="I69" s="74">
        <v>4.8499999999931535E-2</v>
      </c>
      <c r="J69" s="67">
        <v>248114.89324200002</v>
      </c>
      <c r="K69" s="68">
        <v>114.780339</v>
      </c>
      <c r="L69" s="67">
        <v>284.78711510699998</v>
      </c>
      <c r="M69" s="115" t="s">
        <v>1828</v>
      </c>
      <c r="N69" s="69">
        <f t="shared" si="0"/>
        <v>9.6247446974180653E-3</v>
      </c>
      <c r="O69" s="69">
        <f>L69/'סכום נכסי הקרן'!$C$41</f>
        <v>5.7436478432097305E-3</v>
      </c>
    </row>
    <row r="70" spans="1:15">
      <c r="A70" s="58" t="s">
        <v>1140</v>
      </c>
      <c r="B70" s="54" t="s">
        <v>1141</v>
      </c>
      <c r="C70" s="54" t="s">
        <v>1039</v>
      </c>
      <c r="D70" s="115" t="s">
        <v>1828</v>
      </c>
      <c r="E70" s="73">
        <v>42491</v>
      </c>
      <c r="F70" s="67">
        <v>6.219999999994176</v>
      </c>
      <c r="G70" s="66" t="s">
        <v>111</v>
      </c>
      <c r="H70" s="74">
        <v>4.8000000000000001E-2</v>
      </c>
      <c r="I70" s="74">
        <v>4.8599999999962701E-2</v>
      </c>
      <c r="J70" s="67">
        <v>266766.50464</v>
      </c>
      <c r="K70" s="68">
        <v>114.564193</v>
      </c>
      <c r="L70" s="67">
        <v>305.61889374899999</v>
      </c>
      <c r="M70" s="115" t="s">
        <v>1828</v>
      </c>
      <c r="N70" s="69">
        <f t="shared" si="0"/>
        <v>1.0328781293129374E-2</v>
      </c>
      <c r="O70" s="69">
        <f>L70/'סכום נכסי הקרן'!$C$41</f>
        <v>6.1637876392900103E-3</v>
      </c>
    </row>
    <row r="71" spans="1:15">
      <c r="A71" s="58" t="s">
        <v>1142</v>
      </c>
      <c r="B71" s="54" t="s">
        <v>1143</v>
      </c>
      <c r="C71" s="54" t="s">
        <v>1039</v>
      </c>
      <c r="D71" s="115" t="s">
        <v>1828</v>
      </c>
      <c r="E71" s="73">
        <v>42522</v>
      </c>
      <c r="F71" s="67">
        <v>6.3099999999865632</v>
      </c>
      <c r="G71" s="66" t="s">
        <v>111</v>
      </c>
      <c r="H71" s="74">
        <v>4.8000000000000001E-2</v>
      </c>
      <c r="I71" s="74">
        <v>4.8499999999872569E-2</v>
      </c>
      <c r="J71" s="67">
        <v>151910.64794</v>
      </c>
      <c r="K71" s="68">
        <v>113.64869400000001</v>
      </c>
      <c r="L71" s="67">
        <v>172.64446777199998</v>
      </c>
      <c r="M71" s="115" t="s">
        <v>1828</v>
      </c>
      <c r="N71" s="69">
        <f t="shared" si="0"/>
        <v>5.834740539798663E-3</v>
      </c>
      <c r="O71" s="69">
        <f>L71/'סכום נכסי הקרן'!$C$41</f>
        <v>3.4819307909635345E-3</v>
      </c>
    </row>
    <row r="72" spans="1:15">
      <c r="A72" s="58" t="s">
        <v>1144</v>
      </c>
      <c r="B72" s="54" t="s">
        <v>1145</v>
      </c>
      <c r="C72" s="54" t="s">
        <v>1039</v>
      </c>
      <c r="D72" s="115" t="s">
        <v>1828</v>
      </c>
      <c r="E72" s="73">
        <v>42552</v>
      </c>
      <c r="F72" s="67">
        <v>6.2400000000451534</v>
      </c>
      <c r="G72" s="66" t="s">
        <v>111</v>
      </c>
      <c r="H72" s="74">
        <v>4.8000000000000001E-2</v>
      </c>
      <c r="I72" s="74">
        <v>4.8500000000249822E-2</v>
      </c>
      <c r="J72" s="67">
        <v>46759.367586</v>
      </c>
      <c r="K72" s="68">
        <v>115.56699999999999</v>
      </c>
      <c r="L72" s="67">
        <v>54.038398469000001</v>
      </c>
      <c r="M72" s="115" t="s">
        <v>1828</v>
      </c>
      <c r="N72" s="69">
        <f t="shared" si="0"/>
        <v>1.8262967723313556E-3</v>
      </c>
      <c r="O72" s="69">
        <f>L72/'סכום נכסי הקרן'!$C$41</f>
        <v>1.0898580530947304E-3</v>
      </c>
    </row>
    <row r="73" spans="1:15">
      <c r="A73" s="58" t="s">
        <v>1146</v>
      </c>
      <c r="B73" s="54" t="s">
        <v>1147</v>
      </c>
      <c r="C73" s="54" t="s">
        <v>1039</v>
      </c>
      <c r="D73" s="115" t="s">
        <v>1828</v>
      </c>
      <c r="E73" s="73">
        <v>42583</v>
      </c>
      <c r="F73" s="67">
        <v>6.3300000000053549</v>
      </c>
      <c r="G73" s="66" t="s">
        <v>111</v>
      </c>
      <c r="H73" s="74">
        <v>4.8000000000000001E-2</v>
      </c>
      <c r="I73" s="74">
        <v>4.8500000000037007E-2</v>
      </c>
      <c r="J73" s="67">
        <v>400310.71261599998</v>
      </c>
      <c r="K73" s="68">
        <v>114.769786</v>
      </c>
      <c r="L73" s="67">
        <v>459.43574653799999</v>
      </c>
      <c r="M73" s="115" t="s">
        <v>1828</v>
      </c>
      <c r="N73" s="69">
        <f t="shared" si="0"/>
        <v>1.5527218510691798E-2</v>
      </c>
      <c r="O73" s="69">
        <f>L73/'סכום נכסי הקרן'!$C$41</f>
        <v>9.2659990382815399E-3</v>
      </c>
    </row>
    <row r="74" spans="1:15">
      <c r="A74" s="58" t="s">
        <v>1148</v>
      </c>
      <c r="B74" s="54" t="s">
        <v>1149</v>
      </c>
      <c r="C74" s="54" t="s">
        <v>1039</v>
      </c>
      <c r="D74" s="115" t="s">
        <v>1828</v>
      </c>
      <c r="E74" s="73">
        <v>42614</v>
      </c>
      <c r="F74" s="67">
        <v>6.4099999999803021</v>
      </c>
      <c r="G74" s="66" t="s">
        <v>111</v>
      </c>
      <c r="H74" s="74">
        <v>4.8000000000000001E-2</v>
      </c>
      <c r="I74" s="74">
        <v>4.8499999999803027E-2</v>
      </c>
      <c r="J74" s="67">
        <v>122630.71469200001</v>
      </c>
      <c r="K74" s="68">
        <v>113.84910000000001</v>
      </c>
      <c r="L74" s="67">
        <v>139.61396547500001</v>
      </c>
      <c r="M74" s="115" t="s">
        <v>1828</v>
      </c>
      <c r="N74" s="69">
        <f t="shared" si="0"/>
        <v>4.7184324802972324E-3</v>
      </c>
      <c r="O74" s="69">
        <f>L74/'סכום נכסי הקרן'!$C$41</f>
        <v>2.8157645102067025E-3</v>
      </c>
    </row>
    <row r="75" spans="1:15">
      <c r="A75" s="58" t="s">
        <v>1150</v>
      </c>
      <c r="B75" s="54" t="s">
        <v>1151</v>
      </c>
      <c r="C75" s="54" t="s">
        <v>1039</v>
      </c>
      <c r="D75" s="115" t="s">
        <v>1828</v>
      </c>
      <c r="E75" s="73">
        <v>42644</v>
      </c>
      <c r="F75" s="67">
        <v>6.4900000000065248</v>
      </c>
      <c r="G75" s="66" t="s">
        <v>111</v>
      </c>
      <c r="H75" s="74">
        <v>4.8000000000000001E-2</v>
      </c>
      <c r="I75" s="74">
        <v>4.8600000000074563E-2</v>
      </c>
      <c r="J75" s="67">
        <v>94326.137729000009</v>
      </c>
      <c r="K75" s="68">
        <v>113.741338</v>
      </c>
      <c r="L75" s="67">
        <v>107.28781146999999</v>
      </c>
      <c r="M75" s="115" t="s">
        <v>1828</v>
      </c>
      <c r="N75" s="69">
        <f t="shared" si="0"/>
        <v>3.6259287719372321E-3</v>
      </c>
      <c r="O75" s="69">
        <f>L75/'סכום נכסי הקרן'!$C$41</f>
        <v>2.163803677427017E-3</v>
      </c>
    </row>
    <row r="76" spans="1:15">
      <c r="A76" s="58" t="s">
        <v>1152</v>
      </c>
      <c r="B76" s="54" t="s">
        <v>1153</v>
      </c>
      <c r="C76" s="54" t="s">
        <v>1039</v>
      </c>
      <c r="D76" s="115" t="s">
        <v>1828</v>
      </c>
      <c r="E76" s="73">
        <v>42675</v>
      </c>
      <c r="F76" s="67">
        <v>6.5800000000193579</v>
      </c>
      <c r="G76" s="66" t="s">
        <v>111</v>
      </c>
      <c r="H76" s="74">
        <v>4.8000000000000001E-2</v>
      </c>
      <c r="I76" s="74">
        <v>4.8600000000149988E-2</v>
      </c>
      <c r="J76" s="67">
        <v>137580.34600200001</v>
      </c>
      <c r="K76" s="68">
        <v>113.397054</v>
      </c>
      <c r="L76" s="67">
        <v>156.01205993100001</v>
      </c>
      <c r="M76" s="115" t="s">
        <v>1828</v>
      </c>
      <c r="N76" s="69">
        <f t="shared" ref="N76:N139" si="3">IFERROR(L76/$L$9,0)</f>
        <v>5.2726270498227807E-3</v>
      </c>
      <c r="O76" s="69">
        <f>L76/'סכום נכסי הקרן'!$C$41</f>
        <v>3.1464848091906183E-3</v>
      </c>
    </row>
    <row r="77" spans="1:15">
      <c r="A77" s="58" t="s">
        <v>1154</v>
      </c>
      <c r="B77" s="54" t="s">
        <v>1155</v>
      </c>
      <c r="C77" s="54" t="s">
        <v>1039</v>
      </c>
      <c r="D77" s="115" t="s">
        <v>1828</v>
      </c>
      <c r="E77" s="73">
        <v>42705</v>
      </c>
      <c r="F77" s="67">
        <v>6.6600000000084272</v>
      </c>
      <c r="G77" s="66" t="s">
        <v>111</v>
      </c>
      <c r="H77" s="74">
        <v>4.8000000000000001E-2</v>
      </c>
      <c r="I77" s="74">
        <v>4.8600000000095817E-2</v>
      </c>
      <c r="J77" s="67">
        <v>153711.776721</v>
      </c>
      <c r="K77" s="68">
        <v>112.70606600000001</v>
      </c>
      <c r="L77" s="67">
        <v>173.24249726900001</v>
      </c>
      <c r="M77" s="115" t="s">
        <v>1828</v>
      </c>
      <c r="N77" s="69">
        <f t="shared" si="3"/>
        <v>5.8549517113187935E-3</v>
      </c>
      <c r="O77" s="69">
        <f>L77/'סכום נכסי הקרן'!$C$41</f>
        <v>3.4939919785960207E-3</v>
      </c>
    </row>
    <row r="78" spans="1:15">
      <c r="A78" s="58" t="s">
        <v>1156</v>
      </c>
      <c r="B78" s="54" t="s">
        <v>1157</v>
      </c>
      <c r="C78" s="54" t="s">
        <v>1039</v>
      </c>
      <c r="D78" s="115" t="s">
        <v>1828</v>
      </c>
      <c r="E78" s="73">
        <v>42736</v>
      </c>
      <c r="F78" s="67">
        <v>6.5900000000070111</v>
      </c>
      <c r="G78" s="66" t="s">
        <v>111</v>
      </c>
      <c r="H78" s="74">
        <v>4.8000000000000001E-2</v>
      </c>
      <c r="I78" s="74">
        <v>4.8500000000050079E-2</v>
      </c>
      <c r="J78" s="67">
        <v>311346.847557</v>
      </c>
      <c r="K78" s="68">
        <v>115.44776</v>
      </c>
      <c r="L78" s="67">
        <v>359.44296097199998</v>
      </c>
      <c r="M78" s="115" t="s">
        <v>1828</v>
      </c>
      <c r="N78" s="69">
        <f t="shared" si="3"/>
        <v>1.2147834466948013E-2</v>
      </c>
      <c r="O78" s="69">
        <f>L78/'סכום נכסי הקרן'!$C$41</f>
        <v>7.2493230136766182E-3</v>
      </c>
    </row>
    <row r="79" spans="1:15">
      <c r="A79" s="58" t="s">
        <v>1158</v>
      </c>
      <c r="B79" s="54" t="s">
        <v>1159</v>
      </c>
      <c r="C79" s="54" t="s">
        <v>1039</v>
      </c>
      <c r="D79" s="115" t="s">
        <v>1828</v>
      </c>
      <c r="E79" s="73">
        <v>42767</v>
      </c>
      <c r="F79" s="67">
        <v>6.6700000000129283</v>
      </c>
      <c r="G79" s="66" t="s">
        <v>111</v>
      </c>
      <c r="H79" s="74">
        <v>4.8000000000000001E-2</v>
      </c>
      <c r="I79" s="74">
        <v>4.8500000000058767E-2</v>
      </c>
      <c r="J79" s="67">
        <v>170192.23628099999</v>
      </c>
      <c r="K79" s="68">
        <v>114.983689</v>
      </c>
      <c r="L79" s="67">
        <v>195.69331114100001</v>
      </c>
      <c r="M79" s="115" t="s">
        <v>1828</v>
      </c>
      <c r="N79" s="69">
        <f t="shared" si="3"/>
        <v>6.6137056728035508E-3</v>
      </c>
      <c r="O79" s="69">
        <f>L79/'סכום נכסי הקרן'!$C$41</f>
        <v>3.9467848257224332E-3</v>
      </c>
    </row>
    <row r="80" spans="1:15">
      <c r="A80" s="58" t="s">
        <v>1160</v>
      </c>
      <c r="B80" s="54" t="s">
        <v>1161</v>
      </c>
      <c r="C80" s="54" t="s">
        <v>1039</v>
      </c>
      <c r="D80" s="115" t="s">
        <v>1828</v>
      </c>
      <c r="E80" s="73">
        <v>42795</v>
      </c>
      <c r="F80" s="67">
        <v>6.7499999999907017</v>
      </c>
      <c r="G80" s="66" t="s">
        <v>111</v>
      </c>
      <c r="H80" s="74">
        <v>4.8000000000000001E-2</v>
      </c>
      <c r="I80" s="74">
        <v>4.8499999999935949E-2</v>
      </c>
      <c r="J80" s="67">
        <v>210861.53170900003</v>
      </c>
      <c r="K80" s="68">
        <v>114.76819</v>
      </c>
      <c r="L80" s="67">
        <v>242.001963343</v>
      </c>
      <c r="M80" s="115" t="s">
        <v>1828</v>
      </c>
      <c r="N80" s="69">
        <f t="shared" si="3"/>
        <v>8.1787657864197012E-3</v>
      </c>
      <c r="O80" s="69">
        <f>L80/'סכום נכסי הקרן'!$C$41</f>
        <v>4.8807476921324281E-3</v>
      </c>
    </row>
    <row r="81" spans="1:15">
      <c r="A81" s="58" t="s">
        <v>1162</v>
      </c>
      <c r="B81" s="54" t="s">
        <v>1163</v>
      </c>
      <c r="C81" s="54" t="s">
        <v>1039</v>
      </c>
      <c r="D81" s="115" t="s">
        <v>1828</v>
      </c>
      <c r="E81" s="73">
        <v>42826</v>
      </c>
      <c r="F81" s="67">
        <v>6.8299999999903598</v>
      </c>
      <c r="G81" s="66" t="s">
        <v>111</v>
      </c>
      <c r="H81" s="74">
        <v>4.8000000000000001E-2</v>
      </c>
      <c r="I81" s="74">
        <v>4.8499999999894197E-2</v>
      </c>
      <c r="J81" s="67">
        <v>148811.37680299999</v>
      </c>
      <c r="K81" s="68">
        <v>114.315331</v>
      </c>
      <c r="L81" s="67">
        <v>170.11421860799996</v>
      </c>
      <c r="M81" s="115" t="s">
        <v>1828</v>
      </c>
      <c r="N81" s="69">
        <f t="shared" si="3"/>
        <v>5.7492275340041213E-3</v>
      </c>
      <c r="O81" s="69">
        <f>L81/'סכום נכסי הקרן'!$C$41</f>
        <v>3.4309001811407142E-3</v>
      </c>
    </row>
    <row r="82" spans="1:15">
      <c r="A82" s="58" t="s">
        <v>1164</v>
      </c>
      <c r="B82" s="54" t="s">
        <v>1165</v>
      </c>
      <c r="C82" s="54" t="s">
        <v>1039</v>
      </c>
      <c r="D82" s="115" t="s">
        <v>1828</v>
      </c>
      <c r="E82" s="73">
        <v>42856</v>
      </c>
      <c r="F82" s="67">
        <v>6.9200000000027515</v>
      </c>
      <c r="G82" s="66" t="s">
        <v>111</v>
      </c>
      <c r="H82" s="74">
        <v>4.8000000000000001E-2</v>
      </c>
      <c r="I82" s="74">
        <v>4.8500000000006552E-2</v>
      </c>
      <c r="J82" s="67">
        <v>268937.65647799999</v>
      </c>
      <c r="K82" s="68">
        <v>113.520008</v>
      </c>
      <c r="L82" s="67">
        <v>305.29804834800001</v>
      </c>
      <c r="M82" s="115" t="s">
        <v>1828</v>
      </c>
      <c r="N82" s="69">
        <f t="shared" si="3"/>
        <v>1.0317937912554359E-2</v>
      </c>
      <c r="O82" s="69">
        <f>L82/'סכום נכסי הקרן'!$C$41</f>
        <v>6.1573167601746926E-3</v>
      </c>
    </row>
    <row r="83" spans="1:15">
      <c r="A83" s="58" t="s">
        <v>1166</v>
      </c>
      <c r="B83" s="54" t="s">
        <v>1167</v>
      </c>
      <c r="C83" s="54" t="s">
        <v>1039</v>
      </c>
      <c r="D83" s="115" t="s">
        <v>1828</v>
      </c>
      <c r="E83" s="73">
        <v>42887</v>
      </c>
      <c r="F83" s="67">
        <v>6.9999999999924976</v>
      </c>
      <c r="G83" s="66" t="s">
        <v>111</v>
      </c>
      <c r="H83" s="74">
        <v>4.8000000000000001E-2</v>
      </c>
      <c r="I83" s="74">
        <v>4.8499999999966237E-2</v>
      </c>
      <c r="J83" s="67">
        <v>236170.05909699999</v>
      </c>
      <c r="K83" s="68">
        <v>112.857688</v>
      </c>
      <c r="L83" s="67">
        <v>266.53606815399996</v>
      </c>
      <c r="M83" s="115" t="s">
        <v>1828</v>
      </c>
      <c r="N83" s="69">
        <f t="shared" si="3"/>
        <v>9.0079272289830363E-3</v>
      </c>
      <c r="O83" s="69">
        <f>L83/'סכום נכסי הקרן'!$C$41</f>
        <v>5.3755567993837754E-3</v>
      </c>
    </row>
    <row r="84" spans="1:15">
      <c r="A84" s="58" t="s">
        <v>1168</v>
      </c>
      <c r="B84" s="54" t="s">
        <v>1169</v>
      </c>
      <c r="C84" s="54" t="s">
        <v>1039</v>
      </c>
      <c r="D84" s="115" t="s">
        <v>1828</v>
      </c>
      <c r="E84" s="73">
        <v>42918</v>
      </c>
      <c r="F84" s="67">
        <v>6.920000000025869</v>
      </c>
      <c r="G84" s="66" t="s">
        <v>111</v>
      </c>
      <c r="H84" s="74">
        <v>4.8000000000000001E-2</v>
      </c>
      <c r="I84" s="74">
        <v>4.8600000000197416E-2</v>
      </c>
      <c r="J84" s="67">
        <v>102532.25190800001</v>
      </c>
      <c r="K84" s="68">
        <v>114.614419</v>
      </c>
      <c r="L84" s="67">
        <v>117.516744988</v>
      </c>
      <c r="M84" s="115" t="s">
        <v>1828</v>
      </c>
      <c r="N84" s="69">
        <f t="shared" si="3"/>
        <v>3.9716286593799019E-3</v>
      </c>
      <c r="O84" s="69">
        <f>L84/'סכום נכסי הקרן'!$C$41</f>
        <v>2.3701030105865331E-3</v>
      </c>
    </row>
    <row r="85" spans="1:15">
      <c r="A85" s="58" t="s">
        <v>1170</v>
      </c>
      <c r="B85" s="54" t="s">
        <v>1171</v>
      </c>
      <c r="C85" s="54" t="s">
        <v>1039</v>
      </c>
      <c r="D85" s="115" t="s">
        <v>1828</v>
      </c>
      <c r="E85" s="73">
        <v>42949</v>
      </c>
      <c r="F85" s="67">
        <v>7.0100000000007965</v>
      </c>
      <c r="G85" s="66" t="s">
        <v>111</v>
      </c>
      <c r="H85" s="74">
        <v>4.8000000000000001E-2</v>
      </c>
      <c r="I85" s="74">
        <v>4.8500000000019049E-2</v>
      </c>
      <c r="J85" s="67">
        <v>251069.82914399999</v>
      </c>
      <c r="K85" s="68">
        <v>114.985602</v>
      </c>
      <c r="L85" s="67">
        <v>288.69415537700002</v>
      </c>
      <c r="M85" s="115" t="s">
        <v>1828</v>
      </c>
      <c r="N85" s="69">
        <f t="shared" si="3"/>
        <v>9.7567881190705977E-3</v>
      </c>
      <c r="O85" s="69">
        <f>L85/'סכום נכסי הקרן'!$C$41</f>
        <v>5.8224458724382934E-3</v>
      </c>
    </row>
    <row r="86" spans="1:15">
      <c r="A86" s="58" t="s">
        <v>1172</v>
      </c>
      <c r="B86" s="54" t="s">
        <v>1173</v>
      </c>
      <c r="C86" s="54" t="s">
        <v>1039</v>
      </c>
      <c r="D86" s="115" t="s">
        <v>1828</v>
      </c>
      <c r="E86" s="73">
        <v>42979</v>
      </c>
      <c r="F86" s="67">
        <v>7.0899999999835295</v>
      </c>
      <c r="G86" s="66" t="s">
        <v>111</v>
      </c>
      <c r="H86" s="74">
        <v>4.8000000000000001E-2</v>
      </c>
      <c r="I86" s="74">
        <v>4.8499999999887876E-2</v>
      </c>
      <c r="J86" s="67">
        <v>112777.42931599999</v>
      </c>
      <c r="K86" s="68">
        <v>114.662871</v>
      </c>
      <c r="L86" s="67">
        <v>129.31383835700001</v>
      </c>
      <c r="M86" s="115" t="s">
        <v>1828</v>
      </c>
      <c r="N86" s="69">
        <f t="shared" si="3"/>
        <v>4.3703265141110332E-3</v>
      </c>
      <c r="O86" s="69">
        <f>L86/'סכום נכסי הקרן'!$C$41</f>
        <v>2.6080293291966378E-3</v>
      </c>
    </row>
    <row r="87" spans="1:15">
      <c r="A87" s="58" t="s">
        <v>1174</v>
      </c>
      <c r="B87" s="54" t="s">
        <v>1175</v>
      </c>
      <c r="C87" s="54" t="s">
        <v>1039</v>
      </c>
      <c r="D87" s="115" t="s">
        <v>1828</v>
      </c>
      <c r="E87" s="73">
        <v>43009</v>
      </c>
      <c r="F87" s="67">
        <v>7.1700000000017932</v>
      </c>
      <c r="G87" s="66" t="s">
        <v>111</v>
      </c>
      <c r="H87" s="74">
        <v>4.8000000000000001E-2</v>
      </c>
      <c r="I87" s="74">
        <v>4.8500000000008148E-2</v>
      </c>
      <c r="J87" s="67">
        <v>215545.86615399999</v>
      </c>
      <c r="K87" s="68">
        <v>113.867862</v>
      </c>
      <c r="L87" s="67">
        <v>245.437468868</v>
      </c>
      <c r="M87" s="115" t="s">
        <v>1828</v>
      </c>
      <c r="N87" s="69">
        <f t="shared" si="3"/>
        <v>8.2948730884381591E-3</v>
      </c>
      <c r="O87" s="69">
        <f>L87/'סכום נכסי הקרן'!$C$41</f>
        <v>4.9500357071171914E-3</v>
      </c>
    </row>
    <row r="88" spans="1:15">
      <c r="A88" s="58" t="s">
        <v>1176</v>
      </c>
      <c r="B88" s="54" t="s">
        <v>1177</v>
      </c>
      <c r="C88" s="54" t="s">
        <v>1039</v>
      </c>
      <c r="D88" s="115" t="s">
        <v>1828</v>
      </c>
      <c r="E88" s="73">
        <v>43040</v>
      </c>
      <c r="F88" s="67">
        <v>7.2499999999895017</v>
      </c>
      <c r="G88" s="66" t="s">
        <v>111</v>
      </c>
      <c r="H88" s="74">
        <v>4.8000000000000001E-2</v>
      </c>
      <c r="I88" s="74">
        <v>4.849999999994084E-2</v>
      </c>
      <c r="J88" s="67">
        <v>231246.91544500002</v>
      </c>
      <c r="K88" s="68">
        <v>113.291509</v>
      </c>
      <c r="L88" s="67">
        <v>261.98311942300001</v>
      </c>
      <c r="M88" s="115" t="s">
        <v>1828</v>
      </c>
      <c r="N88" s="69">
        <f t="shared" si="3"/>
        <v>8.8540545050016725E-3</v>
      </c>
      <c r="O88" s="69">
        <f>L88/'סכום נכסי הקרן'!$C$41</f>
        <v>5.2837319492699385E-3</v>
      </c>
    </row>
    <row r="89" spans="1:15">
      <c r="A89" s="58" t="s">
        <v>1178</v>
      </c>
      <c r="B89" s="54" t="s">
        <v>1179</v>
      </c>
      <c r="C89" s="54" t="s">
        <v>1039</v>
      </c>
      <c r="D89" s="115" t="s">
        <v>1828</v>
      </c>
      <c r="E89" s="73">
        <v>43070</v>
      </c>
      <c r="F89" s="67">
        <v>7.3399999999899412</v>
      </c>
      <c r="G89" s="66" t="s">
        <v>111</v>
      </c>
      <c r="H89" s="74">
        <v>4.8000000000000001E-2</v>
      </c>
      <c r="I89" s="74">
        <v>4.8499999999917429E-2</v>
      </c>
      <c r="J89" s="67">
        <v>236813.00696200001</v>
      </c>
      <c r="K89" s="68">
        <v>112.520844</v>
      </c>
      <c r="L89" s="67">
        <v>266.463994652</v>
      </c>
      <c r="M89" s="115" t="s">
        <v>1828</v>
      </c>
      <c r="N89" s="69">
        <f t="shared" si="3"/>
        <v>9.005491412826333E-3</v>
      </c>
      <c r="O89" s="69">
        <f>L89/'סכום נכסי הקרן'!$C$41</f>
        <v>5.3741032054802768E-3</v>
      </c>
    </row>
    <row r="90" spans="1:15">
      <c r="A90" s="58" t="s">
        <v>1180</v>
      </c>
      <c r="B90" s="54" t="s">
        <v>1181</v>
      </c>
      <c r="C90" s="54" t="s">
        <v>1039</v>
      </c>
      <c r="D90" s="115" t="s">
        <v>1828</v>
      </c>
      <c r="E90" s="73">
        <v>43101</v>
      </c>
      <c r="F90" s="67">
        <v>7.2499999999946256</v>
      </c>
      <c r="G90" s="66" t="s">
        <v>111</v>
      </c>
      <c r="H90" s="74">
        <v>4.8000000000000001E-2</v>
      </c>
      <c r="I90" s="74">
        <v>4.849999999994626E-2</v>
      </c>
      <c r="J90" s="67">
        <v>323308.30212299997</v>
      </c>
      <c r="K90" s="68">
        <v>115.099919</v>
      </c>
      <c r="L90" s="67">
        <v>372.12759307999994</v>
      </c>
      <c r="M90" s="115" t="s">
        <v>1828</v>
      </c>
      <c r="N90" s="69">
        <f t="shared" si="3"/>
        <v>1.2576527828212976E-2</v>
      </c>
      <c r="O90" s="69">
        <f>L90/'סכום נכסי הקרן'!$C$41</f>
        <v>7.5051494046341222E-3</v>
      </c>
    </row>
    <row r="91" spans="1:15">
      <c r="A91" s="58" t="s">
        <v>1182</v>
      </c>
      <c r="B91" s="54" t="s">
        <v>1183</v>
      </c>
      <c r="C91" s="54" t="s">
        <v>1039</v>
      </c>
      <c r="D91" s="115" t="s">
        <v>1828</v>
      </c>
      <c r="E91" s="73">
        <v>43132</v>
      </c>
      <c r="F91" s="67">
        <v>7.329999999993194</v>
      </c>
      <c r="G91" s="66" t="s">
        <v>111</v>
      </c>
      <c r="H91" s="74">
        <v>4.8000000000000001E-2</v>
      </c>
      <c r="I91" s="74">
        <v>4.8499999999946558E-2</v>
      </c>
      <c r="J91" s="67">
        <v>310385.48741599999</v>
      </c>
      <c r="K91" s="68">
        <v>114.5279</v>
      </c>
      <c r="L91" s="67">
        <v>355.47797947399994</v>
      </c>
      <c r="M91" s="115" t="s">
        <v>1828</v>
      </c>
      <c r="N91" s="69">
        <f t="shared" si="3"/>
        <v>1.2013832847408807E-2</v>
      </c>
      <c r="O91" s="69">
        <f>L91/'סכום נכסי הקרן'!$C$41</f>
        <v>7.1693564132888233E-3</v>
      </c>
    </row>
    <row r="92" spans="1:15">
      <c r="A92" s="58" t="s">
        <v>1184</v>
      </c>
      <c r="B92" s="54" t="s">
        <v>1185</v>
      </c>
      <c r="C92" s="54" t="s">
        <v>1039</v>
      </c>
      <c r="D92" s="115" t="s">
        <v>1828</v>
      </c>
      <c r="E92" s="73">
        <v>43161</v>
      </c>
      <c r="F92" s="67">
        <v>7.4099999999933095</v>
      </c>
      <c r="G92" s="66" t="s">
        <v>111</v>
      </c>
      <c r="H92" s="74">
        <v>4.8000000000000001E-2</v>
      </c>
      <c r="I92" s="74">
        <v>4.8499999999928323E-2</v>
      </c>
      <c r="J92" s="67">
        <v>73011.759934999995</v>
      </c>
      <c r="K92" s="68">
        <v>114.646511</v>
      </c>
      <c r="L92" s="67">
        <v>83.705435616000003</v>
      </c>
      <c r="M92" s="115" t="s">
        <v>1828</v>
      </c>
      <c r="N92" s="69">
        <f t="shared" si="3"/>
        <v>2.8289322264017096E-3</v>
      </c>
      <c r="O92" s="69">
        <f>L92/'סכום נכסי הקרן'!$C$41</f>
        <v>1.6881892446578323E-3</v>
      </c>
    </row>
    <row r="93" spans="1:15">
      <c r="A93" s="58" t="s">
        <v>1186</v>
      </c>
      <c r="B93" s="54" t="s">
        <v>1187</v>
      </c>
      <c r="C93" s="54" t="s">
        <v>1039</v>
      </c>
      <c r="D93" s="115" t="s">
        <v>1828</v>
      </c>
      <c r="E93" s="73">
        <v>43221</v>
      </c>
      <c r="F93" s="67">
        <v>7.5799999999977308</v>
      </c>
      <c r="G93" s="66" t="s">
        <v>111</v>
      </c>
      <c r="H93" s="74">
        <v>4.8000000000000001E-2</v>
      </c>
      <c r="I93" s="74">
        <v>4.8600000000002391E-2</v>
      </c>
      <c r="J93" s="67">
        <v>295512.834898</v>
      </c>
      <c r="K93" s="68">
        <v>113.29356199999999</v>
      </c>
      <c r="L93" s="67">
        <v>334.79701767199998</v>
      </c>
      <c r="M93" s="115" t="s">
        <v>1828</v>
      </c>
      <c r="N93" s="69">
        <f t="shared" si="3"/>
        <v>1.1314893299646899E-2</v>
      </c>
      <c r="O93" s="69">
        <f>L93/'סכום נכסי הקרן'!$C$41</f>
        <v>6.7522583237038004E-3</v>
      </c>
    </row>
    <row r="94" spans="1:15">
      <c r="A94" s="58" t="s">
        <v>1188</v>
      </c>
      <c r="B94" s="54" t="s">
        <v>1189</v>
      </c>
      <c r="C94" s="54" t="s">
        <v>1039</v>
      </c>
      <c r="D94" s="115" t="s">
        <v>1828</v>
      </c>
      <c r="E94" s="73">
        <v>43252</v>
      </c>
      <c r="F94" s="67">
        <v>7.6600000000153425</v>
      </c>
      <c r="G94" s="66" t="s">
        <v>111</v>
      </c>
      <c r="H94" s="74">
        <v>4.8000000000000001E-2</v>
      </c>
      <c r="I94" s="74">
        <v>4.8500000000129662E-2</v>
      </c>
      <c r="J94" s="67">
        <v>164679.50506299999</v>
      </c>
      <c r="K94" s="68">
        <v>112.400429</v>
      </c>
      <c r="L94" s="67">
        <v>185.10046937600001</v>
      </c>
      <c r="M94" s="115" t="s">
        <v>1828</v>
      </c>
      <c r="N94" s="69">
        <f t="shared" si="3"/>
        <v>6.2557070408430894E-3</v>
      </c>
      <c r="O94" s="69">
        <f>L94/'סכום נכסי הקרן'!$C$41</f>
        <v>3.733146112699392E-3</v>
      </c>
    </row>
    <row r="95" spans="1:15">
      <c r="A95" s="58" t="s">
        <v>1190</v>
      </c>
      <c r="B95" s="54" t="s">
        <v>1191</v>
      </c>
      <c r="C95" s="54" t="s">
        <v>1039</v>
      </c>
      <c r="D95" s="115" t="s">
        <v>1828</v>
      </c>
      <c r="E95" s="73">
        <v>43282</v>
      </c>
      <c r="F95" s="67">
        <v>7.5600000000069398</v>
      </c>
      <c r="G95" s="66" t="s">
        <v>111</v>
      </c>
      <c r="H95" s="74">
        <v>4.8000000000000001E-2</v>
      </c>
      <c r="I95" s="74">
        <v>4.8499999999999995E-2</v>
      </c>
      <c r="J95" s="67">
        <v>126301.203456</v>
      </c>
      <c r="K95" s="68">
        <v>114.084023</v>
      </c>
      <c r="L95" s="67">
        <v>144.0894945</v>
      </c>
      <c r="M95" s="115" t="s">
        <v>1828</v>
      </c>
      <c r="N95" s="69">
        <f t="shared" si="3"/>
        <v>4.869688706321801E-3</v>
      </c>
      <c r="O95" s="69">
        <f>L95/'סכום נכסי הקרן'!$C$41</f>
        <v>2.9060279430238984E-3</v>
      </c>
    </row>
    <row r="96" spans="1:15">
      <c r="A96" s="58" t="s">
        <v>1192</v>
      </c>
      <c r="B96" s="54" t="s">
        <v>1193</v>
      </c>
      <c r="C96" s="54" t="s">
        <v>1039</v>
      </c>
      <c r="D96" s="115" t="s">
        <v>1828</v>
      </c>
      <c r="E96" s="73">
        <v>43313</v>
      </c>
      <c r="F96" s="67">
        <v>7.6499999999997534</v>
      </c>
      <c r="G96" s="66" t="s">
        <v>111</v>
      </c>
      <c r="H96" s="74">
        <v>4.8000000000000001E-2</v>
      </c>
      <c r="I96" s="74">
        <v>4.8600000000003953E-2</v>
      </c>
      <c r="J96" s="67">
        <v>356825.56796700001</v>
      </c>
      <c r="K96" s="68">
        <v>113.488804</v>
      </c>
      <c r="L96" s="67">
        <v>404.95706929400001</v>
      </c>
      <c r="M96" s="115" t="s">
        <v>1828</v>
      </c>
      <c r="N96" s="69">
        <f t="shared" si="3"/>
        <v>1.3686041954197896E-2</v>
      </c>
      <c r="O96" s="69">
        <f>L96/'סכום נכסי הקרן'!$C$41</f>
        <v>8.1672613480744029E-3</v>
      </c>
    </row>
    <row r="97" spans="1:15">
      <c r="A97" s="58" t="s">
        <v>1194</v>
      </c>
      <c r="B97" s="54" t="s">
        <v>1195</v>
      </c>
      <c r="C97" s="54" t="s">
        <v>1039</v>
      </c>
      <c r="D97" s="115" t="s">
        <v>1828</v>
      </c>
      <c r="E97" s="73">
        <v>43345</v>
      </c>
      <c r="F97" s="67">
        <v>7.7399999999909159</v>
      </c>
      <c r="G97" s="66" t="s">
        <v>111</v>
      </c>
      <c r="H97" s="74">
        <v>4.8000000000000001E-2</v>
      </c>
      <c r="I97" s="74">
        <v>4.8599999999930539E-2</v>
      </c>
      <c r="J97" s="67">
        <v>331188.13119500002</v>
      </c>
      <c r="K97" s="68">
        <v>113.037572</v>
      </c>
      <c r="L97" s="67">
        <v>374.36702201000008</v>
      </c>
      <c r="M97" s="115" t="s">
        <v>1828</v>
      </c>
      <c r="N97" s="69">
        <f t="shared" si="3"/>
        <v>1.2652212192342881E-2</v>
      </c>
      <c r="O97" s="69">
        <f>L97/'סכום נכסי הקרן'!$C$41</f>
        <v>7.5503146893731599E-3</v>
      </c>
    </row>
    <row r="98" spans="1:15">
      <c r="A98" s="58" t="s">
        <v>1196</v>
      </c>
      <c r="B98" s="54" t="s">
        <v>1197</v>
      </c>
      <c r="C98" s="54" t="s">
        <v>1039</v>
      </c>
      <c r="D98" s="115" t="s">
        <v>1828</v>
      </c>
      <c r="E98" s="73">
        <v>43375</v>
      </c>
      <c r="F98" s="67">
        <v>7.8199999999732386</v>
      </c>
      <c r="G98" s="66" t="s">
        <v>111</v>
      </c>
      <c r="H98" s="74">
        <v>4.8000000000000001E-2</v>
      </c>
      <c r="I98" s="74">
        <v>4.8599999999825089E-2</v>
      </c>
      <c r="J98" s="67">
        <v>118930.48412199999</v>
      </c>
      <c r="K98" s="68">
        <v>112.484824</v>
      </c>
      <c r="L98" s="67">
        <v>133.77874591900002</v>
      </c>
      <c r="M98" s="115" t="s">
        <v>1828</v>
      </c>
      <c r="N98" s="69">
        <f t="shared" si="3"/>
        <v>4.521223774212409E-3</v>
      </c>
      <c r="O98" s="69">
        <f>L98/'סכום נכסי הקרן'!$C$41</f>
        <v>2.6980785460615823E-3</v>
      </c>
    </row>
    <row r="99" spans="1:15">
      <c r="A99" s="58" t="s">
        <v>1198</v>
      </c>
      <c r="B99" s="54" t="s">
        <v>1199</v>
      </c>
      <c r="C99" s="54" t="s">
        <v>1039</v>
      </c>
      <c r="D99" s="115" t="s">
        <v>1828</v>
      </c>
      <c r="E99" s="73">
        <v>43405</v>
      </c>
      <c r="F99" s="67">
        <v>7.9000000244151378</v>
      </c>
      <c r="G99" s="66" t="s">
        <v>111</v>
      </c>
      <c r="H99" s="74">
        <v>4.8000000000000001E-2</v>
      </c>
      <c r="I99" s="74">
        <v>4.8500000199760217E-2</v>
      </c>
      <c r="J99" s="67">
        <v>80.477828000000002</v>
      </c>
      <c r="K99" s="68">
        <v>111.966283</v>
      </c>
      <c r="L99" s="67">
        <v>9.0108032000000005E-2</v>
      </c>
      <c r="M99" s="115" t="s">
        <v>1828</v>
      </c>
      <c r="N99" s="69">
        <f t="shared" si="3"/>
        <v>3.0453161578638439E-6</v>
      </c>
      <c r="O99" s="69">
        <f>L99/'סכום נכסי הקרן'!$C$41</f>
        <v>1.8173181868084883E-6</v>
      </c>
    </row>
    <row r="100" spans="1:15">
      <c r="A100" s="58" t="s">
        <v>1200</v>
      </c>
      <c r="B100" s="54" t="s">
        <v>1201</v>
      </c>
      <c r="C100" s="54" t="s">
        <v>1039</v>
      </c>
      <c r="D100" s="115" t="s">
        <v>1828</v>
      </c>
      <c r="E100" s="73">
        <v>43435</v>
      </c>
      <c r="F100" s="67">
        <v>7.9799999999905831</v>
      </c>
      <c r="G100" s="66" t="s">
        <v>111</v>
      </c>
      <c r="H100" s="74">
        <v>4.8000000000000001E-2</v>
      </c>
      <c r="I100" s="74">
        <v>4.8599999999929366E-2</v>
      </c>
      <c r="J100" s="67">
        <v>137597.841182</v>
      </c>
      <c r="K100" s="68">
        <v>111.13375000000001</v>
      </c>
      <c r="L100" s="67">
        <v>152.91764027799999</v>
      </c>
      <c r="M100" s="115" t="s">
        <v>1828</v>
      </c>
      <c r="N100" s="69">
        <f t="shared" si="3"/>
        <v>5.1680471809772109E-3</v>
      </c>
      <c r="O100" s="69">
        <f>L100/'סכום נכסי הקרן'!$C$41</f>
        <v>3.0840758874974383E-3</v>
      </c>
    </row>
    <row r="101" spans="1:15">
      <c r="A101" s="58" t="s">
        <v>1202</v>
      </c>
      <c r="B101" s="54" t="s">
        <v>1203</v>
      </c>
      <c r="C101" s="54" t="s">
        <v>1039</v>
      </c>
      <c r="D101" s="115" t="s">
        <v>1828</v>
      </c>
      <c r="E101" s="73">
        <v>43497</v>
      </c>
      <c r="F101" s="67">
        <v>7.9600000000139044</v>
      </c>
      <c r="G101" s="66" t="s">
        <v>111</v>
      </c>
      <c r="H101" s="74">
        <v>4.8000000000000001E-2</v>
      </c>
      <c r="I101" s="74">
        <v>4.8600000000105129E-2</v>
      </c>
      <c r="J101" s="67">
        <v>207673.90991300001</v>
      </c>
      <c r="K101" s="68">
        <v>113.591307</v>
      </c>
      <c r="L101" s="67">
        <v>235.89950833200001</v>
      </c>
      <c r="M101" s="115" t="s">
        <v>1828</v>
      </c>
      <c r="N101" s="69">
        <f t="shared" si="3"/>
        <v>7.9725255164331647E-3</v>
      </c>
      <c r="O101" s="69">
        <f>L101/'סכום נכסי הקרן'!$C$41</f>
        <v>4.7576720658034583E-3</v>
      </c>
    </row>
    <row r="102" spans="1:15">
      <c r="A102" s="58" t="s">
        <v>1204</v>
      </c>
      <c r="B102" s="54" t="s">
        <v>1205</v>
      </c>
      <c r="C102" s="54" t="s">
        <v>1039</v>
      </c>
      <c r="D102" s="115" t="s">
        <v>1828</v>
      </c>
      <c r="E102" s="73">
        <v>43525</v>
      </c>
      <c r="F102" s="67">
        <v>8.0399999999969634</v>
      </c>
      <c r="G102" s="66" t="s">
        <v>111</v>
      </c>
      <c r="H102" s="74">
        <v>4.8000000000000001E-2</v>
      </c>
      <c r="I102" s="74">
        <v>4.8699999999976686E-2</v>
      </c>
      <c r="J102" s="67">
        <v>325880.09358300001</v>
      </c>
      <c r="K102" s="68">
        <v>113.188796</v>
      </c>
      <c r="L102" s="67">
        <v>368.85975347800002</v>
      </c>
      <c r="M102" s="115" t="s">
        <v>1828</v>
      </c>
      <c r="N102" s="69">
        <f t="shared" si="3"/>
        <v>1.2466087010447944E-2</v>
      </c>
      <c r="O102" s="69">
        <f>L102/'סכום נכסי הקרן'!$C$41</f>
        <v>7.4392429120776369E-3</v>
      </c>
    </row>
    <row r="103" spans="1:15">
      <c r="A103" s="58" t="s">
        <v>1206</v>
      </c>
      <c r="B103" s="54" t="s">
        <v>1207</v>
      </c>
      <c r="C103" s="54" t="s">
        <v>1039</v>
      </c>
      <c r="D103" s="115" t="s">
        <v>1828</v>
      </c>
      <c r="E103" s="73">
        <v>43556</v>
      </c>
      <c r="F103" s="67">
        <v>8.1200000000140307</v>
      </c>
      <c r="G103" s="66" t="s">
        <v>111</v>
      </c>
      <c r="H103" s="74">
        <v>4.8000000000000001E-2</v>
      </c>
      <c r="I103" s="74">
        <v>4.8700000000078764E-2</v>
      </c>
      <c r="J103" s="67">
        <v>144301.11939899999</v>
      </c>
      <c r="K103" s="68">
        <v>112.60576500000001</v>
      </c>
      <c r="L103" s="67">
        <v>162.49137985600001</v>
      </c>
      <c r="M103" s="115" t="s">
        <v>1828</v>
      </c>
      <c r="N103" s="69">
        <f t="shared" si="3"/>
        <v>5.4916039514553861E-3</v>
      </c>
      <c r="O103" s="69">
        <f>L103/'סכום נכסי הקרן'!$C$41</f>
        <v>3.2771611282323338E-3</v>
      </c>
    </row>
    <row r="104" spans="1:15">
      <c r="A104" s="58" t="s">
        <v>1208</v>
      </c>
      <c r="B104" s="54" t="s">
        <v>1209</v>
      </c>
      <c r="C104" s="54" t="s">
        <v>1039</v>
      </c>
      <c r="D104" s="115" t="s">
        <v>1828</v>
      </c>
      <c r="E104" s="73">
        <v>43586</v>
      </c>
      <c r="F104" s="67">
        <v>8.2099999999996935</v>
      </c>
      <c r="G104" s="66" t="s">
        <v>111</v>
      </c>
      <c r="H104" s="74">
        <v>4.8000000000000001E-2</v>
      </c>
      <c r="I104" s="74">
        <v>4.8499999999994915E-2</v>
      </c>
      <c r="J104" s="67">
        <v>351555.14499200002</v>
      </c>
      <c r="K104" s="68">
        <v>111.74923800000001</v>
      </c>
      <c r="L104" s="67">
        <v>392.86019437200002</v>
      </c>
      <c r="M104" s="115" t="s">
        <v>1828</v>
      </c>
      <c r="N104" s="69">
        <f t="shared" si="3"/>
        <v>1.327721259856815E-2</v>
      </c>
      <c r="O104" s="69">
        <f>L104/'סכום נכסי הקרן'!$C$41</f>
        <v>7.9232889705698299E-3</v>
      </c>
    </row>
    <row r="105" spans="1:15">
      <c r="A105" s="58" t="s">
        <v>1210</v>
      </c>
      <c r="B105" s="54" t="s">
        <v>1211</v>
      </c>
      <c r="C105" s="54" t="s">
        <v>1039</v>
      </c>
      <c r="D105" s="115" t="s">
        <v>1828</v>
      </c>
      <c r="E105" s="73">
        <v>43617</v>
      </c>
      <c r="F105" s="67">
        <v>8.2900000192776577</v>
      </c>
      <c r="G105" s="66" t="s">
        <v>111</v>
      </c>
      <c r="H105" s="74">
        <v>4.8000000000000001E-2</v>
      </c>
      <c r="I105" s="74">
        <v>4.8500000188696643E-2</v>
      </c>
      <c r="J105" s="67">
        <v>88.350658999999993</v>
      </c>
      <c r="K105" s="68">
        <v>110.968</v>
      </c>
      <c r="L105" s="67">
        <v>9.8040958999999997E-2</v>
      </c>
      <c r="M105" s="115" t="s">
        <v>1828</v>
      </c>
      <c r="N105" s="69">
        <f t="shared" si="3"/>
        <v>3.3134195692473523E-6</v>
      </c>
      <c r="O105" s="69">
        <f>L105/'סכום נכסי הקרן'!$C$41</f>
        <v>1.9773111662548055E-6</v>
      </c>
    </row>
    <row r="106" spans="1:15">
      <c r="A106" s="58" t="s">
        <v>1212</v>
      </c>
      <c r="B106" s="54" t="s">
        <v>1213</v>
      </c>
      <c r="C106" s="54" t="s">
        <v>1039</v>
      </c>
      <c r="D106" s="115" t="s">
        <v>1828</v>
      </c>
      <c r="E106" s="73">
        <v>43647</v>
      </c>
      <c r="F106" s="67">
        <v>8.1800000000273929</v>
      </c>
      <c r="G106" s="66" t="s">
        <v>111</v>
      </c>
      <c r="H106" s="74">
        <v>4.8000000000000001E-2</v>
      </c>
      <c r="I106" s="74">
        <v>4.8500000000138606E-2</v>
      </c>
      <c r="J106" s="67">
        <v>109119.18717799999</v>
      </c>
      <c r="K106" s="68">
        <v>112.402232</v>
      </c>
      <c r="L106" s="67">
        <v>122.652401498</v>
      </c>
      <c r="M106" s="115" t="s">
        <v>1828</v>
      </c>
      <c r="N106" s="69">
        <f t="shared" si="3"/>
        <v>4.1451947378305072E-3</v>
      </c>
      <c r="O106" s="69">
        <f>L106/'סכום נכסי הקרן'!$C$41</f>
        <v>2.4736800366259477E-3</v>
      </c>
    </row>
    <row r="107" spans="1:15">
      <c r="A107" s="58" t="s">
        <v>1214</v>
      </c>
      <c r="B107" s="54" t="s">
        <v>1215</v>
      </c>
      <c r="C107" s="54" t="s">
        <v>1039</v>
      </c>
      <c r="D107" s="115" t="s">
        <v>1828</v>
      </c>
      <c r="E107" s="73">
        <v>43678</v>
      </c>
      <c r="F107" s="67">
        <v>8.2599999999936973</v>
      </c>
      <c r="G107" s="66" t="s">
        <v>111</v>
      </c>
      <c r="H107" s="74">
        <v>4.8000000000000001E-2</v>
      </c>
      <c r="I107" s="74">
        <v>4.849999999995834E-2</v>
      </c>
      <c r="J107" s="67">
        <v>245092.600897</v>
      </c>
      <c r="K107" s="68">
        <v>112.623751</v>
      </c>
      <c r="L107" s="67">
        <v>276.03247999899997</v>
      </c>
      <c r="M107" s="115" t="s">
        <v>1828</v>
      </c>
      <c r="N107" s="69">
        <f t="shared" si="3"/>
        <v>9.3288706098495523E-3</v>
      </c>
      <c r="O107" s="69">
        <f>L107/'סכום נכסי הקרן'!$C$41</f>
        <v>5.5670824777532919E-3</v>
      </c>
    </row>
    <row r="108" spans="1:15">
      <c r="A108" s="58" t="s">
        <v>1216</v>
      </c>
      <c r="B108" s="54" t="s">
        <v>1217</v>
      </c>
      <c r="C108" s="54" t="s">
        <v>1039</v>
      </c>
      <c r="D108" s="115" t="s">
        <v>1828</v>
      </c>
      <c r="E108" s="73">
        <v>43709</v>
      </c>
      <c r="F108" s="67">
        <v>8.3499999798473308</v>
      </c>
      <c r="G108" s="66" t="s">
        <v>111</v>
      </c>
      <c r="H108" s="74">
        <v>4.8000000000000001E-2</v>
      </c>
      <c r="I108" s="74">
        <v>4.849999988244276E-2</v>
      </c>
      <c r="J108" s="67">
        <v>105.845839</v>
      </c>
      <c r="K108" s="68">
        <v>112.51356199999999</v>
      </c>
      <c r="L108" s="67">
        <v>0.119090924</v>
      </c>
      <c r="M108" s="115" t="s">
        <v>1828</v>
      </c>
      <c r="N108" s="69">
        <f t="shared" si="3"/>
        <v>4.0248300519107449E-6</v>
      </c>
      <c r="O108" s="69">
        <f>L108/'סכום נכסי הקרן'!$C$41</f>
        <v>2.4018513917719064E-6</v>
      </c>
    </row>
    <row r="109" spans="1:15">
      <c r="A109" s="58" t="s">
        <v>1218</v>
      </c>
      <c r="B109" s="54" t="s">
        <v>1219</v>
      </c>
      <c r="C109" s="54" t="s">
        <v>1039</v>
      </c>
      <c r="D109" s="115" t="s">
        <v>1828</v>
      </c>
      <c r="E109" s="73">
        <v>43740</v>
      </c>
      <c r="F109" s="67">
        <v>8.4300000000032629</v>
      </c>
      <c r="G109" s="66" t="s">
        <v>111</v>
      </c>
      <c r="H109" s="74">
        <v>4.8000000000000001E-2</v>
      </c>
      <c r="I109" s="74">
        <v>4.850000000002877E-2</v>
      </c>
      <c r="J109" s="67">
        <v>279646.45615599997</v>
      </c>
      <c r="K109" s="68">
        <v>111.81374700000001</v>
      </c>
      <c r="L109" s="67">
        <v>312.68318108599999</v>
      </c>
      <c r="M109" s="115" t="s">
        <v>1828</v>
      </c>
      <c r="N109" s="69">
        <f t="shared" si="3"/>
        <v>1.0567527916417728E-2</v>
      </c>
      <c r="O109" s="69">
        <f>L109/'סכום נכסי הקרן'!$C$41</f>
        <v>6.3062617070220742E-3</v>
      </c>
    </row>
    <row r="110" spans="1:15">
      <c r="A110" s="58" t="s">
        <v>1220</v>
      </c>
      <c r="B110" s="54" t="s">
        <v>1221</v>
      </c>
      <c r="C110" s="54" t="s">
        <v>1039</v>
      </c>
      <c r="D110" s="115" t="s">
        <v>1828</v>
      </c>
      <c r="E110" s="73">
        <v>43770</v>
      </c>
      <c r="F110" s="67">
        <v>8.5099999999995166</v>
      </c>
      <c r="G110" s="66" t="s">
        <v>111</v>
      </c>
      <c r="H110" s="74">
        <v>4.8000000000000001E-2</v>
      </c>
      <c r="I110" s="74">
        <v>4.8500000000006628E-2</v>
      </c>
      <c r="J110" s="67">
        <v>405858.43419399997</v>
      </c>
      <c r="K110" s="68">
        <v>111.608464</v>
      </c>
      <c r="L110" s="67">
        <v>452.97236242199995</v>
      </c>
      <c r="M110" s="115" t="s">
        <v>1828</v>
      </c>
      <c r="N110" s="69">
        <f t="shared" si="3"/>
        <v>1.5308780180100632E-2</v>
      </c>
      <c r="O110" s="69">
        <f>L110/'סכום נכסי הקרן'!$C$41</f>
        <v>9.1356441160662157E-3</v>
      </c>
    </row>
    <row r="111" spans="1:15">
      <c r="A111" s="58" t="s">
        <v>1222</v>
      </c>
      <c r="B111" s="54" t="s">
        <v>1223</v>
      </c>
      <c r="C111" s="54" t="s">
        <v>1039</v>
      </c>
      <c r="D111" s="115" t="s">
        <v>1828</v>
      </c>
      <c r="E111" s="73">
        <v>43800</v>
      </c>
      <c r="F111" s="67">
        <v>8.6000000000099277</v>
      </c>
      <c r="G111" s="66" t="s">
        <v>111</v>
      </c>
      <c r="H111" s="74">
        <v>4.8000000000000001E-2</v>
      </c>
      <c r="I111" s="74">
        <v>4.8500000000062042E-2</v>
      </c>
      <c r="J111" s="67">
        <v>181917.505917</v>
      </c>
      <c r="K111" s="68">
        <v>110.743578</v>
      </c>
      <c r="L111" s="67">
        <v>201.46195575499999</v>
      </c>
      <c r="M111" s="115" t="s">
        <v>1828</v>
      </c>
      <c r="N111" s="69">
        <f t="shared" si="3"/>
        <v>6.8086643935975901E-3</v>
      </c>
      <c r="O111" s="69">
        <f>L111/'סכום נכסי הקרן'!$C$41</f>
        <v>4.0631280921058005E-3</v>
      </c>
    </row>
    <row r="112" spans="1:15">
      <c r="A112" s="58" t="s">
        <v>1224</v>
      </c>
      <c r="B112" s="54" t="s">
        <v>1225</v>
      </c>
      <c r="C112" s="54" t="s">
        <v>1039</v>
      </c>
      <c r="D112" s="115" t="s">
        <v>1828</v>
      </c>
      <c r="E112" s="73">
        <v>43831</v>
      </c>
      <c r="F112" s="67">
        <v>8.4799999999906497</v>
      </c>
      <c r="G112" s="66" t="s">
        <v>111</v>
      </c>
      <c r="H112" s="74">
        <v>4.8000000000000001E-2</v>
      </c>
      <c r="I112" s="74">
        <v>4.8599999999938873E-2</v>
      </c>
      <c r="J112" s="67">
        <v>245280.67408199998</v>
      </c>
      <c r="K112" s="68">
        <v>113.373231</v>
      </c>
      <c r="L112" s="67">
        <v>278.08262509500003</v>
      </c>
      <c r="M112" s="115" t="s">
        <v>1828</v>
      </c>
      <c r="N112" s="69">
        <f t="shared" si="3"/>
        <v>9.3981578847820938E-3</v>
      </c>
      <c r="O112" s="69">
        <f>L112/'סכום נכסי הקרן'!$C$41</f>
        <v>5.6084302453813448E-3</v>
      </c>
    </row>
    <row r="113" spans="1:15">
      <c r="A113" s="58" t="s">
        <v>1226</v>
      </c>
      <c r="B113" s="54" t="s">
        <v>1227</v>
      </c>
      <c r="C113" s="54" t="s">
        <v>1039</v>
      </c>
      <c r="D113" s="115" t="s">
        <v>1828</v>
      </c>
      <c r="E113" s="73">
        <v>43863</v>
      </c>
      <c r="F113" s="67">
        <v>8.5599999999952701</v>
      </c>
      <c r="G113" s="66" t="s">
        <v>111</v>
      </c>
      <c r="H113" s="74">
        <v>4.8000000000000001E-2</v>
      </c>
      <c r="I113" s="74">
        <v>4.8799999999993238E-2</v>
      </c>
      <c r="J113" s="67">
        <v>262540.54391100002</v>
      </c>
      <c r="K113" s="68">
        <v>112.718281</v>
      </c>
      <c r="L113" s="67">
        <v>295.93118786499997</v>
      </c>
      <c r="M113" s="115" t="s">
        <v>1828</v>
      </c>
      <c r="N113" s="69">
        <f t="shared" si="3"/>
        <v>1.0001372885617178E-2</v>
      </c>
      <c r="O113" s="69">
        <f>L113/'סכום נכסי הקרן'!$C$41</f>
        <v>5.9684039015623358E-3</v>
      </c>
    </row>
    <row r="114" spans="1:15">
      <c r="A114" s="58" t="s">
        <v>1228</v>
      </c>
      <c r="B114" s="54" t="s">
        <v>1229</v>
      </c>
      <c r="C114" s="54" t="s">
        <v>1039</v>
      </c>
      <c r="D114" s="115" t="s">
        <v>1828</v>
      </c>
      <c r="E114" s="73">
        <v>43891</v>
      </c>
      <c r="F114" s="67">
        <v>8.6400000135827284</v>
      </c>
      <c r="G114" s="66" t="s">
        <v>111</v>
      </c>
      <c r="H114" s="74">
        <v>4.8000000000000001E-2</v>
      </c>
      <c r="I114" s="74">
        <v>4.8500000073240207E-2</v>
      </c>
      <c r="J114" s="67">
        <v>132.963368</v>
      </c>
      <c r="K114" s="68">
        <v>112.956461</v>
      </c>
      <c r="L114" s="67">
        <v>0.150190714</v>
      </c>
      <c r="M114" s="115" t="s">
        <v>1828</v>
      </c>
      <c r="N114" s="69">
        <f t="shared" si="3"/>
        <v>5.0758872206343097E-6</v>
      </c>
      <c r="O114" s="69">
        <f>L114/'סכום נכסי הקרן'!$C$41</f>
        <v>3.0290786513010542E-6</v>
      </c>
    </row>
    <row r="115" spans="1:15">
      <c r="A115" s="58" t="s">
        <v>1230</v>
      </c>
      <c r="B115" s="54" t="s">
        <v>1231</v>
      </c>
      <c r="C115" s="54" t="s">
        <v>1039</v>
      </c>
      <c r="D115" s="115" t="s">
        <v>1828</v>
      </c>
      <c r="E115" s="73">
        <v>44045</v>
      </c>
      <c r="F115" s="67">
        <v>8.8499999999214491</v>
      </c>
      <c r="G115" s="66" t="s">
        <v>111</v>
      </c>
      <c r="H115" s="74">
        <v>4.8000000000000001E-2</v>
      </c>
      <c r="I115" s="74">
        <v>4.8499999999456193E-2</v>
      </c>
      <c r="J115" s="67">
        <v>36341.862654999997</v>
      </c>
      <c r="K115" s="68">
        <v>113.84748399999999</v>
      </c>
      <c r="L115" s="67">
        <v>41.374296264999998</v>
      </c>
      <c r="M115" s="115" t="s">
        <v>1828</v>
      </c>
      <c r="N115" s="69">
        <f t="shared" si="3"/>
        <v>1.3982972454225854E-3</v>
      </c>
      <c r="O115" s="69">
        <f>L115/'סכום נכסי הקרן'!$C$41</f>
        <v>8.3444571366054251E-4</v>
      </c>
    </row>
    <row r="116" spans="1:15">
      <c r="A116" s="58" t="s">
        <v>1232</v>
      </c>
      <c r="B116" s="54" t="s">
        <v>1233</v>
      </c>
      <c r="C116" s="54" t="s">
        <v>1039</v>
      </c>
      <c r="D116" s="115" t="s">
        <v>1828</v>
      </c>
      <c r="E116" s="73">
        <v>44075</v>
      </c>
      <c r="F116" s="67">
        <v>8.9300000000074373</v>
      </c>
      <c r="G116" s="66" t="s">
        <v>111</v>
      </c>
      <c r="H116" s="74">
        <v>4.8000000000000001E-2</v>
      </c>
      <c r="I116" s="74">
        <v>4.8600000000038286E-2</v>
      </c>
      <c r="J116" s="67">
        <v>480130.72184800002</v>
      </c>
      <c r="K116" s="68">
        <v>113.150803</v>
      </c>
      <c r="L116" s="67">
        <v>543.27176747199996</v>
      </c>
      <c r="M116" s="115" t="s">
        <v>1828</v>
      </c>
      <c r="N116" s="69">
        <f t="shared" si="3"/>
        <v>1.8360564034887929E-2</v>
      </c>
      <c r="O116" s="69">
        <f>L116/'סכום נכסי הקרן'!$C$41</f>
        <v>1.0956821955743719E-2</v>
      </c>
    </row>
    <row r="117" spans="1:15">
      <c r="A117" s="58" t="s">
        <v>1234</v>
      </c>
      <c r="B117" s="54" t="s">
        <v>1235</v>
      </c>
      <c r="C117" s="54" t="s">
        <v>1039</v>
      </c>
      <c r="D117" s="115" t="s">
        <v>1828</v>
      </c>
      <c r="E117" s="73">
        <v>44166</v>
      </c>
      <c r="F117" s="67">
        <v>9.1899999999982125</v>
      </c>
      <c r="G117" s="66" t="s">
        <v>111</v>
      </c>
      <c r="H117" s="74">
        <v>4.8000000000000001E-2</v>
      </c>
      <c r="I117" s="74">
        <v>4.8599999999984662E-2</v>
      </c>
      <c r="J117" s="67">
        <v>876484.89950699999</v>
      </c>
      <c r="K117" s="68">
        <v>111.61021</v>
      </c>
      <c r="L117" s="67">
        <v>978.24663842500001</v>
      </c>
      <c r="M117" s="115" t="s">
        <v>1828</v>
      </c>
      <c r="N117" s="69">
        <f t="shared" si="3"/>
        <v>3.306109597834344E-2</v>
      </c>
      <c r="O117" s="69">
        <f>L117/'סכום נכסי הקרן'!$C$41</f>
        <v>1.9729488789567835E-2</v>
      </c>
    </row>
    <row r="118" spans="1:15">
      <c r="A118" s="58" t="s">
        <v>1236</v>
      </c>
      <c r="B118" s="54" t="s">
        <v>1237</v>
      </c>
      <c r="C118" s="54" t="s">
        <v>1039</v>
      </c>
      <c r="D118" s="115" t="s">
        <v>1828</v>
      </c>
      <c r="E118" s="73">
        <v>44197</v>
      </c>
      <c r="F118" s="67">
        <v>9.0499999999895522</v>
      </c>
      <c r="G118" s="66" t="s">
        <v>111</v>
      </c>
      <c r="H118" s="74">
        <v>4.8000000000000001E-2</v>
      </c>
      <c r="I118" s="74">
        <v>4.8499999999948598E-2</v>
      </c>
      <c r="J118" s="67">
        <v>264344.29696900002</v>
      </c>
      <c r="K118" s="68">
        <v>114.065203</v>
      </c>
      <c r="L118" s="67">
        <v>301.52485788299998</v>
      </c>
      <c r="M118" s="115" t="s">
        <v>1828</v>
      </c>
      <c r="N118" s="69">
        <f t="shared" si="3"/>
        <v>1.0190418116208542E-2</v>
      </c>
      <c r="O118" s="69">
        <f>L118/'סכום נכסי הקרן'!$C$41</f>
        <v>6.081218242627035E-3</v>
      </c>
    </row>
    <row r="119" spans="1:15">
      <c r="A119" s="58" t="s">
        <v>1238</v>
      </c>
      <c r="B119" s="54" t="s">
        <v>1239</v>
      </c>
      <c r="C119" s="54" t="s">
        <v>1039</v>
      </c>
      <c r="D119" s="115" t="s">
        <v>1828</v>
      </c>
      <c r="E119" s="73">
        <v>44228</v>
      </c>
      <c r="F119" s="67">
        <v>9.1300000000050208</v>
      </c>
      <c r="G119" s="66" t="s">
        <v>111</v>
      </c>
      <c r="H119" s="74">
        <v>4.8000000000000001E-2</v>
      </c>
      <c r="I119" s="74">
        <v>4.8500000000040025E-2</v>
      </c>
      <c r="J119" s="67">
        <v>483208.12401000003</v>
      </c>
      <c r="K119" s="68">
        <v>113.748986</v>
      </c>
      <c r="L119" s="67">
        <v>549.64434284799995</v>
      </c>
      <c r="M119" s="115" t="s">
        <v>1828</v>
      </c>
      <c r="N119" s="69">
        <f t="shared" si="3"/>
        <v>1.8575933367998409E-2</v>
      </c>
      <c r="O119" s="69">
        <f>L119/'סכום נכסי הקרן'!$C$41</f>
        <v>1.1085345427742449E-2</v>
      </c>
    </row>
    <row r="120" spans="1:15">
      <c r="A120" s="58" t="s">
        <v>1240</v>
      </c>
      <c r="B120" s="54" t="s">
        <v>1241</v>
      </c>
      <c r="C120" s="54" t="s">
        <v>1039</v>
      </c>
      <c r="D120" s="115" t="s">
        <v>1828</v>
      </c>
      <c r="E120" s="73">
        <v>44256</v>
      </c>
      <c r="F120" s="67">
        <v>9.2199999999974978</v>
      </c>
      <c r="G120" s="66" t="s">
        <v>111</v>
      </c>
      <c r="H120" s="74">
        <v>4.8000000000000001E-2</v>
      </c>
      <c r="I120" s="74">
        <v>4.8499999999971143E-2</v>
      </c>
      <c r="J120" s="67">
        <v>183308.37272700001</v>
      </c>
      <c r="K120" s="68">
        <v>113.414186</v>
      </c>
      <c r="L120" s="67">
        <v>207.897697916</v>
      </c>
      <c r="M120" s="115" t="s">
        <v>1828</v>
      </c>
      <c r="N120" s="69">
        <f t="shared" si="3"/>
        <v>7.0261685289752102E-3</v>
      </c>
      <c r="O120" s="69">
        <f>L120/'סכום נכסי הקרן'!$C$41</f>
        <v>4.1929255254222388E-3</v>
      </c>
    </row>
    <row r="121" spans="1:15">
      <c r="A121" s="58" t="s">
        <v>1242</v>
      </c>
      <c r="B121" s="54" t="s">
        <v>1243</v>
      </c>
      <c r="C121" s="54" t="s">
        <v>1039</v>
      </c>
      <c r="D121" s="115" t="s">
        <v>1828</v>
      </c>
      <c r="E121" s="73">
        <v>44287</v>
      </c>
      <c r="F121" s="67">
        <v>9.3000000000121155</v>
      </c>
      <c r="G121" s="66" t="s">
        <v>111</v>
      </c>
      <c r="H121" s="74">
        <v>4.8000000000000001E-2</v>
      </c>
      <c r="I121" s="74">
        <v>4.8500000000043279E-2</v>
      </c>
      <c r="J121" s="67">
        <v>256491.58542600003</v>
      </c>
      <c r="K121" s="68">
        <v>112.628811</v>
      </c>
      <c r="L121" s="67">
        <v>288.88342353500002</v>
      </c>
      <c r="M121" s="115" t="s">
        <v>1828</v>
      </c>
      <c r="N121" s="69">
        <f t="shared" si="3"/>
        <v>9.7631846784774941E-3</v>
      </c>
      <c r="O121" s="69">
        <f>L121/'סכום נכסי הקרן'!$C$41</f>
        <v>5.8262630733923338E-3</v>
      </c>
    </row>
    <row r="122" spans="1:15">
      <c r="A122" s="58" t="s">
        <v>1244</v>
      </c>
      <c r="B122" s="54" t="s">
        <v>1245</v>
      </c>
      <c r="C122" s="54" t="s">
        <v>1039</v>
      </c>
      <c r="D122" s="115" t="s">
        <v>1828</v>
      </c>
      <c r="E122" s="73">
        <v>44318</v>
      </c>
      <c r="F122" s="67">
        <v>9.3900000000050348</v>
      </c>
      <c r="G122" s="66" t="s">
        <v>111</v>
      </c>
      <c r="H122" s="74">
        <v>4.8000000000000001E-2</v>
      </c>
      <c r="I122" s="74">
        <v>4.8500000000023281E-2</v>
      </c>
      <c r="J122" s="67">
        <v>404312.73504100001</v>
      </c>
      <c r="K122" s="68">
        <v>111.500624</v>
      </c>
      <c r="L122" s="67">
        <v>450.81122110699999</v>
      </c>
      <c r="M122" s="115" t="s">
        <v>1828</v>
      </c>
      <c r="N122" s="69">
        <f t="shared" si="3"/>
        <v>1.5235741646021933E-2</v>
      </c>
      <c r="O122" s="69">
        <f>L122/'סכום נכסי הקרן'!$C$41</f>
        <v>9.0920577527993703E-3</v>
      </c>
    </row>
    <row r="123" spans="1:15">
      <c r="A123" s="58" t="s">
        <v>1246</v>
      </c>
      <c r="B123" s="54" t="s">
        <v>1247</v>
      </c>
      <c r="C123" s="54" t="s">
        <v>1039</v>
      </c>
      <c r="D123" s="115" t="s">
        <v>1828</v>
      </c>
      <c r="E123" s="73">
        <v>44348</v>
      </c>
      <c r="F123" s="67">
        <v>9.4699999999947337</v>
      </c>
      <c r="G123" s="66" t="s">
        <v>111</v>
      </c>
      <c r="H123" s="74">
        <v>4.8000000000000001E-2</v>
      </c>
      <c r="I123" s="74">
        <v>4.8499999999958424E-2</v>
      </c>
      <c r="J123" s="67">
        <v>325715.63889100001</v>
      </c>
      <c r="K123" s="68">
        <v>110.744517</v>
      </c>
      <c r="L123" s="67">
        <v>360.71221016999999</v>
      </c>
      <c r="M123" s="115" t="s">
        <v>1828</v>
      </c>
      <c r="N123" s="69">
        <f t="shared" si="3"/>
        <v>1.2190730366516935E-2</v>
      </c>
      <c r="O123" s="69">
        <f>L123/'סכום נכסי הקרן'!$C$41</f>
        <v>7.2749215047314174E-3</v>
      </c>
    </row>
    <row r="124" spans="1:15">
      <c r="A124" s="58" t="s">
        <v>1248</v>
      </c>
      <c r="B124" s="54" t="s">
        <v>1249</v>
      </c>
      <c r="C124" s="54" t="s">
        <v>1039</v>
      </c>
      <c r="D124" s="115" t="s">
        <v>1828</v>
      </c>
      <c r="E124" s="73">
        <v>44378</v>
      </c>
      <c r="F124" s="67">
        <v>9.3199999999892018</v>
      </c>
      <c r="G124" s="66" t="s">
        <v>111</v>
      </c>
      <c r="H124" s="74">
        <v>4.8000000000000001E-2</v>
      </c>
      <c r="I124" s="74">
        <v>4.8499999999910018E-2</v>
      </c>
      <c r="J124" s="67">
        <v>98776.911521000002</v>
      </c>
      <c r="K124" s="68">
        <v>112.50970100000001</v>
      </c>
      <c r="L124" s="67">
        <v>111.13360786</v>
      </c>
      <c r="M124" s="115" t="s">
        <v>1828</v>
      </c>
      <c r="N124" s="69">
        <f t="shared" si="3"/>
        <v>3.7559023783558191E-3</v>
      </c>
      <c r="O124" s="69">
        <f>L124/'סכום נכסי הקרן'!$C$41</f>
        <v>2.2413665268998522E-3</v>
      </c>
    </row>
    <row r="125" spans="1:15">
      <c r="A125" s="58" t="s">
        <v>1250</v>
      </c>
      <c r="B125" s="54" t="s">
        <v>1251</v>
      </c>
      <c r="C125" s="54" t="s">
        <v>1039</v>
      </c>
      <c r="D125" s="115" t="s">
        <v>1828</v>
      </c>
      <c r="E125" s="73">
        <v>44409</v>
      </c>
      <c r="F125" s="67">
        <v>9.4100000000125839</v>
      </c>
      <c r="G125" s="66" t="s">
        <v>111</v>
      </c>
      <c r="H125" s="74">
        <v>4.8000000000000001E-2</v>
      </c>
      <c r="I125" s="74">
        <v>4.8600000000068644E-2</v>
      </c>
      <c r="J125" s="67">
        <v>125042.42525499999</v>
      </c>
      <c r="K125" s="68">
        <v>111.838185</v>
      </c>
      <c r="L125" s="67">
        <v>139.84517876400002</v>
      </c>
      <c r="M125" s="115" t="s">
        <v>1828</v>
      </c>
      <c r="N125" s="69">
        <f t="shared" si="3"/>
        <v>4.7262466290393179E-3</v>
      </c>
      <c r="O125" s="69">
        <f>L125/'סכום נכסי הקרן'!$C$41</f>
        <v>2.8204276695922227E-3</v>
      </c>
    </row>
    <row r="126" spans="1:15">
      <c r="A126" s="58" t="s">
        <v>1252</v>
      </c>
      <c r="B126" s="54" t="s">
        <v>1253</v>
      </c>
      <c r="C126" s="54" t="s">
        <v>1039</v>
      </c>
      <c r="D126" s="115" t="s">
        <v>1828</v>
      </c>
      <c r="E126" s="73">
        <v>44440</v>
      </c>
      <c r="F126" s="67">
        <v>9.4900000000104221</v>
      </c>
      <c r="G126" s="66" t="s">
        <v>111</v>
      </c>
      <c r="H126" s="74">
        <v>4.8000000000000001E-2</v>
      </c>
      <c r="I126" s="74">
        <v>4.8500000000039331E-2</v>
      </c>
      <c r="J126" s="67">
        <v>366344.69540500001</v>
      </c>
      <c r="K126" s="68">
        <v>111.07546600000001</v>
      </c>
      <c r="L126" s="67">
        <v>406.91907792399991</v>
      </c>
      <c r="M126" s="115" t="s">
        <v>1828</v>
      </c>
      <c r="N126" s="69">
        <f t="shared" si="3"/>
        <v>1.3752350544566477E-2</v>
      </c>
      <c r="O126" s="69">
        <f>L126/'סכום נכסי הקרן'!$C$41</f>
        <v>8.2068315604831472E-3</v>
      </c>
    </row>
    <row r="127" spans="1:15">
      <c r="A127" s="58" t="s">
        <v>1254</v>
      </c>
      <c r="B127" s="54" t="s">
        <v>1255</v>
      </c>
      <c r="C127" s="54" t="s">
        <v>1039</v>
      </c>
      <c r="D127" s="115" t="s">
        <v>1828</v>
      </c>
      <c r="E127" s="73">
        <v>44501</v>
      </c>
      <c r="F127" s="67">
        <v>9.6600000000048176</v>
      </c>
      <c r="G127" s="66" t="s">
        <v>111</v>
      </c>
      <c r="H127" s="74">
        <v>4.8000000000000001E-2</v>
      </c>
      <c r="I127" s="74">
        <v>4.8500000000017772E-2</v>
      </c>
      <c r="J127" s="67">
        <v>461912.99091400002</v>
      </c>
      <c r="K127" s="68">
        <v>109.6622</v>
      </c>
      <c r="L127" s="67">
        <v>506.54394906599998</v>
      </c>
      <c r="M127" s="115" t="s">
        <v>1828</v>
      </c>
      <c r="N127" s="69">
        <f t="shared" si="3"/>
        <v>1.7119300449918266E-2</v>
      </c>
      <c r="O127" s="69">
        <f>L127/'סכום נכסי הקרן'!$C$41</f>
        <v>1.0216087407784406E-2</v>
      </c>
    </row>
    <row r="128" spans="1:15">
      <c r="A128" s="58" t="s">
        <v>1256</v>
      </c>
      <c r="B128" s="54" t="s">
        <v>1257</v>
      </c>
      <c r="C128" s="54" t="s">
        <v>1039</v>
      </c>
      <c r="D128" s="115" t="s">
        <v>1828</v>
      </c>
      <c r="E128" s="73">
        <v>44531</v>
      </c>
      <c r="F128" s="67">
        <v>9.7500000000259579</v>
      </c>
      <c r="G128" s="66" t="s">
        <v>111</v>
      </c>
      <c r="H128" s="74">
        <v>4.8000000000000001E-2</v>
      </c>
      <c r="I128" s="74">
        <v>4.8500000000100373E-2</v>
      </c>
      <c r="J128" s="67">
        <v>132386.90181899999</v>
      </c>
      <c r="K128" s="68">
        <v>109.122838</v>
      </c>
      <c r="L128" s="67">
        <v>144.464344923</v>
      </c>
      <c r="M128" s="115" t="s">
        <v>1828</v>
      </c>
      <c r="N128" s="69">
        <f t="shared" si="3"/>
        <v>4.882357255668701E-3</v>
      </c>
      <c r="O128" s="69">
        <f>L128/'סכום נכסי הקרן'!$C$41</f>
        <v>2.9135880070484989E-3</v>
      </c>
    </row>
    <row r="129" spans="1:15">
      <c r="A129" s="58" t="s">
        <v>1258</v>
      </c>
      <c r="B129" s="54" t="s">
        <v>1259</v>
      </c>
      <c r="C129" s="54" t="s">
        <v>1039</v>
      </c>
      <c r="D129" s="115" t="s">
        <v>1828</v>
      </c>
      <c r="E129" s="73">
        <v>44563</v>
      </c>
      <c r="F129" s="67">
        <v>9.6000000000042487</v>
      </c>
      <c r="G129" s="66" t="s">
        <v>111</v>
      </c>
      <c r="H129" s="74">
        <v>4.8000000000000001E-2</v>
      </c>
      <c r="I129" s="74">
        <v>4.8500000000012984E-2</v>
      </c>
      <c r="J129" s="67">
        <v>380311.972358</v>
      </c>
      <c r="K129" s="68">
        <v>111.391143</v>
      </c>
      <c r="L129" s="67">
        <v>423.63385219700001</v>
      </c>
      <c r="M129" s="115" t="s">
        <v>1828</v>
      </c>
      <c r="N129" s="69">
        <f t="shared" si="3"/>
        <v>1.4317247713429449E-2</v>
      </c>
      <c r="O129" s="69">
        <f>L129/'סכום נכסי הקרן'!$C$41</f>
        <v>8.543938726187552E-3</v>
      </c>
    </row>
    <row r="130" spans="1:15">
      <c r="A130" s="58" t="s">
        <v>1260</v>
      </c>
      <c r="B130" s="54" t="s">
        <v>1261</v>
      </c>
      <c r="C130" s="54" t="s">
        <v>1039</v>
      </c>
      <c r="D130" s="115" t="s">
        <v>1828</v>
      </c>
      <c r="E130" s="73">
        <v>44652</v>
      </c>
      <c r="F130" s="67">
        <v>9.8500000001414811</v>
      </c>
      <c r="G130" s="66" t="s">
        <v>111</v>
      </c>
      <c r="H130" s="74">
        <v>4.8000000000000001E-2</v>
      </c>
      <c r="I130" s="74">
        <v>4.8500000000732985E-2</v>
      </c>
      <c r="J130" s="67">
        <v>26954.823826</v>
      </c>
      <c r="K130" s="68">
        <v>108.81998</v>
      </c>
      <c r="L130" s="67">
        <v>29.332234021000001</v>
      </c>
      <c r="M130" s="115" t="s">
        <v>1828</v>
      </c>
      <c r="N130" s="69">
        <f t="shared" si="3"/>
        <v>9.9132035433195176E-4</v>
      </c>
      <c r="O130" s="69">
        <f>L130/'סכום נכסי הקרן'!$C$41</f>
        <v>5.9157881004532394E-4</v>
      </c>
    </row>
    <row r="131" spans="1:15">
      <c r="A131" s="58" t="s">
        <v>1262</v>
      </c>
      <c r="B131" s="54" t="s">
        <v>1263</v>
      </c>
      <c r="C131" s="54" t="s">
        <v>1039</v>
      </c>
      <c r="D131" s="115" t="s">
        <v>1828</v>
      </c>
      <c r="E131" s="73">
        <v>40057</v>
      </c>
      <c r="F131" s="67">
        <v>0.66000000000188375</v>
      </c>
      <c r="G131" s="66" t="s">
        <v>111</v>
      </c>
      <c r="H131" s="74">
        <v>4.8000000000000001E-2</v>
      </c>
      <c r="I131" s="74">
        <v>4.8199999999823613E-2</v>
      </c>
      <c r="J131" s="67">
        <v>94620.931511999996</v>
      </c>
      <c r="K131" s="68">
        <v>123.422899</v>
      </c>
      <c r="L131" s="67">
        <v>116.78389673300001</v>
      </c>
      <c r="M131" s="115" t="s">
        <v>1828</v>
      </c>
      <c r="N131" s="69">
        <f t="shared" si="3"/>
        <v>3.9468611155474738E-3</v>
      </c>
      <c r="O131" s="69">
        <f>L131/'סכום נכסי הקרן'!$C$41</f>
        <v>2.3553227692204542E-3</v>
      </c>
    </row>
    <row r="132" spans="1:15">
      <c r="A132" s="58" t="s">
        <v>1264</v>
      </c>
      <c r="B132" s="54" t="s">
        <v>1265</v>
      </c>
      <c r="C132" s="54" t="s">
        <v>1039</v>
      </c>
      <c r="D132" s="115" t="s">
        <v>1828</v>
      </c>
      <c r="E132" s="73">
        <v>40087</v>
      </c>
      <c r="F132" s="67">
        <v>0.73999999999944133</v>
      </c>
      <c r="G132" s="66" t="s">
        <v>111</v>
      </c>
      <c r="H132" s="74">
        <v>4.8000000000000001E-2</v>
      </c>
      <c r="I132" s="74">
        <v>4.8299999999974856E-2</v>
      </c>
      <c r="J132" s="67">
        <v>87766.319988000003</v>
      </c>
      <c r="K132" s="68">
        <v>122.350264</v>
      </c>
      <c r="L132" s="67">
        <v>107.38232436899999</v>
      </c>
      <c r="M132" s="115" t="s">
        <v>1828</v>
      </c>
      <c r="N132" s="69">
        <f t="shared" si="3"/>
        <v>3.6291229562076337E-3</v>
      </c>
      <c r="O132" s="69">
        <f>L132/'סכום נכסי הקרן'!$C$41</f>
        <v>2.1657098339197107E-3</v>
      </c>
    </row>
    <row r="133" spans="1:15">
      <c r="A133" s="58" t="s">
        <v>1266</v>
      </c>
      <c r="B133" s="54" t="s">
        <v>1267</v>
      </c>
      <c r="C133" s="54" t="s">
        <v>1039</v>
      </c>
      <c r="D133" s="115" t="s">
        <v>1828</v>
      </c>
      <c r="E133" s="73">
        <v>40118</v>
      </c>
      <c r="F133" s="67">
        <v>0.83000000000274154</v>
      </c>
      <c r="G133" s="66" t="s">
        <v>111</v>
      </c>
      <c r="H133" s="74">
        <v>4.8000000000000001E-2</v>
      </c>
      <c r="I133" s="74">
        <v>4.8300000000103573E-2</v>
      </c>
      <c r="J133" s="67">
        <v>107444.02369300001</v>
      </c>
      <c r="K133" s="68">
        <v>122.216328</v>
      </c>
      <c r="L133" s="67">
        <v>131.314140708</v>
      </c>
      <c r="M133" s="115" t="s">
        <v>1828</v>
      </c>
      <c r="N133" s="69">
        <f t="shared" si="3"/>
        <v>4.4379292897449886E-3</v>
      </c>
      <c r="O133" s="69">
        <f>L133/'סכום נכסי הקרן'!$C$41</f>
        <v>2.64837185761395E-3</v>
      </c>
    </row>
    <row r="134" spans="1:15">
      <c r="A134" s="58" t="s">
        <v>1268</v>
      </c>
      <c r="B134" s="54" t="s">
        <v>1269</v>
      </c>
      <c r="C134" s="54" t="s">
        <v>1039</v>
      </c>
      <c r="D134" s="115" t="s">
        <v>1828</v>
      </c>
      <c r="E134" s="73">
        <v>39904</v>
      </c>
      <c r="F134" s="67">
        <v>0.25000000000143191</v>
      </c>
      <c r="G134" s="66" t="s">
        <v>111</v>
      </c>
      <c r="H134" s="74">
        <v>4.8000000000000001E-2</v>
      </c>
      <c r="I134" s="74">
        <v>4.8000000000068738E-2</v>
      </c>
      <c r="J134" s="67">
        <v>136716.08411</v>
      </c>
      <c r="K134" s="68">
        <v>127.702336</v>
      </c>
      <c r="L134" s="67">
        <v>174.58963261100001</v>
      </c>
      <c r="M134" s="115" t="s">
        <v>1828</v>
      </c>
      <c r="N134" s="69">
        <f t="shared" si="3"/>
        <v>5.9004798727131293E-3</v>
      </c>
      <c r="O134" s="69">
        <f>L134/'סכום נכסי הקרן'!$C$41</f>
        <v>3.5211612941694549E-3</v>
      </c>
    </row>
    <row r="135" spans="1:15">
      <c r="A135" s="58" t="s">
        <v>1270</v>
      </c>
      <c r="B135" s="54" t="s">
        <v>1271</v>
      </c>
      <c r="C135" s="54" t="s">
        <v>1039</v>
      </c>
      <c r="D135" s="115" t="s">
        <v>1828</v>
      </c>
      <c r="E135" s="73">
        <v>39965</v>
      </c>
      <c r="F135" s="67">
        <v>0.41999999999626925</v>
      </c>
      <c r="G135" s="66" t="s">
        <v>111</v>
      </c>
      <c r="H135" s="74">
        <v>4.8000000000000001E-2</v>
      </c>
      <c r="I135" s="74">
        <v>4.8200000000087041E-2</v>
      </c>
      <c r="J135" s="67">
        <v>64415.503241999999</v>
      </c>
      <c r="K135" s="68">
        <v>124.83431400000001</v>
      </c>
      <c r="L135" s="67">
        <v>80.412651464999996</v>
      </c>
      <c r="M135" s="115" t="s">
        <v>1828</v>
      </c>
      <c r="N135" s="69">
        <f t="shared" si="3"/>
        <v>2.7176483757079301E-3</v>
      </c>
      <c r="O135" s="69">
        <f>L135/'סכום נכסי הקרן'!$C$41</f>
        <v>1.621779665067335E-3</v>
      </c>
    </row>
    <row r="136" spans="1:15">
      <c r="A136" s="58" t="s">
        <v>1272</v>
      </c>
      <c r="B136" s="54" t="s">
        <v>1273</v>
      </c>
      <c r="C136" s="54" t="s">
        <v>1039</v>
      </c>
      <c r="D136" s="115" t="s">
        <v>1828</v>
      </c>
      <c r="E136" s="73">
        <v>39995</v>
      </c>
      <c r="F136" s="67">
        <v>0.48999999999895816</v>
      </c>
      <c r="G136" s="66" t="s">
        <v>111</v>
      </c>
      <c r="H136" s="74">
        <v>4.8000000000000001E-2</v>
      </c>
      <c r="I136" s="74">
        <v>4.8600000000174684E-2</v>
      </c>
      <c r="J136" s="67">
        <v>98406.888464000003</v>
      </c>
      <c r="K136" s="68">
        <v>126.81438</v>
      </c>
      <c r="L136" s="67">
        <v>124.79408583700001</v>
      </c>
      <c r="M136" s="115" t="s">
        <v>1828</v>
      </c>
      <c r="N136" s="69">
        <f t="shared" si="3"/>
        <v>4.2175756985266709E-3</v>
      </c>
      <c r="O136" s="69">
        <f>L136/'סכום נכסי הקרן'!$C$41</f>
        <v>2.5168739874123509E-3</v>
      </c>
    </row>
    <row r="137" spans="1:15">
      <c r="A137" s="58" t="s">
        <v>1274</v>
      </c>
      <c r="B137" s="54" t="s">
        <v>1275</v>
      </c>
      <c r="C137" s="54" t="s">
        <v>1039</v>
      </c>
      <c r="D137" s="115" t="s">
        <v>1828</v>
      </c>
      <c r="E137" s="73">
        <v>40027</v>
      </c>
      <c r="F137" s="67">
        <v>0.57999999999961327</v>
      </c>
      <c r="G137" s="66" t="s">
        <v>111</v>
      </c>
      <c r="H137" s="74">
        <v>4.8000000000000001E-2</v>
      </c>
      <c r="I137" s="74">
        <v>4.8300000000012243E-2</v>
      </c>
      <c r="J137" s="67">
        <v>123909.61235</v>
      </c>
      <c r="K137" s="68">
        <v>125.213633</v>
      </c>
      <c r="L137" s="67">
        <v>155.151727107</v>
      </c>
      <c r="M137" s="115" t="s">
        <v>1828</v>
      </c>
      <c r="N137" s="69">
        <f t="shared" si="3"/>
        <v>5.2435510019731516E-3</v>
      </c>
      <c r="O137" s="69">
        <f>L137/'סכום נכסי הקרן'!$C$41</f>
        <v>3.1291334315935188E-3</v>
      </c>
    </row>
    <row r="138" spans="1:15">
      <c r="A138" s="58" t="s">
        <v>1276</v>
      </c>
      <c r="B138" s="54" t="s">
        <v>1277</v>
      </c>
      <c r="C138" s="54" t="s">
        <v>1039</v>
      </c>
      <c r="D138" s="115" t="s">
        <v>1828</v>
      </c>
      <c r="E138" s="73">
        <v>40179</v>
      </c>
      <c r="F138" s="67">
        <v>0.97000000000553921</v>
      </c>
      <c r="G138" s="66" t="s">
        <v>111</v>
      </c>
      <c r="H138" s="74">
        <v>4.8000000000000001E-2</v>
      </c>
      <c r="I138" s="74">
        <v>4.829999999997818E-2</v>
      </c>
      <c r="J138" s="67">
        <v>48209.718008000003</v>
      </c>
      <c r="K138" s="68">
        <v>123.574303</v>
      </c>
      <c r="L138" s="67">
        <v>59.574822911000005</v>
      </c>
      <c r="M138" s="115" t="s">
        <v>1828</v>
      </c>
      <c r="N138" s="69">
        <f t="shared" si="3"/>
        <v>2.0134073154848774E-3</v>
      </c>
      <c r="O138" s="69">
        <f>L138/'סכום נכסי הקרן'!$C$41</f>
        <v>1.2015178530594842E-3</v>
      </c>
    </row>
    <row r="139" spans="1:15">
      <c r="A139" s="58" t="s">
        <v>1278</v>
      </c>
      <c r="B139" s="54" t="s">
        <v>1279</v>
      </c>
      <c r="C139" s="54" t="s">
        <v>1039</v>
      </c>
      <c r="D139" s="115" t="s">
        <v>1828</v>
      </c>
      <c r="E139" s="73">
        <v>40210</v>
      </c>
      <c r="F139" s="67">
        <v>1.0500000000017256</v>
      </c>
      <c r="G139" s="66" t="s">
        <v>111</v>
      </c>
      <c r="H139" s="74">
        <v>4.8000000000000001E-2</v>
      </c>
      <c r="I139" s="74">
        <v>4.8200000000052923E-2</v>
      </c>
      <c r="J139" s="67">
        <v>70628.041660000003</v>
      </c>
      <c r="K139" s="68">
        <v>123.086761</v>
      </c>
      <c r="L139" s="67">
        <v>86.933768896999993</v>
      </c>
      <c r="M139" s="115" t="s">
        <v>1828</v>
      </c>
      <c r="N139" s="69">
        <f t="shared" si="3"/>
        <v>2.9380378775338846E-3</v>
      </c>
      <c r="O139" s="69">
        <f>L139/'סכום נכסי הקרן'!$C$41</f>
        <v>1.7532989652279186E-3</v>
      </c>
    </row>
    <row r="140" spans="1:15">
      <c r="A140" s="58" t="s">
        <v>1280</v>
      </c>
      <c r="B140" s="54" t="s">
        <v>1281</v>
      </c>
      <c r="C140" s="54" t="s">
        <v>1039</v>
      </c>
      <c r="D140" s="115" t="s">
        <v>1828</v>
      </c>
      <c r="E140" s="73">
        <v>40238</v>
      </c>
      <c r="F140" s="67">
        <v>1.1299999999977484</v>
      </c>
      <c r="G140" s="66" t="s">
        <v>111</v>
      </c>
      <c r="H140" s="74">
        <v>4.8000000000000001E-2</v>
      </c>
      <c r="I140" s="74">
        <v>4.8499999999951748E-2</v>
      </c>
      <c r="J140" s="67">
        <v>100754.74162</v>
      </c>
      <c r="K140" s="68">
        <v>123.422369</v>
      </c>
      <c r="L140" s="67">
        <v>124.353889456</v>
      </c>
      <c r="M140" s="115" t="s">
        <v>1828</v>
      </c>
      <c r="N140" s="69">
        <f t="shared" ref="N140:N157" si="4">IFERROR(L140/$L$9,0)</f>
        <v>4.2026986989747049E-3</v>
      </c>
      <c r="O140" s="69">
        <f>L140/'סכום נכסי הקרן'!$C$41</f>
        <v>2.5079960120398715E-3</v>
      </c>
    </row>
    <row r="141" spans="1:15">
      <c r="A141" s="58" t="s">
        <v>1282</v>
      </c>
      <c r="B141" s="54" t="s">
        <v>1283</v>
      </c>
      <c r="C141" s="54" t="s">
        <v>1039</v>
      </c>
      <c r="D141" s="115" t="s">
        <v>1828</v>
      </c>
      <c r="E141" s="73">
        <v>40300</v>
      </c>
      <c r="F141" s="67">
        <v>1.300000000010354</v>
      </c>
      <c r="G141" s="66" t="s">
        <v>111</v>
      </c>
      <c r="H141" s="74">
        <v>4.8000000000000001E-2</v>
      </c>
      <c r="I141" s="74">
        <v>4.8499999999171692E-2</v>
      </c>
      <c r="J141" s="67">
        <v>15746.536759000002</v>
      </c>
      <c r="K141" s="68">
        <v>122.670784</v>
      </c>
      <c r="L141" s="67">
        <v>19.316400035999997</v>
      </c>
      <c r="M141" s="115" t="s">
        <v>1828</v>
      </c>
      <c r="N141" s="69">
        <f t="shared" si="4"/>
        <v>6.5282243808623553E-4</v>
      </c>
      <c r="O141" s="69">
        <f>L141/'סכום נכסי הקרן'!$C$41</f>
        <v>3.8957731414099609E-4</v>
      </c>
    </row>
    <row r="142" spans="1:15">
      <c r="A142" s="58" t="s">
        <v>1284</v>
      </c>
      <c r="B142" s="54" t="s">
        <v>1285</v>
      </c>
      <c r="C142" s="54" t="s">
        <v>1039</v>
      </c>
      <c r="D142" s="115" t="s">
        <v>1828</v>
      </c>
      <c r="E142" s="73">
        <v>40360</v>
      </c>
      <c r="F142" s="67">
        <v>1.4300000000069801</v>
      </c>
      <c r="G142" s="66" t="s">
        <v>111</v>
      </c>
      <c r="H142" s="74">
        <v>4.8000000000000001E-2</v>
      </c>
      <c r="I142" s="74">
        <v>4.8500000000385735E-2</v>
      </c>
      <c r="J142" s="67">
        <v>44222.566485999996</v>
      </c>
      <c r="K142" s="68">
        <v>123.10536500000001</v>
      </c>
      <c r="L142" s="67">
        <v>54.440351734000004</v>
      </c>
      <c r="M142" s="115" t="s">
        <v>1828</v>
      </c>
      <c r="N142" s="69">
        <f t="shared" si="4"/>
        <v>1.8398812968786304E-3</v>
      </c>
      <c r="O142" s="69">
        <f>L142/'סכום נכסי הקרן'!$C$41</f>
        <v>1.0979647330711785E-3</v>
      </c>
    </row>
    <row r="143" spans="1:15">
      <c r="A143" s="58" t="s">
        <v>1286</v>
      </c>
      <c r="B143" s="54" t="s">
        <v>1287</v>
      </c>
      <c r="C143" s="54" t="s">
        <v>1039</v>
      </c>
      <c r="D143" s="115" t="s">
        <v>1828</v>
      </c>
      <c r="E143" s="73">
        <v>40422</v>
      </c>
      <c r="F143" s="67">
        <v>1.6</v>
      </c>
      <c r="G143" s="66" t="s">
        <v>111</v>
      </c>
      <c r="H143" s="74">
        <v>4.8000000000000001E-2</v>
      </c>
      <c r="I143" s="74">
        <v>4.8400000000093917E-2</v>
      </c>
      <c r="J143" s="67">
        <v>87843.298780000012</v>
      </c>
      <c r="K143" s="68">
        <v>121.21619699999999</v>
      </c>
      <c r="L143" s="67">
        <v>106.48030605</v>
      </c>
      <c r="M143" s="115" t="s">
        <v>1828</v>
      </c>
      <c r="N143" s="69">
        <f t="shared" si="4"/>
        <v>3.5986380937534203E-3</v>
      </c>
      <c r="O143" s="69">
        <f>L143/'סכום נכסי הקרן'!$C$41</f>
        <v>2.1475177342858724E-3</v>
      </c>
    </row>
    <row r="144" spans="1:15">
      <c r="A144" s="58" t="s">
        <v>1288</v>
      </c>
      <c r="B144" s="54" t="s">
        <v>1289</v>
      </c>
      <c r="C144" s="54" t="s">
        <v>1039</v>
      </c>
      <c r="D144" s="115" t="s">
        <v>1828</v>
      </c>
      <c r="E144" s="73">
        <v>40483</v>
      </c>
      <c r="F144" s="67">
        <v>1.770000000003582</v>
      </c>
      <c r="G144" s="66" t="s">
        <v>111</v>
      </c>
      <c r="H144" s="74">
        <v>4.8000000000000001E-2</v>
      </c>
      <c r="I144" s="74">
        <v>4.8400000000105997E-2</v>
      </c>
      <c r="J144" s="67">
        <v>170732.83734299999</v>
      </c>
      <c r="K144" s="68">
        <v>119.364071</v>
      </c>
      <c r="L144" s="67">
        <v>203.79366525099999</v>
      </c>
      <c r="M144" s="115" t="s">
        <v>1828</v>
      </c>
      <c r="N144" s="69">
        <f t="shared" si="4"/>
        <v>6.8874674974497901E-3</v>
      </c>
      <c r="O144" s="69">
        <f>L144/'סכום נכסי הקרן'!$C$41</f>
        <v>4.1101545111650343E-3</v>
      </c>
    </row>
    <row r="145" spans="1:15">
      <c r="A145" s="58" t="s">
        <v>1290</v>
      </c>
      <c r="B145" s="54" t="s">
        <v>1291</v>
      </c>
      <c r="C145" s="54" t="s">
        <v>1039</v>
      </c>
      <c r="D145" s="115" t="s">
        <v>1828</v>
      </c>
      <c r="E145" s="73">
        <v>40513</v>
      </c>
      <c r="F145" s="67">
        <v>1.8499999999920067</v>
      </c>
      <c r="G145" s="66" t="s">
        <v>111</v>
      </c>
      <c r="H145" s="74">
        <v>4.8000000000000001E-2</v>
      </c>
      <c r="I145" s="74">
        <v>4.849999999977473E-2</v>
      </c>
      <c r="J145" s="67">
        <v>58033.261578000005</v>
      </c>
      <c r="K145" s="68">
        <v>118.562107</v>
      </c>
      <c r="L145" s="67">
        <v>68.805457402999991</v>
      </c>
      <c r="M145" s="115" t="s">
        <v>1828</v>
      </c>
      <c r="N145" s="69">
        <f t="shared" si="4"/>
        <v>2.3253684108711674E-3</v>
      </c>
      <c r="O145" s="69">
        <f>L145/'סכום נכסי הקרן'!$C$41</f>
        <v>1.3876832765601695E-3</v>
      </c>
    </row>
    <row r="146" spans="1:15">
      <c r="A146" s="58" t="s">
        <v>1292</v>
      </c>
      <c r="B146" s="54" t="s">
        <v>1293</v>
      </c>
      <c r="C146" s="54" t="s">
        <v>1039</v>
      </c>
      <c r="D146" s="115" t="s">
        <v>1828</v>
      </c>
      <c r="E146" s="73">
        <v>40544</v>
      </c>
      <c r="F146" s="67">
        <v>1.8900000000041424</v>
      </c>
      <c r="G146" s="66" t="s">
        <v>111</v>
      </c>
      <c r="H146" s="74">
        <v>4.8000000000000001E-2</v>
      </c>
      <c r="I146" s="74">
        <v>4.8400000000106677E-2</v>
      </c>
      <c r="J146" s="67">
        <v>145852.941865</v>
      </c>
      <c r="K146" s="68">
        <v>120.81662900000001</v>
      </c>
      <c r="L146" s="67">
        <v>176.21460774300002</v>
      </c>
      <c r="M146" s="115" t="s">
        <v>1828</v>
      </c>
      <c r="N146" s="69">
        <f t="shared" si="4"/>
        <v>5.9553979850697127E-3</v>
      </c>
      <c r="O146" s="69">
        <f>L146/'סכום נכסי הקרן'!$C$41</f>
        <v>3.5539341424377993E-3</v>
      </c>
    </row>
    <row r="147" spans="1:15">
      <c r="A147" s="58" t="s">
        <v>1294</v>
      </c>
      <c r="B147" s="54" t="s">
        <v>1295</v>
      </c>
      <c r="C147" s="54" t="s">
        <v>1039</v>
      </c>
      <c r="D147" s="115" t="s">
        <v>1828</v>
      </c>
      <c r="E147" s="73">
        <v>40575</v>
      </c>
      <c r="F147" s="67">
        <v>1.9799999999947768</v>
      </c>
      <c r="G147" s="66" t="s">
        <v>111</v>
      </c>
      <c r="H147" s="74">
        <v>4.8000000000000001E-2</v>
      </c>
      <c r="I147" s="74">
        <v>4.8400000000017408E-2</v>
      </c>
      <c r="J147" s="67">
        <v>57487.411961999998</v>
      </c>
      <c r="K147" s="68">
        <v>119.89484899999999</v>
      </c>
      <c r="L147" s="67">
        <v>68.924446032000006</v>
      </c>
      <c r="M147" s="115" t="s">
        <v>1828</v>
      </c>
      <c r="N147" s="69">
        <f t="shared" si="4"/>
        <v>2.3293897837327543E-3</v>
      </c>
      <c r="O147" s="69">
        <f>L147/'סכום נכסי הקרן'!$C$41</f>
        <v>1.3900830648443609E-3</v>
      </c>
    </row>
    <row r="148" spans="1:15">
      <c r="A148" s="58" t="s">
        <v>1296</v>
      </c>
      <c r="B148" s="54" t="s">
        <v>1297</v>
      </c>
      <c r="C148" s="54" t="s">
        <v>1039</v>
      </c>
      <c r="D148" s="115" t="s">
        <v>1828</v>
      </c>
      <c r="E148" s="73">
        <v>40603</v>
      </c>
      <c r="F148" s="67">
        <v>2.0499999999999998</v>
      </c>
      <c r="G148" s="66" t="s">
        <v>111</v>
      </c>
      <c r="H148" s="74">
        <v>4.8000000000000001E-2</v>
      </c>
      <c r="I148" s="74">
        <v>4.8599999999962347E-2</v>
      </c>
      <c r="J148" s="67">
        <v>89133.568304999993</v>
      </c>
      <c r="K148" s="68">
        <v>119.176222</v>
      </c>
      <c r="L148" s="67">
        <v>106.22601883999999</v>
      </c>
      <c r="M148" s="115" t="s">
        <v>1828</v>
      </c>
      <c r="N148" s="69">
        <f t="shared" si="4"/>
        <v>3.5900441323477254E-3</v>
      </c>
      <c r="O148" s="69">
        <f>L148/'סכום נכסי הקרן'!$C$41</f>
        <v>2.1423892150945335E-3</v>
      </c>
    </row>
    <row r="149" spans="1:15">
      <c r="A149" s="58" t="s">
        <v>1298</v>
      </c>
      <c r="B149" s="54" t="s">
        <v>1299</v>
      </c>
      <c r="C149" s="54" t="s">
        <v>1039</v>
      </c>
      <c r="D149" s="115" t="s">
        <v>1828</v>
      </c>
      <c r="E149" s="73">
        <v>40634</v>
      </c>
      <c r="F149" s="67">
        <v>2.1400000000165709</v>
      </c>
      <c r="G149" s="66" t="s">
        <v>111</v>
      </c>
      <c r="H149" s="74">
        <v>4.8000000000000001E-2</v>
      </c>
      <c r="I149" s="74">
        <v>4.8500000000147002E-2</v>
      </c>
      <c r="J149" s="67">
        <v>31612.040742000001</v>
      </c>
      <c r="K149" s="68">
        <v>118.357618</v>
      </c>
      <c r="L149" s="67">
        <v>37.415258517000005</v>
      </c>
      <c r="M149" s="115" t="s">
        <v>1828</v>
      </c>
      <c r="N149" s="69">
        <f t="shared" si="4"/>
        <v>1.2644965025145917E-3</v>
      </c>
      <c r="O149" s="69">
        <f>L149/'סכום נכסי הקרן'!$C$41</f>
        <v>7.5459898810225148E-4</v>
      </c>
    </row>
    <row r="150" spans="1:15">
      <c r="A150" s="58" t="s">
        <v>1300</v>
      </c>
      <c r="B150" s="54" t="s">
        <v>1301</v>
      </c>
      <c r="C150" s="54" t="s">
        <v>1039</v>
      </c>
      <c r="D150" s="115" t="s">
        <v>1828</v>
      </c>
      <c r="E150" s="73">
        <v>40664</v>
      </c>
      <c r="F150" s="67">
        <v>2.2200000000056508</v>
      </c>
      <c r="G150" s="66" t="s">
        <v>111</v>
      </c>
      <c r="H150" s="74">
        <v>4.8000000000000001E-2</v>
      </c>
      <c r="I150" s="74">
        <v>4.8500000000155745E-2</v>
      </c>
      <c r="J150" s="67">
        <v>117316.553767</v>
      </c>
      <c r="K150" s="68">
        <v>117.66278</v>
      </c>
      <c r="L150" s="67">
        <v>138.03791800100001</v>
      </c>
      <c r="M150" s="115" t="s">
        <v>1828</v>
      </c>
      <c r="N150" s="69">
        <f t="shared" si="4"/>
        <v>4.6651679407039952E-3</v>
      </c>
      <c r="O150" s="69">
        <f>L150/'סכום נכסי הקרן'!$C$41</f>
        <v>2.783978445477492E-3</v>
      </c>
    </row>
    <row r="151" spans="1:15">
      <c r="A151" s="58" t="s">
        <v>1302</v>
      </c>
      <c r="B151" s="54" t="s">
        <v>1303</v>
      </c>
      <c r="C151" s="54" t="s">
        <v>1039</v>
      </c>
      <c r="D151" s="115" t="s">
        <v>1828</v>
      </c>
      <c r="E151" s="73">
        <v>40756</v>
      </c>
      <c r="F151" s="67">
        <v>2.4199999999915511</v>
      </c>
      <c r="G151" s="66" t="s">
        <v>111</v>
      </c>
      <c r="H151" s="74">
        <v>4.8000000000000001E-2</v>
      </c>
      <c r="I151" s="74">
        <v>4.849999999984158E-2</v>
      </c>
      <c r="J151" s="67">
        <v>64554.589923</v>
      </c>
      <c r="K151" s="68">
        <v>117.346446</v>
      </c>
      <c r="L151" s="67">
        <v>75.752516992000011</v>
      </c>
      <c r="M151" s="115" t="s">
        <v>1828</v>
      </c>
      <c r="N151" s="69">
        <f t="shared" si="4"/>
        <v>2.5601531725228783E-3</v>
      </c>
      <c r="O151" s="69">
        <f>L151/'סכום נכסי הקרן'!$C$41</f>
        <v>1.5277930698351135E-3</v>
      </c>
    </row>
    <row r="152" spans="1:15">
      <c r="A152" s="58" t="s">
        <v>1304</v>
      </c>
      <c r="B152" s="54" t="s">
        <v>1305</v>
      </c>
      <c r="C152" s="54" t="s">
        <v>1039</v>
      </c>
      <c r="D152" s="115" t="s">
        <v>1828</v>
      </c>
      <c r="E152" s="73">
        <v>40848</v>
      </c>
      <c r="F152" s="67">
        <v>2.6699999999993849</v>
      </c>
      <c r="G152" s="66" t="s">
        <v>111</v>
      </c>
      <c r="H152" s="74">
        <v>4.8000000000000001E-2</v>
      </c>
      <c r="I152" s="74">
        <v>4.8499999999992903E-2</v>
      </c>
      <c r="J152" s="67">
        <v>182043.47121300001</v>
      </c>
      <c r="K152" s="68">
        <v>115.963753</v>
      </c>
      <c r="L152" s="67">
        <v>211.10444043899997</v>
      </c>
      <c r="M152" s="115" t="s">
        <v>1828</v>
      </c>
      <c r="N152" s="69">
        <f t="shared" si="4"/>
        <v>7.1345444928338029E-3</v>
      </c>
      <c r="O152" s="69">
        <f>L152/'סכום נכסי הקרן'!$C$41</f>
        <v>4.2575997989371681E-3</v>
      </c>
    </row>
    <row r="153" spans="1:15">
      <c r="A153" s="58" t="s">
        <v>1306</v>
      </c>
      <c r="B153" s="54" t="s">
        <v>1307</v>
      </c>
      <c r="C153" s="54" t="s">
        <v>1039</v>
      </c>
      <c r="D153" s="115" t="s">
        <v>1828</v>
      </c>
      <c r="E153" s="73">
        <v>40940</v>
      </c>
      <c r="F153" s="67">
        <v>2.8499999999981394</v>
      </c>
      <c r="G153" s="66" t="s">
        <v>111</v>
      </c>
      <c r="H153" s="74">
        <v>4.8000000000000001E-2</v>
      </c>
      <c r="I153" s="74">
        <v>4.8499999999981391E-2</v>
      </c>
      <c r="J153" s="67">
        <v>228956.79638300001</v>
      </c>
      <c r="K153" s="68">
        <v>117.351624</v>
      </c>
      <c r="L153" s="67">
        <v>268.68451842999997</v>
      </c>
      <c r="M153" s="115" t="s">
        <v>1828</v>
      </c>
      <c r="N153" s="69">
        <f t="shared" si="4"/>
        <v>9.0805368531713653E-3</v>
      </c>
      <c r="O153" s="69">
        <f>L153/'סכום נכסי הקרן'!$C$41</f>
        <v>5.4188872070440883E-3</v>
      </c>
    </row>
    <row r="154" spans="1:15">
      <c r="A154" s="58" t="s">
        <v>1308</v>
      </c>
      <c r="B154" s="54" t="s">
        <v>1309</v>
      </c>
      <c r="C154" s="54" t="s">
        <v>1039</v>
      </c>
      <c r="D154" s="115" t="s">
        <v>1828</v>
      </c>
      <c r="E154" s="73">
        <v>40969</v>
      </c>
      <c r="F154" s="67">
        <v>2.9299999999977926</v>
      </c>
      <c r="G154" s="66" t="s">
        <v>111</v>
      </c>
      <c r="H154" s="74">
        <v>4.8000000000000001E-2</v>
      </c>
      <c r="I154" s="74">
        <v>4.8599999999955845E-2</v>
      </c>
      <c r="J154" s="67">
        <v>139500.44200700001</v>
      </c>
      <c r="K154" s="68">
        <v>116.878197</v>
      </c>
      <c r="L154" s="67">
        <v>163.045601852</v>
      </c>
      <c r="M154" s="115" t="s">
        <v>1828</v>
      </c>
      <c r="N154" s="69">
        <f t="shared" si="4"/>
        <v>5.5103345924648614E-3</v>
      </c>
      <c r="O154" s="69">
        <f>L154/'סכום נכסי הקרן'!$C$41</f>
        <v>3.2883387967542707E-3</v>
      </c>
    </row>
    <row r="155" spans="1:15">
      <c r="A155" s="58" t="s">
        <v>1310</v>
      </c>
      <c r="B155" s="54" t="s">
        <v>1311</v>
      </c>
      <c r="C155" s="54" t="s">
        <v>1039</v>
      </c>
      <c r="D155" s="115" t="s">
        <v>1828</v>
      </c>
      <c r="E155" s="73">
        <v>41000</v>
      </c>
      <c r="F155" s="67">
        <v>3.0199999999995497</v>
      </c>
      <c r="G155" s="66" t="s">
        <v>111</v>
      </c>
      <c r="H155" s="74">
        <v>4.8000000000000001E-2</v>
      </c>
      <c r="I155" s="74">
        <v>4.8600000000031569E-2</v>
      </c>
      <c r="J155" s="67">
        <v>76218.626428999996</v>
      </c>
      <c r="K155" s="68">
        <v>116.423198</v>
      </c>
      <c r="L155" s="67">
        <v>88.736162701999987</v>
      </c>
      <c r="M155" s="115" t="s">
        <v>1828</v>
      </c>
      <c r="N155" s="69">
        <f t="shared" si="4"/>
        <v>2.9989520808004723E-3</v>
      </c>
      <c r="O155" s="69">
        <f>L155/'סכום נכסי הקרן'!$C$41</f>
        <v>1.7896500314860014E-3</v>
      </c>
    </row>
    <row r="156" spans="1:15">
      <c r="A156" s="58" t="s">
        <v>1312</v>
      </c>
      <c r="B156" s="54" t="s">
        <v>1313</v>
      </c>
      <c r="C156" s="54" t="s">
        <v>1039</v>
      </c>
      <c r="D156" s="115" t="s">
        <v>1828</v>
      </c>
      <c r="E156" s="73">
        <v>41640</v>
      </c>
      <c r="F156" s="67">
        <v>4.409999999998405</v>
      </c>
      <c r="G156" s="66" t="s">
        <v>111</v>
      </c>
      <c r="H156" s="74">
        <v>4.8000000000000001E-2</v>
      </c>
      <c r="I156" s="74">
        <v>4.8499999999993867E-2</v>
      </c>
      <c r="J156" s="67">
        <v>143063.335414</v>
      </c>
      <c r="K156" s="68">
        <v>113.952916</v>
      </c>
      <c r="L156" s="67">
        <v>163.024843086</v>
      </c>
      <c r="M156" s="115" t="s">
        <v>1828</v>
      </c>
      <c r="N156" s="69">
        <f t="shared" si="4"/>
        <v>5.5096330234247438E-3</v>
      </c>
      <c r="O156" s="69">
        <f>L156/'סכום נכסי הקרן'!$C$41</f>
        <v>3.2879201294928719E-3</v>
      </c>
    </row>
    <row r="157" spans="1:15">
      <c r="A157" s="58" t="s">
        <v>1314</v>
      </c>
      <c r="B157" s="54" t="s">
        <v>1315</v>
      </c>
      <c r="C157" s="54" t="s">
        <v>1039</v>
      </c>
      <c r="D157" s="115" t="s">
        <v>1828</v>
      </c>
      <c r="E157" s="73">
        <v>44774</v>
      </c>
      <c r="F157" s="67">
        <v>9.9399999873667202</v>
      </c>
      <c r="G157" s="66" t="s">
        <v>111</v>
      </c>
      <c r="H157" s="74">
        <v>4.8000000000000001E-2</v>
      </c>
      <c r="I157" s="74">
        <v>4.8499999952689138E-2</v>
      </c>
      <c r="J157" s="67">
        <v>364.77450299999998</v>
      </c>
      <c r="K157" s="68">
        <v>107.197926</v>
      </c>
      <c r="L157" s="67">
        <v>0.39103070100000004</v>
      </c>
      <c r="M157" s="115" t="s">
        <v>1828</v>
      </c>
      <c r="N157" s="69">
        <f t="shared" si="4"/>
        <v>1.3215382530783999E-5</v>
      </c>
      <c r="O157" s="69">
        <f>L157/'סכום נכסי הקרן'!$C$41</f>
        <v>7.8863913544108044E-6</v>
      </c>
    </row>
    <row r="158" spans="1:15">
      <c r="A158" s="116" t="s">
        <v>1828</v>
      </c>
      <c r="B158" s="116" t="s">
        <v>1828</v>
      </c>
      <c r="C158" s="117" t="s">
        <v>1828</v>
      </c>
      <c r="D158" s="117" t="s">
        <v>1828</v>
      </c>
      <c r="E158" s="117" t="s">
        <v>1828</v>
      </c>
      <c r="F158" s="117" t="s">
        <v>1828</v>
      </c>
      <c r="G158" s="117" t="s">
        <v>1828</v>
      </c>
      <c r="H158" s="117" t="s">
        <v>1828</v>
      </c>
      <c r="I158" s="117" t="s">
        <v>1828</v>
      </c>
      <c r="J158" s="117" t="s">
        <v>1828</v>
      </c>
      <c r="K158" s="117" t="s">
        <v>1828</v>
      </c>
      <c r="L158" s="117" t="s">
        <v>1828</v>
      </c>
      <c r="M158" s="117" t="s">
        <v>1828</v>
      </c>
      <c r="N158" s="117" t="s">
        <v>1828</v>
      </c>
      <c r="O158" s="117" t="s">
        <v>1828</v>
      </c>
    </row>
    <row r="159" spans="1:15">
      <c r="A159" s="116" t="s">
        <v>1828</v>
      </c>
      <c r="B159" s="116" t="s">
        <v>1828</v>
      </c>
      <c r="C159" s="117" t="s">
        <v>1828</v>
      </c>
      <c r="D159" s="117" t="s">
        <v>1828</v>
      </c>
      <c r="E159" s="117" t="s">
        <v>1828</v>
      </c>
      <c r="F159" s="117" t="s">
        <v>1828</v>
      </c>
      <c r="G159" s="117" t="s">
        <v>1828</v>
      </c>
      <c r="H159" s="117" t="s">
        <v>1828</v>
      </c>
      <c r="I159" s="117" t="s">
        <v>1828</v>
      </c>
      <c r="J159" s="117" t="s">
        <v>1828</v>
      </c>
      <c r="K159" s="117" t="s">
        <v>1828</v>
      </c>
      <c r="L159" s="117" t="s">
        <v>1828</v>
      </c>
      <c r="M159" s="117" t="s">
        <v>1828</v>
      </c>
      <c r="N159" s="117" t="s">
        <v>1828</v>
      </c>
      <c r="O159" s="117" t="s">
        <v>1828</v>
      </c>
    </row>
    <row r="160" spans="1:15">
      <c r="A160" s="116" t="s">
        <v>1828</v>
      </c>
      <c r="B160" s="116" t="s">
        <v>1828</v>
      </c>
      <c r="C160" s="117" t="s">
        <v>1828</v>
      </c>
      <c r="D160" s="117" t="s">
        <v>1828</v>
      </c>
      <c r="E160" s="117" t="s">
        <v>1828</v>
      </c>
      <c r="F160" s="117" t="s">
        <v>1828</v>
      </c>
      <c r="G160" s="117" t="s">
        <v>1828</v>
      </c>
      <c r="H160" s="117" t="s">
        <v>1828</v>
      </c>
      <c r="I160" s="117" t="s">
        <v>1828</v>
      </c>
      <c r="J160" s="117" t="s">
        <v>1828</v>
      </c>
      <c r="K160" s="117" t="s">
        <v>1828</v>
      </c>
      <c r="L160" s="117" t="s">
        <v>1828</v>
      </c>
      <c r="M160" s="117" t="s">
        <v>1828</v>
      </c>
      <c r="N160" s="117" t="s">
        <v>1828</v>
      </c>
      <c r="O160" s="117" t="s">
        <v>1828</v>
      </c>
    </row>
    <row r="161" spans="1:15">
      <c r="A161" s="88" t="s">
        <v>92</v>
      </c>
      <c r="B161" s="116" t="s">
        <v>1828</v>
      </c>
      <c r="C161" s="117" t="s">
        <v>1828</v>
      </c>
      <c r="D161" s="117" t="s">
        <v>1828</v>
      </c>
      <c r="E161" s="117" t="s">
        <v>1828</v>
      </c>
      <c r="F161" s="117" t="s">
        <v>1828</v>
      </c>
      <c r="G161" s="117" t="s">
        <v>1828</v>
      </c>
      <c r="H161" s="117" t="s">
        <v>1828</v>
      </c>
      <c r="I161" s="117" t="s">
        <v>1828</v>
      </c>
      <c r="J161" s="117" t="s">
        <v>1828</v>
      </c>
      <c r="K161" s="117" t="s">
        <v>1828</v>
      </c>
      <c r="L161" s="117" t="s">
        <v>1828</v>
      </c>
      <c r="M161" s="117" t="s">
        <v>1828</v>
      </c>
      <c r="N161" s="117" t="s">
        <v>1828</v>
      </c>
      <c r="O161" s="117" t="s">
        <v>1828</v>
      </c>
    </row>
    <row r="162" spans="1:15">
      <c r="A162" s="88" t="s">
        <v>165</v>
      </c>
      <c r="B162" s="116" t="s">
        <v>1828</v>
      </c>
      <c r="C162" s="117" t="s">
        <v>1828</v>
      </c>
      <c r="D162" s="117" t="s">
        <v>1828</v>
      </c>
      <c r="E162" s="117" t="s">
        <v>1828</v>
      </c>
      <c r="F162" s="117" t="s">
        <v>1828</v>
      </c>
      <c r="G162" s="117" t="s">
        <v>1828</v>
      </c>
      <c r="H162" s="117" t="s">
        <v>1828</v>
      </c>
      <c r="I162" s="117" t="s">
        <v>1828</v>
      </c>
      <c r="J162" s="117" t="s">
        <v>1828</v>
      </c>
      <c r="K162" s="117" t="s">
        <v>1828</v>
      </c>
      <c r="L162" s="117" t="s">
        <v>1828</v>
      </c>
      <c r="M162" s="117" t="s">
        <v>1828</v>
      </c>
      <c r="N162" s="117" t="s">
        <v>1828</v>
      </c>
      <c r="O162" s="117" t="s">
        <v>1828</v>
      </c>
    </row>
    <row r="163" spans="1:15">
      <c r="A163" s="88" t="s">
        <v>173</v>
      </c>
      <c r="B163" s="116" t="s">
        <v>1828</v>
      </c>
      <c r="C163" s="117" t="s">
        <v>1828</v>
      </c>
      <c r="D163" s="117" t="s">
        <v>1828</v>
      </c>
      <c r="E163" s="117" t="s">
        <v>1828</v>
      </c>
      <c r="F163" s="117" t="s">
        <v>1828</v>
      </c>
      <c r="G163" s="117" t="s">
        <v>1828</v>
      </c>
      <c r="H163" s="117" t="s">
        <v>1828</v>
      </c>
      <c r="I163" s="117" t="s">
        <v>1828</v>
      </c>
      <c r="J163" s="117" t="s">
        <v>1828</v>
      </c>
      <c r="K163" s="117" t="s">
        <v>1828</v>
      </c>
      <c r="L163" s="117" t="s">
        <v>1828</v>
      </c>
      <c r="M163" s="117" t="s">
        <v>1828</v>
      </c>
      <c r="N163" s="117" t="s">
        <v>1828</v>
      </c>
      <c r="O163" s="117" t="s">
        <v>1828</v>
      </c>
    </row>
    <row r="10000" spans="52:52" hidden="1">
      <c r="AZ10000"/>
    </row>
  </sheetData>
  <sheetProtection sheet="1" objects="1" scenarios="1"/>
  <mergeCells count="1">
    <mergeCell ref="A5:O5"/>
  </mergeCells>
  <phoneticPr fontId="3" type="noConversion"/>
  <dataValidations count="1">
    <dataValidation allowBlank="1" showInputMessage="1" showErrorMessage="1" sqref="K20:K24 A1:A4 K1:K11 C1:J24 L1:O24 C25:O1048576 A5:B1048576 P1:AY1048576 BA1:XFD1048576 AZ1:AZ9999 AZ10001:AZ1048576" xr:uid="{00000000-0002-0000-0C00-000000000000}"/>
  </dataValidations>
  <pageMargins left="0" right="0" top="0.5" bottom="0.5" header="0" footer="0.25"/>
  <pageSetup paperSize="9" scale="1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3.140625" style="2" bestFit="1" customWidth="1"/>
    <col min="3" max="3" width="13.140625" style="2" customWidth="1"/>
    <col min="4" max="4" width="13.85546875" style="2" customWidth="1"/>
    <col min="5" max="5" width="11.85546875" style="2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1.5703125" style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18">
      <c r="A1" s="36" t="s">
        <v>124</v>
      </c>
      <c r="B1" s="36" t="s" vm="1">
        <v>189</v>
      </c>
    </row>
    <row r="2" spans="1:18">
      <c r="A2" s="36" t="s">
        <v>123</v>
      </c>
      <c r="B2" s="36" t="s">
        <v>190</v>
      </c>
    </row>
    <row r="3" spans="1:18">
      <c r="A3" s="36" t="s">
        <v>125</v>
      </c>
      <c r="B3" s="36" t="s">
        <v>191</v>
      </c>
    </row>
    <row r="4" spans="1:18">
      <c r="A4" s="36" t="s">
        <v>126</v>
      </c>
      <c r="B4" s="36">
        <v>12147</v>
      </c>
    </row>
    <row r="5" spans="1:18" ht="18.75">
      <c r="A5" s="139" t="s">
        <v>70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1"/>
    </row>
    <row r="6" spans="1:18" s="3" customFormat="1">
      <c r="A6" s="37" t="s">
        <v>96</v>
      </c>
      <c r="B6" s="38" t="s">
        <v>34</v>
      </c>
      <c r="C6" s="38" t="s">
        <v>98</v>
      </c>
      <c r="D6" s="38" t="s">
        <v>97</v>
      </c>
      <c r="E6" s="38" t="s">
        <v>49</v>
      </c>
      <c r="F6" s="38" t="s">
        <v>14</v>
      </c>
      <c r="G6" s="38" t="s">
        <v>50</v>
      </c>
      <c r="H6" s="38" t="s">
        <v>84</v>
      </c>
      <c r="I6" s="38" t="s">
        <v>17</v>
      </c>
      <c r="J6" s="38" t="s">
        <v>83</v>
      </c>
      <c r="K6" s="38" t="s">
        <v>16</v>
      </c>
      <c r="L6" s="129" t="s">
        <v>18</v>
      </c>
      <c r="M6" s="38" t="s">
        <v>167</v>
      </c>
      <c r="N6" s="38" t="s">
        <v>166</v>
      </c>
      <c r="O6" s="38" t="s">
        <v>91</v>
      </c>
      <c r="P6" s="38" t="s">
        <v>45</v>
      </c>
      <c r="Q6" s="38" t="s">
        <v>127</v>
      </c>
      <c r="R6" s="40" t="s">
        <v>129</v>
      </c>
    </row>
    <row r="7" spans="1:18" s="3" customFormat="1">
      <c r="A7" s="108" t="s">
        <v>1828</v>
      </c>
      <c r="B7" s="109" t="s">
        <v>1828</v>
      </c>
      <c r="C7" s="109" t="s">
        <v>1828</v>
      </c>
      <c r="D7" s="109" t="s">
        <v>1828</v>
      </c>
      <c r="E7" s="109" t="s">
        <v>1828</v>
      </c>
      <c r="F7" s="109" t="s">
        <v>1828</v>
      </c>
      <c r="G7" s="109" t="s">
        <v>1828</v>
      </c>
      <c r="H7" s="26" t="s">
        <v>21</v>
      </c>
      <c r="I7" s="26" t="s">
        <v>20</v>
      </c>
      <c r="J7" s="109" t="s">
        <v>1828</v>
      </c>
      <c r="K7" s="26" t="s">
        <v>19</v>
      </c>
      <c r="L7" s="26" t="s">
        <v>19</v>
      </c>
      <c r="M7" s="26" t="s">
        <v>174</v>
      </c>
      <c r="N7" s="109" t="s">
        <v>1828</v>
      </c>
      <c r="O7" s="26" t="s">
        <v>170</v>
      </c>
      <c r="P7" s="26" t="s">
        <v>19</v>
      </c>
      <c r="Q7" s="26" t="s">
        <v>19</v>
      </c>
      <c r="R7" s="27" t="s">
        <v>19</v>
      </c>
    </row>
    <row r="8" spans="1:18" s="4" customFormat="1" ht="20.25">
      <c r="A8" s="110" t="s">
        <v>1828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93</v>
      </c>
      <c r="Q8" s="14" t="s">
        <v>94</v>
      </c>
      <c r="R8" s="15" t="s">
        <v>130</v>
      </c>
    </row>
    <row r="9" spans="1:18" s="4" customFormat="1" ht="20.25">
      <c r="A9" s="85" t="s">
        <v>1802</v>
      </c>
      <c r="B9" s="115" t="s">
        <v>1828</v>
      </c>
      <c r="C9" s="115" t="s">
        <v>1828</v>
      </c>
      <c r="D9" s="115" t="s">
        <v>1828</v>
      </c>
      <c r="E9" s="115" t="s">
        <v>1828</v>
      </c>
      <c r="F9" s="115" t="s">
        <v>1828</v>
      </c>
      <c r="G9" s="115" t="s">
        <v>1828</v>
      </c>
      <c r="H9" s="115" t="s">
        <v>1828</v>
      </c>
      <c r="I9" s="115" t="s">
        <v>1828</v>
      </c>
      <c r="J9" s="115" t="s">
        <v>1828</v>
      </c>
      <c r="K9" s="115" t="s">
        <v>1828</v>
      </c>
      <c r="L9" s="115" t="s">
        <v>1828</v>
      </c>
      <c r="M9" s="115" t="s">
        <v>1828</v>
      </c>
      <c r="N9" s="115" t="s">
        <v>1828</v>
      </c>
      <c r="O9" s="86">
        <v>0</v>
      </c>
      <c r="P9" s="115" t="s">
        <v>1828</v>
      </c>
      <c r="Q9" s="87">
        <v>0</v>
      </c>
      <c r="R9" s="87">
        <v>0</v>
      </c>
    </row>
    <row r="10" spans="1:18">
      <c r="A10" s="88" t="s">
        <v>182</v>
      </c>
      <c r="B10" s="115" t="s">
        <v>1828</v>
      </c>
      <c r="C10" s="115" t="s">
        <v>1828</v>
      </c>
      <c r="D10" s="115" t="s">
        <v>1828</v>
      </c>
      <c r="E10" s="115" t="s">
        <v>1828</v>
      </c>
      <c r="F10" s="115" t="s">
        <v>1828</v>
      </c>
      <c r="G10" s="115" t="s">
        <v>1828</v>
      </c>
      <c r="H10" s="115" t="s">
        <v>1828</v>
      </c>
      <c r="I10" s="115" t="s">
        <v>1828</v>
      </c>
      <c r="J10" s="115" t="s">
        <v>1828</v>
      </c>
      <c r="K10" s="115" t="s">
        <v>1828</v>
      </c>
      <c r="L10" s="115" t="s">
        <v>1828</v>
      </c>
      <c r="M10" s="115" t="s">
        <v>1828</v>
      </c>
      <c r="N10" s="115" t="s">
        <v>1828</v>
      </c>
      <c r="O10" s="115" t="s">
        <v>1828</v>
      </c>
      <c r="P10" s="115" t="s">
        <v>1828</v>
      </c>
      <c r="Q10" s="115" t="s">
        <v>1828</v>
      </c>
      <c r="R10" s="115" t="s">
        <v>1828</v>
      </c>
    </row>
    <row r="11" spans="1:18">
      <c r="A11" s="88" t="s">
        <v>92</v>
      </c>
      <c r="B11" s="115" t="s">
        <v>1828</v>
      </c>
      <c r="C11" s="115" t="s">
        <v>1828</v>
      </c>
      <c r="D11" s="115" t="s">
        <v>1828</v>
      </c>
      <c r="E11" s="115" t="s">
        <v>1828</v>
      </c>
      <c r="F11" s="115" t="s">
        <v>1828</v>
      </c>
      <c r="G11" s="115" t="s">
        <v>1828</v>
      </c>
      <c r="H11" s="115" t="s">
        <v>1828</v>
      </c>
      <c r="I11" s="115" t="s">
        <v>1828</v>
      </c>
      <c r="J11" s="115" t="s">
        <v>1828</v>
      </c>
      <c r="K11" s="115" t="s">
        <v>1828</v>
      </c>
      <c r="L11" s="115" t="s">
        <v>1828</v>
      </c>
      <c r="M11" s="115" t="s">
        <v>1828</v>
      </c>
      <c r="N11" s="115" t="s">
        <v>1828</v>
      </c>
      <c r="O11" s="115" t="s">
        <v>1828</v>
      </c>
      <c r="P11" s="115" t="s">
        <v>1828</v>
      </c>
      <c r="Q11" s="115" t="s">
        <v>1828</v>
      </c>
      <c r="R11" s="115" t="s">
        <v>1828</v>
      </c>
    </row>
    <row r="12" spans="1:18">
      <c r="A12" s="88" t="s">
        <v>165</v>
      </c>
      <c r="B12" s="115" t="s">
        <v>1828</v>
      </c>
      <c r="C12" s="115" t="s">
        <v>1828</v>
      </c>
      <c r="D12" s="115" t="s">
        <v>1828</v>
      </c>
      <c r="E12" s="115" t="s">
        <v>1828</v>
      </c>
      <c r="F12" s="115" t="s">
        <v>1828</v>
      </c>
      <c r="G12" s="115" t="s">
        <v>1828</v>
      </c>
      <c r="H12" s="115" t="s">
        <v>1828</v>
      </c>
      <c r="I12" s="115" t="s">
        <v>1828</v>
      </c>
      <c r="J12" s="115" t="s">
        <v>1828</v>
      </c>
      <c r="K12" s="115" t="s">
        <v>1828</v>
      </c>
      <c r="L12" s="115" t="s">
        <v>1828</v>
      </c>
      <c r="M12" s="115" t="s">
        <v>1828</v>
      </c>
      <c r="N12" s="115" t="s">
        <v>1828</v>
      </c>
      <c r="O12" s="115" t="s">
        <v>1828</v>
      </c>
      <c r="P12" s="115" t="s">
        <v>1828</v>
      </c>
      <c r="Q12" s="115" t="s">
        <v>1828</v>
      </c>
      <c r="R12" s="115" t="s">
        <v>1828</v>
      </c>
    </row>
    <row r="13" spans="1:18">
      <c r="A13" s="88" t="s">
        <v>173</v>
      </c>
      <c r="B13" s="115" t="s">
        <v>1828</v>
      </c>
      <c r="C13" s="115" t="s">
        <v>1828</v>
      </c>
      <c r="D13" s="115" t="s">
        <v>1828</v>
      </c>
      <c r="E13" s="115" t="s">
        <v>1828</v>
      </c>
      <c r="F13" s="115" t="s">
        <v>1828</v>
      </c>
      <c r="G13" s="115" t="s">
        <v>1828</v>
      </c>
      <c r="H13" s="115" t="s">
        <v>1828</v>
      </c>
      <c r="I13" s="115" t="s">
        <v>1828</v>
      </c>
      <c r="J13" s="115" t="s">
        <v>1828</v>
      </c>
      <c r="K13" s="115" t="s">
        <v>1828</v>
      </c>
      <c r="L13" s="115" t="s">
        <v>1828</v>
      </c>
      <c r="M13" s="115" t="s">
        <v>1828</v>
      </c>
      <c r="N13" s="115" t="s">
        <v>1828</v>
      </c>
      <c r="O13" s="115" t="s">
        <v>1828</v>
      </c>
      <c r="P13" s="115" t="s">
        <v>1828</v>
      </c>
      <c r="Q13" s="115" t="s">
        <v>1828</v>
      </c>
      <c r="R13" s="115" t="s">
        <v>1828</v>
      </c>
    </row>
    <row r="14" spans="1:18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18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18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18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</row>
    <row r="74" spans="1:18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18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18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1:18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18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18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18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1:18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</row>
    <row r="84" spans="1:18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</row>
    <row r="85" spans="1:18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1:18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</row>
    <row r="87" spans="1:18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18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1:18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1:18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18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</row>
    <row r="99" spans="1:18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1:18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18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 hidden="1">
      <c r="C109" s="1"/>
      <c r="D109" s="1"/>
      <c r="E109" s="1"/>
    </row>
    <row r="110" spans="1:18" hidden="1">
      <c r="C110" s="1"/>
      <c r="D110" s="1"/>
      <c r="E110" s="1"/>
    </row>
    <row r="111" spans="1:18" hidden="1">
      <c r="C111" s="1"/>
      <c r="D111" s="1"/>
      <c r="E111" s="1"/>
    </row>
    <row r="112" spans="1:18" hidden="1">
      <c r="C112" s="1"/>
      <c r="D112" s="1"/>
      <c r="E112" s="1"/>
    </row>
    <row r="113" spans="3:5" hidden="1">
      <c r="C113" s="1"/>
      <c r="D113" s="1"/>
      <c r="E113" s="1"/>
    </row>
    <row r="114" spans="3:5" hidden="1">
      <c r="C114" s="1"/>
      <c r="D114" s="1"/>
      <c r="E114" s="1"/>
    </row>
    <row r="115" spans="3:5" hidden="1">
      <c r="C115" s="1"/>
      <c r="D115" s="1"/>
      <c r="E115" s="1"/>
    </row>
    <row r="116" spans="3:5" hidden="1">
      <c r="C116" s="1"/>
      <c r="D116" s="1"/>
      <c r="E116" s="1"/>
    </row>
    <row r="117" spans="3:5" hidden="1">
      <c r="C117" s="1"/>
      <c r="D117" s="1"/>
      <c r="E117" s="1"/>
    </row>
    <row r="118" spans="3:5" hidden="1">
      <c r="C118" s="1"/>
      <c r="D118" s="1"/>
      <c r="E118" s="1"/>
    </row>
    <row r="119" spans="3:5" hidden="1">
      <c r="C119" s="1"/>
      <c r="D119" s="1"/>
      <c r="E119" s="1"/>
    </row>
    <row r="120" spans="3:5" hidden="1">
      <c r="C120" s="1"/>
      <c r="D120" s="1"/>
      <c r="E120" s="1"/>
    </row>
    <row r="121" spans="3:5" hidden="1">
      <c r="C121" s="1"/>
      <c r="D121" s="1"/>
      <c r="E121" s="1"/>
    </row>
    <row r="122" spans="3:5" hidden="1">
      <c r="C122" s="1"/>
      <c r="D122" s="1"/>
      <c r="E122" s="1"/>
    </row>
    <row r="123" spans="3:5" hidden="1">
      <c r="C123" s="1"/>
      <c r="D123" s="1"/>
      <c r="E123" s="1"/>
    </row>
    <row r="124" spans="3:5" hidden="1">
      <c r="C124" s="1"/>
      <c r="D124" s="1"/>
      <c r="E124" s="1"/>
    </row>
    <row r="125" spans="3:5" hidden="1">
      <c r="C125" s="1"/>
      <c r="D125" s="1"/>
      <c r="E125" s="1"/>
    </row>
    <row r="126" spans="3:5" hidden="1">
      <c r="C126" s="1"/>
      <c r="D126" s="1"/>
      <c r="E126" s="1"/>
    </row>
    <row r="127" spans="3:5" hidden="1">
      <c r="C127" s="1"/>
      <c r="D127" s="1"/>
      <c r="E127" s="1"/>
    </row>
    <row r="128" spans="3:5" hidden="1">
      <c r="C128" s="1"/>
      <c r="D128" s="1"/>
      <c r="E128" s="1"/>
    </row>
    <row r="129" spans="3:5" hidden="1">
      <c r="C129" s="1"/>
      <c r="D129" s="1"/>
      <c r="E129" s="1"/>
    </row>
    <row r="130" spans="3:5" hidden="1">
      <c r="C130" s="1"/>
      <c r="D130" s="1"/>
      <c r="E130" s="1"/>
    </row>
    <row r="131" spans="3:5" hidden="1">
      <c r="C131" s="1"/>
      <c r="D131" s="1"/>
      <c r="E131" s="1"/>
    </row>
    <row r="132" spans="3:5" hidden="1">
      <c r="C132" s="1"/>
      <c r="D132" s="1"/>
      <c r="E132" s="1"/>
    </row>
    <row r="133" spans="3:5" hidden="1">
      <c r="C133" s="1"/>
      <c r="D133" s="1"/>
      <c r="E133" s="1"/>
    </row>
    <row r="134" spans="3:5" hidden="1">
      <c r="C134" s="1"/>
      <c r="D134" s="1"/>
      <c r="E134" s="1"/>
    </row>
    <row r="135" spans="3:5" hidden="1">
      <c r="C135" s="1"/>
      <c r="D135" s="1"/>
      <c r="E135" s="1"/>
    </row>
    <row r="136" spans="3:5" hidden="1">
      <c r="C136" s="1"/>
      <c r="D136" s="1"/>
      <c r="E136" s="1"/>
    </row>
    <row r="137" spans="3:5" hidden="1">
      <c r="C137" s="1"/>
      <c r="D137" s="1"/>
      <c r="E137" s="1"/>
    </row>
    <row r="138" spans="3:5" hidden="1">
      <c r="C138" s="1"/>
      <c r="D138" s="1"/>
      <c r="E138" s="1"/>
    </row>
    <row r="139" spans="3:5" hidden="1">
      <c r="C139" s="1"/>
      <c r="D139" s="1"/>
      <c r="E139" s="1"/>
    </row>
    <row r="140" spans="3:5" hidden="1">
      <c r="C140" s="1"/>
      <c r="D140" s="1"/>
      <c r="E140" s="1"/>
    </row>
    <row r="141" spans="3:5" hidden="1">
      <c r="C141" s="1"/>
      <c r="D141" s="1"/>
      <c r="E141" s="1"/>
    </row>
    <row r="142" spans="3:5" hidden="1">
      <c r="C142" s="1"/>
      <c r="D142" s="1"/>
      <c r="E142" s="1"/>
    </row>
    <row r="143" spans="3:5" hidden="1">
      <c r="C143" s="1"/>
      <c r="D143" s="1"/>
      <c r="E143" s="1"/>
    </row>
    <row r="144" spans="3:5" hidden="1">
      <c r="C144" s="1"/>
      <c r="D144" s="1"/>
      <c r="E144" s="1"/>
    </row>
    <row r="145" spans="3:5" hidden="1">
      <c r="C145" s="1"/>
      <c r="D145" s="1"/>
      <c r="E145" s="1"/>
    </row>
    <row r="146" spans="3:5" hidden="1">
      <c r="C146" s="1"/>
      <c r="D146" s="1"/>
      <c r="E146" s="1"/>
    </row>
    <row r="147" spans="3:5" hidden="1">
      <c r="C147" s="1"/>
      <c r="D147" s="1"/>
      <c r="E147" s="1"/>
    </row>
    <row r="148" spans="3:5" hidden="1">
      <c r="C148" s="1"/>
      <c r="D148" s="1"/>
      <c r="E148" s="1"/>
    </row>
    <row r="149" spans="3:5" hidden="1">
      <c r="C149" s="1"/>
      <c r="D149" s="1"/>
      <c r="E149" s="1"/>
    </row>
    <row r="150" spans="3:5" hidden="1">
      <c r="C150" s="1"/>
      <c r="D150" s="1"/>
      <c r="E150" s="1"/>
    </row>
    <row r="151" spans="3:5" hidden="1">
      <c r="C151" s="1"/>
      <c r="D151" s="1"/>
      <c r="E151" s="1"/>
    </row>
    <row r="152" spans="3:5" hidden="1">
      <c r="C152" s="1"/>
      <c r="D152" s="1"/>
      <c r="E152" s="1"/>
    </row>
    <row r="153" spans="3:5" hidden="1">
      <c r="C153" s="1"/>
      <c r="D153" s="1"/>
      <c r="E153" s="1"/>
    </row>
    <row r="154" spans="3:5" hidden="1">
      <c r="C154" s="1"/>
      <c r="D154" s="1"/>
      <c r="E154" s="1"/>
    </row>
    <row r="155" spans="3:5" hidden="1">
      <c r="C155" s="1"/>
      <c r="D155" s="1"/>
      <c r="E155" s="1"/>
    </row>
    <row r="156" spans="3:5" hidden="1">
      <c r="C156" s="1"/>
      <c r="D156" s="1"/>
      <c r="E156" s="1"/>
    </row>
    <row r="157" spans="3:5" hidden="1">
      <c r="C157" s="1"/>
      <c r="D157" s="1"/>
      <c r="E157" s="1"/>
    </row>
    <row r="158" spans="3:5" hidden="1">
      <c r="C158" s="1"/>
      <c r="D158" s="1"/>
      <c r="E158" s="1"/>
    </row>
    <row r="159" spans="3:5" hidden="1">
      <c r="C159" s="1"/>
      <c r="D159" s="1"/>
      <c r="E159" s="1"/>
    </row>
    <row r="160" spans="3:5" hidden="1">
      <c r="C160" s="1"/>
      <c r="D160" s="1"/>
      <c r="E160" s="1"/>
    </row>
    <row r="161" spans="3:5" hidden="1">
      <c r="C161" s="1"/>
      <c r="D161" s="1"/>
      <c r="E161" s="1"/>
    </row>
    <row r="162" spans="3:5" hidden="1">
      <c r="C162" s="1"/>
      <c r="D162" s="1"/>
      <c r="E162" s="1"/>
    </row>
    <row r="163" spans="3:5" hidden="1">
      <c r="C163" s="1"/>
      <c r="D163" s="1"/>
      <c r="E163" s="1"/>
    </row>
    <row r="164" spans="3:5" hidden="1">
      <c r="C164" s="1"/>
      <c r="D164" s="1"/>
      <c r="E164" s="1"/>
    </row>
    <row r="165" spans="3:5" hidden="1">
      <c r="C165" s="1"/>
      <c r="D165" s="1"/>
      <c r="E165" s="1"/>
    </row>
    <row r="166" spans="3:5" hidden="1">
      <c r="C166" s="1"/>
      <c r="D166" s="1"/>
      <c r="E166" s="1"/>
    </row>
    <row r="167" spans="3:5" hidden="1">
      <c r="C167" s="1"/>
      <c r="D167" s="1"/>
      <c r="E167" s="1"/>
    </row>
    <row r="168" spans="3:5" hidden="1">
      <c r="C168" s="1"/>
      <c r="D168" s="1"/>
      <c r="E168" s="1"/>
    </row>
    <row r="169" spans="3:5" hidden="1">
      <c r="C169" s="1"/>
      <c r="D169" s="1"/>
      <c r="E169" s="1"/>
    </row>
    <row r="170" spans="3:5" hidden="1">
      <c r="C170" s="1"/>
      <c r="D170" s="1"/>
      <c r="E170" s="1"/>
    </row>
    <row r="171" spans="3:5" hidden="1">
      <c r="C171" s="1"/>
      <c r="D171" s="1"/>
      <c r="E171" s="1"/>
    </row>
    <row r="172" spans="3:5" hidden="1">
      <c r="C172" s="1"/>
      <c r="D172" s="1"/>
      <c r="E172" s="1"/>
    </row>
    <row r="173" spans="3:5" hidden="1">
      <c r="C173" s="1"/>
      <c r="D173" s="1"/>
      <c r="E173" s="1"/>
    </row>
    <row r="174" spans="3:5" hidden="1">
      <c r="C174" s="1"/>
      <c r="D174" s="1"/>
      <c r="E174" s="1"/>
    </row>
    <row r="175" spans="3:5" hidden="1">
      <c r="C175" s="1"/>
      <c r="D175" s="1"/>
      <c r="E175" s="1"/>
    </row>
    <row r="176" spans="3:5" hidden="1">
      <c r="C176" s="1"/>
      <c r="D176" s="1"/>
      <c r="E176" s="1"/>
    </row>
    <row r="177" spans="3:5" hidden="1">
      <c r="C177" s="1"/>
      <c r="D177" s="1"/>
      <c r="E177" s="1"/>
    </row>
    <row r="178" spans="3:5" hidden="1">
      <c r="C178" s="1"/>
      <c r="D178" s="1"/>
      <c r="E178" s="1"/>
    </row>
    <row r="179" spans="3:5" hidden="1">
      <c r="C179" s="1"/>
      <c r="D179" s="1"/>
      <c r="E179" s="1"/>
    </row>
    <row r="180" spans="3:5" hidden="1">
      <c r="C180" s="1"/>
      <c r="D180" s="1"/>
      <c r="E180" s="1"/>
    </row>
    <row r="181" spans="3:5" hidden="1">
      <c r="C181" s="1"/>
      <c r="D181" s="1"/>
      <c r="E181" s="1"/>
    </row>
    <row r="182" spans="3:5" hidden="1">
      <c r="C182" s="1"/>
      <c r="D182" s="1"/>
      <c r="E182" s="1"/>
    </row>
    <row r="183" spans="3:5" hidden="1">
      <c r="C183" s="1"/>
      <c r="D183" s="1"/>
      <c r="E183" s="1"/>
    </row>
    <row r="184" spans="3:5" hidden="1">
      <c r="C184" s="1"/>
      <c r="D184" s="1"/>
      <c r="E184" s="1"/>
    </row>
    <row r="185" spans="3:5" hidden="1">
      <c r="C185" s="1"/>
      <c r="D185" s="1"/>
      <c r="E185" s="1"/>
    </row>
    <row r="186" spans="3:5" hidden="1">
      <c r="C186" s="1"/>
      <c r="D186" s="1"/>
      <c r="E186" s="1"/>
    </row>
    <row r="187" spans="3:5" hidden="1">
      <c r="C187" s="1"/>
      <c r="D187" s="1"/>
      <c r="E187" s="1"/>
    </row>
    <row r="188" spans="3:5" hidden="1">
      <c r="C188" s="1"/>
      <c r="D188" s="1"/>
      <c r="E188" s="1"/>
    </row>
    <row r="189" spans="3:5" hidden="1">
      <c r="C189" s="1"/>
      <c r="D189" s="1"/>
      <c r="E189" s="1"/>
    </row>
    <row r="190" spans="3:5" hidden="1">
      <c r="C190" s="1"/>
      <c r="D190" s="1"/>
      <c r="E190" s="1"/>
    </row>
    <row r="191" spans="3:5" hidden="1">
      <c r="C191" s="1"/>
      <c r="D191" s="1"/>
      <c r="E191" s="1"/>
    </row>
    <row r="192" spans="3:5" hidden="1">
      <c r="C192" s="1"/>
      <c r="D192" s="1"/>
      <c r="E192" s="1"/>
    </row>
    <row r="193" spans="3:5" hidden="1">
      <c r="C193" s="1"/>
      <c r="D193" s="1"/>
      <c r="E193" s="1"/>
    </row>
    <row r="194" spans="3:5" hidden="1">
      <c r="C194" s="1"/>
      <c r="D194" s="1"/>
      <c r="E194" s="1"/>
    </row>
    <row r="195" spans="3:5" hidden="1">
      <c r="C195" s="1"/>
      <c r="D195" s="1"/>
      <c r="E195" s="1"/>
    </row>
    <row r="196" spans="3:5" hidden="1">
      <c r="C196" s="1"/>
      <c r="D196" s="1"/>
      <c r="E196" s="1"/>
    </row>
    <row r="197" spans="3:5" hidden="1">
      <c r="C197" s="1"/>
      <c r="D197" s="1"/>
      <c r="E197" s="1"/>
    </row>
    <row r="198" spans="3:5" hidden="1">
      <c r="C198" s="1"/>
      <c r="D198" s="1"/>
      <c r="E198" s="1"/>
    </row>
    <row r="199" spans="3:5" hidden="1">
      <c r="C199" s="1"/>
      <c r="D199" s="1"/>
      <c r="E199" s="1"/>
    </row>
    <row r="200" spans="3:5" hidden="1">
      <c r="C200" s="1"/>
      <c r="D200" s="1"/>
      <c r="E200" s="1"/>
    </row>
    <row r="201" spans="3:5" hidden="1">
      <c r="C201" s="1"/>
      <c r="D201" s="1"/>
      <c r="E201" s="1"/>
    </row>
    <row r="202" spans="3:5" hidden="1">
      <c r="C202" s="1"/>
      <c r="D202" s="1"/>
      <c r="E202" s="1"/>
    </row>
    <row r="203" spans="3:5" hidden="1">
      <c r="C203" s="1"/>
      <c r="D203" s="1"/>
      <c r="E203" s="1"/>
    </row>
    <row r="204" spans="3:5" hidden="1">
      <c r="C204" s="1"/>
      <c r="D204" s="1"/>
      <c r="E204" s="1"/>
    </row>
    <row r="205" spans="3:5" hidden="1">
      <c r="C205" s="1"/>
      <c r="D205" s="1"/>
      <c r="E205" s="1"/>
    </row>
    <row r="206" spans="3:5" hidden="1">
      <c r="C206" s="1"/>
      <c r="D206" s="1"/>
      <c r="E206" s="1"/>
    </row>
    <row r="207" spans="3:5" hidden="1">
      <c r="C207" s="1"/>
      <c r="D207" s="1"/>
      <c r="E207" s="1"/>
    </row>
    <row r="208" spans="3:5" hidden="1">
      <c r="C208" s="1"/>
      <c r="D208" s="1"/>
      <c r="E208" s="1"/>
    </row>
    <row r="209" spans="3:5" hidden="1">
      <c r="C209" s="1"/>
      <c r="D209" s="1"/>
      <c r="E209" s="1"/>
    </row>
    <row r="210" spans="3:5" hidden="1">
      <c r="C210" s="1"/>
      <c r="D210" s="1"/>
      <c r="E210" s="1"/>
    </row>
    <row r="211" spans="3:5" hidden="1">
      <c r="C211" s="1"/>
      <c r="D211" s="1"/>
      <c r="E211" s="1"/>
    </row>
    <row r="212" spans="3:5" hidden="1">
      <c r="C212" s="1"/>
      <c r="D212" s="1"/>
      <c r="E212" s="1"/>
    </row>
    <row r="213" spans="3:5" hidden="1">
      <c r="C213" s="1"/>
      <c r="D213" s="1"/>
      <c r="E213" s="1"/>
    </row>
    <row r="214" spans="3:5" hidden="1">
      <c r="C214" s="1"/>
      <c r="D214" s="1"/>
      <c r="E214" s="1"/>
    </row>
    <row r="215" spans="3:5" hidden="1">
      <c r="C215" s="1"/>
      <c r="D215" s="1"/>
      <c r="E215" s="1"/>
    </row>
    <row r="216" spans="3:5" hidden="1">
      <c r="C216" s="1"/>
      <c r="D216" s="1"/>
      <c r="E216" s="1"/>
    </row>
    <row r="217" spans="3:5" hidden="1">
      <c r="C217" s="1"/>
      <c r="D217" s="1"/>
      <c r="E217" s="1"/>
    </row>
    <row r="218" spans="3:5" hidden="1">
      <c r="C218" s="1"/>
      <c r="D218" s="1"/>
      <c r="E218" s="1"/>
    </row>
    <row r="219" spans="3:5" hidden="1">
      <c r="C219" s="1"/>
      <c r="D219" s="1"/>
      <c r="E219" s="1"/>
    </row>
    <row r="220" spans="3:5" hidden="1">
      <c r="C220" s="1"/>
      <c r="D220" s="1"/>
      <c r="E220" s="1"/>
    </row>
    <row r="221" spans="3:5" hidden="1">
      <c r="C221" s="1"/>
      <c r="D221" s="1"/>
      <c r="E221" s="1"/>
    </row>
    <row r="222" spans="3:5" hidden="1">
      <c r="C222" s="1"/>
      <c r="D222" s="1"/>
      <c r="E222" s="1"/>
    </row>
    <row r="223" spans="3:5" hidden="1">
      <c r="C223" s="1"/>
      <c r="D223" s="1"/>
      <c r="E223" s="1"/>
    </row>
    <row r="224" spans="3:5" hidden="1">
      <c r="C224" s="1"/>
      <c r="D224" s="1"/>
      <c r="E224" s="1"/>
    </row>
    <row r="225" spans="3:5" hidden="1">
      <c r="C225" s="1"/>
      <c r="D225" s="1"/>
      <c r="E225" s="1"/>
    </row>
    <row r="226" spans="3:5" hidden="1">
      <c r="C226" s="1"/>
      <c r="D226" s="1"/>
      <c r="E226" s="1"/>
    </row>
    <row r="227" spans="3:5" hidden="1">
      <c r="C227" s="1"/>
      <c r="D227" s="1"/>
      <c r="E227" s="1"/>
    </row>
    <row r="228" spans="3:5" hidden="1">
      <c r="C228" s="1"/>
      <c r="D228" s="1"/>
      <c r="E228" s="1"/>
    </row>
    <row r="229" spans="3:5" hidden="1">
      <c r="C229" s="1"/>
      <c r="D229" s="1"/>
      <c r="E229" s="1"/>
    </row>
    <row r="230" spans="3:5" hidden="1">
      <c r="C230" s="1"/>
      <c r="D230" s="1"/>
      <c r="E230" s="1"/>
    </row>
    <row r="231" spans="3:5" hidden="1">
      <c r="C231" s="1"/>
      <c r="D231" s="1"/>
      <c r="E231" s="1"/>
    </row>
    <row r="232" spans="3:5" hidden="1">
      <c r="C232" s="1"/>
      <c r="D232" s="1"/>
      <c r="E232" s="1"/>
    </row>
    <row r="233" spans="3:5" hidden="1">
      <c r="C233" s="1"/>
      <c r="D233" s="1"/>
      <c r="E233" s="1"/>
    </row>
    <row r="234" spans="3:5" hidden="1">
      <c r="C234" s="1"/>
      <c r="D234" s="1"/>
      <c r="E234" s="1"/>
    </row>
    <row r="235" spans="3:5" hidden="1">
      <c r="C235" s="1"/>
      <c r="D235" s="1"/>
      <c r="E235" s="1"/>
    </row>
    <row r="236" spans="3:5" hidden="1">
      <c r="C236" s="1"/>
      <c r="D236" s="1"/>
      <c r="E236" s="1"/>
    </row>
    <row r="237" spans="3:5" hidden="1">
      <c r="C237" s="1"/>
      <c r="D237" s="1"/>
      <c r="E237" s="1"/>
    </row>
    <row r="238" spans="3:5" hidden="1">
      <c r="C238" s="1"/>
      <c r="D238" s="1"/>
      <c r="E238" s="1"/>
    </row>
    <row r="239" spans="3:5" hidden="1">
      <c r="C239" s="1"/>
      <c r="D239" s="1"/>
      <c r="E239" s="1"/>
    </row>
    <row r="240" spans="3:5" hidden="1">
      <c r="C240" s="1"/>
      <c r="D240" s="1"/>
      <c r="E240" s="1"/>
    </row>
    <row r="241" spans="3:5" hidden="1">
      <c r="C241" s="1"/>
      <c r="D241" s="1"/>
      <c r="E241" s="1"/>
    </row>
    <row r="242" spans="3:5" hidden="1">
      <c r="C242" s="1"/>
      <c r="D242" s="1"/>
      <c r="E242" s="1"/>
    </row>
    <row r="243" spans="3:5" hidden="1">
      <c r="C243" s="1"/>
      <c r="D243" s="1"/>
      <c r="E243" s="1"/>
    </row>
    <row r="244" spans="3:5" hidden="1">
      <c r="C244" s="1"/>
      <c r="D244" s="1"/>
      <c r="E244" s="1"/>
    </row>
    <row r="245" spans="3:5" hidden="1">
      <c r="C245" s="1"/>
      <c r="D245" s="1"/>
      <c r="E245" s="1"/>
    </row>
    <row r="246" spans="3:5" hidden="1">
      <c r="C246" s="1"/>
      <c r="D246" s="1"/>
      <c r="E246" s="1"/>
    </row>
    <row r="247" spans="3:5" hidden="1">
      <c r="C247" s="1"/>
      <c r="D247" s="1"/>
      <c r="E247" s="1"/>
    </row>
    <row r="248" spans="3:5" hidden="1">
      <c r="C248" s="1"/>
      <c r="D248" s="1"/>
      <c r="E248" s="1"/>
    </row>
    <row r="249" spans="3:5" hidden="1">
      <c r="C249" s="1"/>
      <c r="D249" s="1"/>
      <c r="E249" s="1"/>
    </row>
    <row r="250" spans="3:5" hidden="1">
      <c r="C250" s="1"/>
      <c r="D250" s="1"/>
      <c r="E250" s="1"/>
    </row>
    <row r="251" spans="3:5" hidden="1">
      <c r="C251" s="1"/>
      <c r="D251" s="1"/>
      <c r="E251" s="1"/>
    </row>
    <row r="252" spans="3:5" hidden="1">
      <c r="C252" s="1"/>
      <c r="D252" s="1"/>
      <c r="E252" s="1"/>
    </row>
    <row r="253" spans="3:5" hidden="1">
      <c r="C253" s="1"/>
      <c r="D253" s="1"/>
      <c r="E253" s="1"/>
    </row>
    <row r="254" spans="3:5" hidden="1">
      <c r="C254" s="1"/>
      <c r="D254" s="1"/>
      <c r="E254" s="1"/>
    </row>
    <row r="255" spans="3:5" hidden="1">
      <c r="C255" s="1"/>
      <c r="D255" s="1"/>
      <c r="E255" s="1"/>
    </row>
    <row r="256" spans="3:5" hidden="1">
      <c r="C256" s="1"/>
      <c r="D256" s="1"/>
      <c r="E256" s="1"/>
    </row>
    <row r="257" spans="3:5" hidden="1">
      <c r="C257" s="1"/>
      <c r="D257" s="1"/>
      <c r="E257" s="1"/>
    </row>
    <row r="258" spans="3:5" hidden="1">
      <c r="C258" s="1"/>
      <c r="D258" s="1"/>
      <c r="E258" s="1"/>
    </row>
    <row r="259" spans="3:5" hidden="1">
      <c r="C259" s="1"/>
      <c r="D259" s="1"/>
      <c r="E259" s="1"/>
    </row>
    <row r="260" spans="3:5" hidden="1">
      <c r="C260" s="1"/>
      <c r="D260" s="1"/>
      <c r="E260" s="1"/>
    </row>
    <row r="261" spans="3:5" hidden="1">
      <c r="C261" s="1"/>
      <c r="D261" s="1"/>
      <c r="E261" s="1"/>
    </row>
    <row r="262" spans="3:5" hidden="1">
      <c r="C262" s="1"/>
      <c r="D262" s="1"/>
      <c r="E262" s="1"/>
    </row>
    <row r="263" spans="3:5" hidden="1">
      <c r="C263" s="1"/>
      <c r="D263" s="1"/>
      <c r="E263" s="1"/>
    </row>
    <row r="264" spans="3:5" hidden="1">
      <c r="C264" s="1"/>
      <c r="D264" s="1"/>
      <c r="E264" s="1"/>
    </row>
    <row r="265" spans="3:5" hidden="1">
      <c r="C265" s="1"/>
      <c r="D265" s="1"/>
      <c r="E265" s="1"/>
    </row>
    <row r="266" spans="3:5" hidden="1">
      <c r="C266" s="1"/>
      <c r="D266" s="1"/>
      <c r="E266" s="1"/>
    </row>
    <row r="267" spans="3:5" hidden="1">
      <c r="C267" s="1"/>
      <c r="D267" s="1"/>
      <c r="E267" s="1"/>
    </row>
    <row r="268" spans="3:5" hidden="1">
      <c r="C268" s="1"/>
      <c r="D268" s="1"/>
      <c r="E268" s="1"/>
    </row>
    <row r="269" spans="3:5" hidden="1">
      <c r="C269" s="1"/>
      <c r="D269" s="1"/>
      <c r="E269" s="1"/>
    </row>
    <row r="270" spans="3:5" hidden="1">
      <c r="C270" s="1"/>
      <c r="D270" s="1"/>
      <c r="E270" s="1"/>
    </row>
    <row r="271" spans="3:5" hidden="1">
      <c r="C271" s="1"/>
      <c r="D271" s="1"/>
      <c r="E271" s="1"/>
    </row>
    <row r="272" spans="3:5" hidden="1">
      <c r="C272" s="1"/>
      <c r="D272" s="1"/>
      <c r="E272" s="1"/>
    </row>
    <row r="273" spans="3:5" hidden="1">
      <c r="C273" s="1"/>
      <c r="D273" s="1"/>
      <c r="E273" s="1"/>
    </row>
    <row r="274" spans="3:5" hidden="1">
      <c r="C274" s="1"/>
      <c r="D274" s="1"/>
      <c r="E274" s="1"/>
    </row>
    <row r="275" spans="3:5" hidden="1">
      <c r="C275" s="1"/>
      <c r="D275" s="1"/>
      <c r="E275" s="1"/>
    </row>
    <row r="276" spans="3:5" hidden="1">
      <c r="C276" s="1"/>
      <c r="D276" s="1"/>
      <c r="E276" s="1"/>
    </row>
    <row r="277" spans="3:5" hidden="1">
      <c r="C277" s="1"/>
      <c r="D277" s="1"/>
      <c r="E277" s="1"/>
    </row>
    <row r="278" spans="3:5" hidden="1">
      <c r="C278" s="1"/>
      <c r="D278" s="1"/>
      <c r="E278" s="1"/>
    </row>
    <row r="279" spans="3:5" hidden="1">
      <c r="C279" s="1"/>
      <c r="D279" s="1"/>
      <c r="E279" s="1"/>
    </row>
    <row r="280" spans="3:5" hidden="1">
      <c r="C280" s="1"/>
      <c r="D280" s="1"/>
      <c r="E280" s="1"/>
    </row>
    <row r="281" spans="3:5" hidden="1">
      <c r="C281" s="1"/>
      <c r="D281" s="1"/>
      <c r="E281" s="1"/>
    </row>
    <row r="282" spans="3:5" hidden="1">
      <c r="C282" s="1"/>
      <c r="D282" s="1"/>
      <c r="E282" s="1"/>
    </row>
    <row r="283" spans="3:5" hidden="1">
      <c r="C283" s="1"/>
      <c r="D283" s="1"/>
      <c r="E283" s="1"/>
    </row>
    <row r="284" spans="3:5" hidden="1">
      <c r="C284" s="1"/>
      <c r="D284" s="1"/>
      <c r="E284" s="1"/>
    </row>
    <row r="285" spans="3:5" hidden="1">
      <c r="C285" s="1"/>
      <c r="D285" s="1"/>
      <c r="E285" s="1"/>
    </row>
    <row r="286" spans="3:5" hidden="1">
      <c r="C286" s="1"/>
      <c r="D286" s="1"/>
      <c r="E286" s="1"/>
    </row>
    <row r="287" spans="3:5" hidden="1">
      <c r="C287" s="1"/>
      <c r="D287" s="1"/>
      <c r="E287" s="1"/>
    </row>
    <row r="288" spans="3:5" hidden="1">
      <c r="C288" s="1"/>
      <c r="D288" s="1"/>
      <c r="E288" s="1"/>
    </row>
    <row r="289" spans="3:5" hidden="1">
      <c r="C289" s="1"/>
      <c r="D289" s="1"/>
      <c r="E289" s="1"/>
    </row>
    <row r="290" spans="3:5" hidden="1">
      <c r="C290" s="1"/>
      <c r="D290" s="1"/>
      <c r="E290" s="1"/>
    </row>
    <row r="291" spans="3:5" hidden="1">
      <c r="C291" s="1"/>
      <c r="D291" s="1"/>
      <c r="E291" s="1"/>
    </row>
    <row r="292" spans="3:5" hidden="1">
      <c r="C292" s="1"/>
      <c r="D292" s="1"/>
      <c r="E292" s="1"/>
    </row>
    <row r="293" spans="3:5" hidden="1">
      <c r="C293" s="1"/>
      <c r="D293" s="1"/>
      <c r="E293" s="1"/>
    </row>
    <row r="294" spans="3:5" hidden="1">
      <c r="C294" s="1"/>
      <c r="D294" s="1"/>
      <c r="E294" s="1"/>
    </row>
    <row r="295" spans="3:5" hidden="1">
      <c r="C295" s="1"/>
      <c r="D295" s="1"/>
      <c r="E295" s="1"/>
    </row>
    <row r="296" spans="3:5" hidden="1">
      <c r="C296" s="1"/>
      <c r="D296" s="1"/>
      <c r="E296" s="1"/>
    </row>
    <row r="297" spans="3:5" hidden="1">
      <c r="C297" s="1"/>
      <c r="D297" s="1"/>
      <c r="E297" s="1"/>
    </row>
    <row r="298" spans="3:5" hidden="1">
      <c r="C298" s="1"/>
      <c r="D298" s="1"/>
      <c r="E298" s="1"/>
    </row>
    <row r="299" spans="3:5" hidden="1">
      <c r="C299" s="1"/>
      <c r="D299" s="1"/>
      <c r="E299" s="1"/>
    </row>
    <row r="300" spans="3:5" hidden="1">
      <c r="C300" s="1"/>
      <c r="D300" s="1"/>
      <c r="E300" s="1"/>
    </row>
    <row r="301" spans="3:5" hidden="1">
      <c r="C301" s="1"/>
      <c r="D301" s="1"/>
      <c r="E301" s="1"/>
    </row>
    <row r="302" spans="3:5" hidden="1">
      <c r="C302" s="1"/>
      <c r="D302" s="1"/>
      <c r="E302" s="1"/>
    </row>
    <row r="303" spans="3:5" hidden="1">
      <c r="C303" s="1"/>
      <c r="D303" s="1"/>
      <c r="E303" s="1"/>
    </row>
    <row r="304" spans="3:5" hidden="1">
      <c r="C304" s="1"/>
      <c r="D304" s="1"/>
      <c r="E304" s="1"/>
    </row>
    <row r="305" spans="3:5" hidden="1">
      <c r="C305" s="1"/>
      <c r="D305" s="1"/>
      <c r="E305" s="1"/>
    </row>
    <row r="306" spans="3:5" hidden="1">
      <c r="C306" s="1"/>
      <c r="D306" s="1"/>
      <c r="E306" s="1"/>
    </row>
    <row r="307" spans="3:5" hidden="1">
      <c r="C307" s="1"/>
      <c r="D307" s="1"/>
      <c r="E307" s="1"/>
    </row>
    <row r="308" spans="3:5" hidden="1">
      <c r="C308" s="1"/>
      <c r="D308" s="1"/>
      <c r="E308" s="1"/>
    </row>
    <row r="309" spans="3:5" hidden="1">
      <c r="C309" s="1"/>
      <c r="D309" s="1"/>
      <c r="E309" s="1"/>
    </row>
    <row r="310" spans="3:5" hidden="1">
      <c r="C310" s="1"/>
      <c r="D310" s="1"/>
      <c r="E310" s="1"/>
    </row>
    <row r="311" spans="3:5" hidden="1">
      <c r="C311" s="1"/>
      <c r="D311" s="1"/>
      <c r="E311" s="1"/>
    </row>
    <row r="312" spans="3:5" hidden="1">
      <c r="C312" s="1"/>
      <c r="D312" s="1"/>
      <c r="E312" s="1"/>
    </row>
    <row r="313" spans="3:5" hidden="1">
      <c r="C313" s="1"/>
      <c r="D313" s="1"/>
      <c r="E313" s="1"/>
    </row>
    <row r="314" spans="3:5" hidden="1">
      <c r="C314" s="1"/>
      <c r="D314" s="1"/>
      <c r="E314" s="1"/>
    </row>
    <row r="315" spans="3:5" hidden="1">
      <c r="C315" s="1"/>
      <c r="D315" s="1"/>
      <c r="E315" s="1"/>
    </row>
    <row r="316" spans="3:5" hidden="1">
      <c r="C316" s="1"/>
      <c r="D316" s="1"/>
      <c r="E316" s="1"/>
    </row>
    <row r="317" spans="3:5" hidden="1">
      <c r="C317" s="1"/>
      <c r="D317" s="1"/>
      <c r="E317" s="1"/>
    </row>
    <row r="318" spans="3:5" hidden="1">
      <c r="C318" s="1"/>
      <c r="D318" s="1"/>
      <c r="E318" s="1"/>
    </row>
    <row r="319" spans="3:5" hidden="1">
      <c r="C319" s="1"/>
      <c r="D319" s="1"/>
      <c r="E319" s="1"/>
    </row>
    <row r="320" spans="3:5" hidden="1">
      <c r="C320" s="1"/>
      <c r="D320" s="1"/>
      <c r="E320" s="1"/>
    </row>
    <row r="321" spans="3:5" hidden="1">
      <c r="C321" s="1"/>
      <c r="D321" s="1"/>
      <c r="E321" s="1"/>
    </row>
    <row r="322" spans="3:5" hidden="1">
      <c r="C322" s="1"/>
      <c r="D322" s="1"/>
      <c r="E322" s="1"/>
    </row>
    <row r="323" spans="3:5" hidden="1">
      <c r="C323" s="1"/>
      <c r="D323" s="1"/>
      <c r="E323" s="1"/>
    </row>
    <row r="324" spans="3:5" hidden="1">
      <c r="C324" s="1"/>
      <c r="D324" s="1"/>
      <c r="E324" s="1"/>
    </row>
    <row r="325" spans="3:5" hidden="1">
      <c r="C325" s="1"/>
      <c r="D325" s="1"/>
      <c r="E325" s="1"/>
    </row>
    <row r="326" spans="3:5" hidden="1">
      <c r="C326" s="1"/>
      <c r="D326" s="1"/>
      <c r="E326" s="1"/>
    </row>
    <row r="327" spans="3:5" hidden="1">
      <c r="C327" s="1"/>
      <c r="D327" s="1"/>
      <c r="E327" s="1"/>
    </row>
    <row r="328" spans="3:5" hidden="1">
      <c r="C328" s="1"/>
      <c r="D328" s="1"/>
      <c r="E328" s="1"/>
    </row>
    <row r="329" spans="3:5" hidden="1">
      <c r="C329" s="1"/>
      <c r="D329" s="1"/>
      <c r="E329" s="1"/>
    </row>
    <row r="330" spans="3:5" hidden="1">
      <c r="C330" s="1"/>
      <c r="D330" s="1"/>
      <c r="E330" s="1"/>
    </row>
    <row r="331" spans="3:5" hidden="1">
      <c r="C331" s="1"/>
      <c r="D331" s="1"/>
      <c r="E331" s="1"/>
    </row>
    <row r="332" spans="3:5" hidden="1">
      <c r="C332" s="1"/>
      <c r="D332" s="1"/>
      <c r="E332" s="1"/>
    </row>
    <row r="333" spans="3:5" hidden="1">
      <c r="C333" s="1"/>
      <c r="D333" s="1"/>
      <c r="E333" s="1"/>
    </row>
    <row r="334" spans="3:5" hidden="1">
      <c r="C334" s="1"/>
      <c r="D334" s="1"/>
      <c r="E334" s="1"/>
    </row>
    <row r="335" spans="3:5" hidden="1">
      <c r="C335" s="1"/>
      <c r="D335" s="1"/>
      <c r="E335" s="1"/>
    </row>
    <row r="336" spans="3:5" hidden="1">
      <c r="C336" s="1"/>
      <c r="D336" s="1"/>
      <c r="E336" s="1"/>
    </row>
    <row r="337" spans="3:5" hidden="1">
      <c r="C337" s="1"/>
      <c r="D337" s="1"/>
      <c r="E337" s="1"/>
    </row>
    <row r="338" spans="3:5" hidden="1">
      <c r="C338" s="1"/>
      <c r="D338" s="1"/>
      <c r="E338" s="1"/>
    </row>
    <row r="339" spans="3:5" hidden="1">
      <c r="C339" s="1"/>
      <c r="D339" s="1"/>
      <c r="E339" s="1"/>
    </row>
    <row r="340" spans="3:5" hidden="1">
      <c r="C340" s="1"/>
      <c r="D340" s="1"/>
      <c r="E340" s="1"/>
    </row>
    <row r="341" spans="3:5" hidden="1">
      <c r="C341" s="1"/>
      <c r="D341" s="1"/>
      <c r="E341" s="1"/>
    </row>
    <row r="342" spans="3:5" hidden="1">
      <c r="C342" s="1"/>
      <c r="D342" s="1"/>
      <c r="E342" s="1"/>
    </row>
    <row r="343" spans="3:5" hidden="1">
      <c r="C343" s="1"/>
      <c r="D343" s="1"/>
      <c r="E343" s="1"/>
    </row>
    <row r="344" spans="3:5" hidden="1">
      <c r="C344" s="1"/>
      <c r="D344" s="1"/>
      <c r="E344" s="1"/>
    </row>
    <row r="345" spans="3:5" hidden="1">
      <c r="C345" s="1"/>
      <c r="D345" s="1"/>
      <c r="E345" s="1"/>
    </row>
    <row r="346" spans="3:5" hidden="1">
      <c r="C346" s="1"/>
      <c r="D346" s="1"/>
      <c r="E346" s="1"/>
    </row>
    <row r="347" spans="3:5" hidden="1">
      <c r="C347" s="1"/>
      <c r="D347" s="1"/>
      <c r="E347" s="1"/>
    </row>
    <row r="348" spans="3:5" hidden="1">
      <c r="C348" s="1"/>
      <c r="D348" s="1"/>
      <c r="E348" s="1"/>
    </row>
    <row r="349" spans="3:5" hidden="1">
      <c r="C349" s="1"/>
      <c r="D349" s="1"/>
      <c r="E349" s="1"/>
    </row>
    <row r="350" spans="3:5" hidden="1">
      <c r="C350" s="1"/>
      <c r="D350" s="1"/>
      <c r="E350" s="1"/>
    </row>
    <row r="351" spans="3:5" hidden="1">
      <c r="C351" s="1"/>
      <c r="D351" s="1"/>
      <c r="E351" s="1"/>
    </row>
    <row r="352" spans="3:5" hidden="1">
      <c r="C352" s="1"/>
      <c r="D352" s="1"/>
      <c r="E352" s="1"/>
    </row>
    <row r="353" spans="3:5" hidden="1">
      <c r="C353" s="1"/>
      <c r="D353" s="1"/>
      <c r="E353" s="1"/>
    </row>
    <row r="354" spans="3:5" hidden="1">
      <c r="C354" s="1"/>
      <c r="D354" s="1"/>
      <c r="E354" s="1"/>
    </row>
    <row r="355" spans="3:5" hidden="1">
      <c r="C355" s="1"/>
      <c r="D355" s="1"/>
      <c r="E355" s="1"/>
    </row>
    <row r="356" spans="3:5" hidden="1">
      <c r="C356" s="1"/>
      <c r="D356" s="1"/>
      <c r="E356" s="1"/>
    </row>
    <row r="357" spans="3:5" hidden="1">
      <c r="C357" s="1"/>
      <c r="D357" s="1"/>
      <c r="E357" s="1"/>
    </row>
    <row r="358" spans="3:5" hidden="1">
      <c r="C358" s="1"/>
      <c r="D358" s="1"/>
      <c r="E358" s="1"/>
    </row>
    <row r="359" spans="3:5" hidden="1">
      <c r="C359" s="1"/>
      <c r="D359" s="1"/>
      <c r="E359" s="1"/>
    </row>
    <row r="360" spans="3:5" hidden="1">
      <c r="C360" s="1"/>
      <c r="D360" s="1"/>
      <c r="E360" s="1"/>
    </row>
    <row r="361" spans="3:5" hidden="1">
      <c r="C361" s="1"/>
      <c r="D361" s="1"/>
      <c r="E361" s="1"/>
    </row>
    <row r="362" spans="3:5" hidden="1">
      <c r="C362" s="1"/>
      <c r="D362" s="1"/>
      <c r="E362" s="1"/>
    </row>
    <row r="363" spans="3:5" hidden="1">
      <c r="C363" s="1"/>
      <c r="D363" s="1"/>
      <c r="E363" s="1"/>
    </row>
    <row r="364" spans="3:5" hidden="1">
      <c r="C364" s="1"/>
      <c r="D364" s="1"/>
      <c r="E364" s="1"/>
    </row>
    <row r="365" spans="3:5" hidden="1">
      <c r="C365" s="1"/>
      <c r="D365" s="1"/>
      <c r="E365" s="1"/>
    </row>
    <row r="366" spans="3:5" hidden="1">
      <c r="C366" s="1"/>
      <c r="D366" s="1"/>
      <c r="E366" s="1"/>
    </row>
    <row r="367" spans="3:5" hidden="1">
      <c r="C367" s="1"/>
      <c r="D367" s="1"/>
      <c r="E367" s="1"/>
    </row>
    <row r="368" spans="3:5" hidden="1">
      <c r="C368" s="1"/>
      <c r="D368" s="1"/>
      <c r="E368" s="1"/>
    </row>
    <row r="369" spans="3:5" hidden="1">
      <c r="C369" s="1"/>
      <c r="D369" s="1"/>
      <c r="E369" s="1"/>
    </row>
    <row r="370" spans="3:5" hidden="1">
      <c r="C370" s="1"/>
      <c r="D370" s="1"/>
      <c r="E370" s="1"/>
    </row>
    <row r="371" spans="3:5" hidden="1">
      <c r="C371" s="1"/>
      <c r="D371" s="1"/>
      <c r="E371" s="1"/>
    </row>
    <row r="372" spans="3:5" hidden="1">
      <c r="C372" s="1"/>
      <c r="D372" s="1"/>
      <c r="E372" s="1"/>
    </row>
    <row r="373" spans="3:5" hidden="1">
      <c r="C373" s="1"/>
      <c r="D373" s="1"/>
      <c r="E373" s="1"/>
    </row>
    <row r="374" spans="3:5" hidden="1">
      <c r="C374" s="1"/>
      <c r="D374" s="1"/>
      <c r="E374" s="1"/>
    </row>
    <row r="375" spans="3:5" hidden="1">
      <c r="C375" s="1"/>
      <c r="D375" s="1"/>
      <c r="E375" s="1"/>
    </row>
    <row r="376" spans="3:5" hidden="1">
      <c r="C376" s="1"/>
      <c r="D376" s="1"/>
      <c r="E376" s="1"/>
    </row>
    <row r="377" spans="3:5" hidden="1">
      <c r="C377" s="1"/>
      <c r="D377" s="1"/>
      <c r="E377" s="1"/>
    </row>
    <row r="378" spans="3:5" hidden="1">
      <c r="C378" s="1"/>
      <c r="D378" s="1"/>
      <c r="E378" s="1"/>
    </row>
    <row r="379" spans="3:5" hidden="1">
      <c r="C379" s="1"/>
      <c r="D379" s="1"/>
      <c r="E379" s="1"/>
    </row>
    <row r="380" spans="3:5" hidden="1">
      <c r="C380" s="1"/>
      <c r="D380" s="1"/>
      <c r="E380" s="1"/>
    </row>
    <row r="381" spans="3:5" hidden="1">
      <c r="C381" s="1"/>
      <c r="D381" s="1"/>
      <c r="E381" s="1"/>
    </row>
    <row r="382" spans="3:5" hidden="1">
      <c r="C382" s="1"/>
      <c r="D382" s="1"/>
      <c r="E382" s="1"/>
    </row>
    <row r="383" spans="3:5" hidden="1">
      <c r="C383" s="1"/>
      <c r="D383" s="1"/>
      <c r="E383" s="1"/>
    </row>
    <row r="384" spans="3:5" hidden="1">
      <c r="C384" s="1"/>
      <c r="D384" s="1"/>
      <c r="E384" s="1"/>
    </row>
    <row r="385" spans="1:5" hidden="1">
      <c r="C385" s="1"/>
      <c r="D385" s="1"/>
      <c r="E385" s="1"/>
    </row>
    <row r="386" spans="1:5" hidden="1">
      <c r="C386" s="1"/>
      <c r="D386" s="1"/>
      <c r="E386" s="1"/>
    </row>
    <row r="387" spans="1:5" hidden="1">
      <c r="C387" s="1"/>
      <c r="D387" s="1"/>
      <c r="E387" s="1"/>
    </row>
    <row r="388" spans="1:5" hidden="1">
      <c r="C388" s="1"/>
      <c r="D388" s="1"/>
      <c r="E388" s="1"/>
    </row>
    <row r="389" spans="1:5" hidden="1">
      <c r="C389" s="1"/>
      <c r="D389" s="1"/>
      <c r="E389" s="1"/>
    </row>
    <row r="390" spans="1:5" hidden="1">
      <c r="C390" s="1"/>
      <c r="D390" s="1"/>
      <c r="E390" s="1"/>
    </row>
    <row r="391" spans="1:5" hidden="1">
      <c r="C391" s="1"/>
      <c r="D391" s="1"/>
      <c r="E391" s="1"/>
    </row>
    <row r="392" spans="1:5" hidden="1">
      <c r="C392" s="1"/>
      <c r="D392" s="1"/>
      <c r="E392" s="1"/>
    </row>
    <row r="393" spans="1:5" hidden="1">
      <c r="C393" s="1"/>
      <c r="D393" s="1"/>
      <c r="E393" s="1"/>
    </row>
    <row r="394" spans="1:5" hidden="1">
      <c r="C394" s="1"/>
      <c r="D394" s="1"/>
      <c r="E394" s="1"/>
    </row>
    <row r="395" spans="1:5" hidden="1">
      <c r="C395" s="1"/>
      <c r="D395" s="1"/>
      <c r="E395" s="1"/>
    </row>
    <row r="396" spans="1:5" hidden="1">
      <c r="A396" s="31"/>
      <c r="C396" s="1"/>
      <c r="D396" s="1"/>
      <c r="E396" s="1"/>
    </row>
    <row r="397" spans="1:5" hidden="1">
      <c r="A397" s="31"/>
      <c r="C397" s="1"/>
      <c r="D397" s="1"/>
      <c r="E397" s="1"/>
    </row>
    <row r="398" spans="1:5" hidden="1">
      <c r="A398" s="3"/>
      <c r="C398" s="1"/>
      <c r="D398" s="1"/>
      <c r="E398" s="1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D00-000000000000}"/>
  </dataValidations>
  <pageMargins left="0" right="0" top="0.5" bottom="0.5" header="0" footer="0.25"/>
  <pageSetup paperSize="9" scale="4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3.140625" style="2" bestFit="1" customWidth="1"/>
    <col min="3" max="3" width="13.14062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1.5703125" style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29">
      <c r="A1" s="36" t="s">
        <v>124</v>
      </c>
      <c r="B1" s="36" t="s" vm="1">
        <v>189</v>
      </c>
    </row>
    <row r="2" spans="1:29">
      <c r="A2" s="36" t="s">
        <v>123</v>
      </c>
      <c r="B2" s="36" t="s">
        <v>190</v>
      </c>
    </row>
    <row r="3" spans="1:29">
      <c r="A3" s="36" t="s">
        <v>125</v>
      </c>
      <c r="B3" s="36" t="s">
        <v>191</v>
      </c>
    </row>
    <row r="4" spans="1:29">
      <c r="A4" s="36" t="s">
        <v>126</v>
      </c>
      <c r="B4" s="36">
        <v>12147</v>
      </c>
    </row>
    <row r="5" spans="1:29" ht="18.75">
      <c r="A5" s="139" t="s">
        <v>71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1"/>
    </row>
    <row r="6" spans="1:29" s="3" customFormat="1">
      <c r="A6" s="37" t="s">
        <v>96</v>
      </c>
      <c r="B6" s="38" t="s">
        <v>34</v>
      </c>
      <c r="C6" s="38" t="s">
        <v>98</v>
      </c>
      <c r="D6" s="38" t="s">
        <v>97</v>
      </c>
      <c r="E6" s="38" t="s">
        <v>49</v>
      </c>
      <c r="F6" s="38" t="s">
        <v>14</v>
      </c>
      <c r="G6" s="38" t="s">
        <v>50</v>
      </c>
      <c r="H6" s="38" t="s">
        <v>84</v>
      </c>
      <c r="I6" s="38" t="s">
        <v>17</v>
      </c>
      <c r="J6" s="38" t="s">
        <v>83</v>
      </c>
      <c r="K6" s="38" t="s">
        <v>16</v>
      </c>
      <c r="L6" s="129" t="s">
        <v>18</v>
      </c>
      <c r="M6" s="129" t="s">
        <v>167</v>
      </c>
      <c r="N6" s="38" t="s">
        <v>166</v>
      </c>
      <c r="O6" s="38" t="s">
        <v>91</v>
      </c>
      <c r="P6" s="38" t="s">
        <v>45</v>
      </c>
      <c r="Q6" s="38" t="s">
        <v>127</v>
      </c>
      <c r="R6" s="40" t="s">
        <v>129</v>
      </c>
      <c r="Z6" s="1"/>
    </row>
    <row r="7" spans="1:29" s="3" customFormat="1">
      <c r="A7" s="108" t="s">
        <v>1828</v>
      </c>
      <c r="B7" s="109" t="s">
        <v>1828</v>
      </c>
      <c r="C7" s="109" t="s">
        <v>1828</v>
      </c>
      <c r="D7" s="109" t="s">
        <v>1828</v>
      </c>
      <c r="E7" s="109" t="s">
        <v>1828</v>
      </c>
      <c r="F7" s="109" t="s">
        <v>1828</v>
      </c>
      <c r="G7" s="109" t="s">
        <v>1828</v>
      </c>
      <c r="H7" s="26" t="s">
        <v>21</v>
      </c>
      <c r="I7" s="26" t="s">
        <v>20</v>
      </c>
      <c r="J7" s="109" t="s">
        <v>1828</v>
      </c>
      <c r="K7" s="26" t="s">
        <v>19</v>
      </c>
      <c r="L7" s="26" t="s">
        <v>19</v>
      </c>
      <c r="M7" s="26" t="s">
        <v>174</v>
      </c>
      <c r="N7" s="109" t="s">
        <v>1828</v>
      </c>
      <c r="O7" s="26" t="s">
        <v>170</v>
      </c>
      <c r="P7" s="26" t="s">
        <v>19</v>
      </c>
      <c r="Q7" s="26" t="s">
        <v>19</v>
      </c>
      <c r="R7" s="27" t="s">
        <v>19</v>
      </c>
      <c r="Z7" s="1"/>
    </row>
    <row r="8" spans="1:29" s="4" customFormat="1" ht="20.25">
      <c r="A8" s="110" t="s">
        <v>1828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93</v>
      </c>
      <c r="Q8" s="14" t="s">
        <v>94</v>
      </c>
      <c r="R8" s="15" t="s">
        <v>130</v>
      </c>
      <c r="Z8" s="1"/>
    </row>
    <row r="9" spans="1:29" s="4" customFormat="1" ht="20.25">
      <c r="A9" s="85" t="s">
        <v>1805</v>
      </c>
      <c r="B9" s="115" t="s">
        <v>1828</v>
      </c>
      <c r="C9" s="115" t="s">
        <v>1828</v>
      </c>
      <c r="D9" s="115" t="s">
        <v>1828</v>
      </c>
      <c r="E9" s="115" t="s">
        <v>1828</v>
      </c>
      <c r="F9" s="115" t="s">
        <v>1828</v>
      </c>
      <c r="G9" s="115" t="s">
        <v>1828</v>
      </c>
      <c r="H9" s="115" t="s">
        <v>1828</v>
      </c>
      <c r="I9" s="115" t="s">
        <v>1828</v>
      </c>
      <c r="J9" s="115" t="s">
        <v>1828</v>
      </c>
      <c r="K9" s="115" t="s">
        <v>1828</v>
      </c>
      <c r="L9" s="115" t="s">
        <v>1828</v>
      </c>
      <c r="M9" s="115" t="s">
        <v>1828</v>
      </c>
      <c r="N9" s="115" t="s">
        <v>1828</v>
      </c>
      <c r="O9" s="86">
        <v>0</v>
      </c>
      <c r="P9" s="115" t="s">
        <v>1828</v>
      </c>
      <c r="Q9" s="87">
        <v>0</v>
      </c>
      <c r="R9" s="87">
        <v>0</v>
      </c>
      <c r="Z9" s="1"/>
      <c r="AC9" s="1"/>
    </row>
    <row r="10" spans="1:29">
      <c r="A10" s="88" t="s">
        <v>182</v>
      </c>
      <c r="B10" s="115" t="s">
        <v>1828</v>
      </c>
      <c r="C10" s="115" t="s">
        <v>1828</v>
      </c>
      <c r="D10" s="115" t="s">
        <v>1828</v>
      </c>
      <c r="E10" s="115" t="s">
        <v>1828</v>
      </c>
      <c r="F10" s="115" t="s">
        <v>1828</v>
      </c>
      <c r="G10" s="115" t="s">
        <v>1828</v>
      </c>
      <c r="H10" s="115" t="s">
        <v>1828</v>
      </c>
      <c r="I10" s="115" t="s">
        <v>1828</v>
      </c>
      <c r="J10" s="115" t="s">
        <v>1828</v>
      </c>
      <c r="K10" s="115" t="s">
        <v>1828</v>
      </c>
      <c r="L10" s="115" t="s">
        <v>1828</v>
      </c>
      <c r="M10" s="115" t="s">
        <v>1828</v>
      </c>
      <c r="N10" s="115" t="s">
        <v>1828</v>
      </c>
      <c r="O10" s="115" t="s">
        <v>1828</v>
      </c>
      <c r="P10" s="115" t="s">
        <v>1828</v>
      </c>
      <c r="Q10" s="115" t="s">
        <v>1828</v>
      </c>
      <c r="R10" s="115" t="s">
        <v>1828</v>
      </c>
    </row>
    <row r="11" spans="1:29">
      <c r="A11" s="88" t="s">
        <v>92</v>
      </c>
      <c r="B11" s="115" t="s">
        <v>1828</v>
      </c>
      <c r="C11" s="115" t="s">
        <v>1828</v>
      </c>
      <c r="D11" s="115" t="s">
        <v>1828</v>
      </c>
      <c r="E11" s="115" t="s">
        <v>1828</v>
      </c>
      <c r="F11" s="115" t="s">
        <v>1828</v>
      </c>
      <c r="G11" s="115" t="s">
        <v>1828</v>
      </c>
      <c r="H11" s="115" t="s">
        <v>1828</v>
      </c>
      <c r="I11" s="115" t="s">
        <v>1828</v>
      </c>
      <c r="J11" s="115" t="s">
        <v>1828</v>
      </c>
      <c r="K11" s="115" t="s">
        <v>1828</v>
      </c>
      <c r="L11" s="115" t="s">
        <v>1828</v>
      </c>
      <c r="M11" s="115" t="s">
        <v>1828</v>
      </c>
      <c r="N11" s="115" t="s">
        <v>1828</v>
      </c>
      <c r="O11" s="115" t="s">
        <v>1828</v>
      </c>
      <c r="P11" s="115" t="s">
        <v>1828</v>
      </c>
      <c r="Q11" s="115" t="s">
        <v>1828</v>
      </c>
      <c r="R11" s="115" t="s">
        <v>1828</v>
      </c>
    </row>
    <row r="12" spans="1:29">
      <c r="A12" s="88" t="s">
        <v>165</v>
      </c>
      <c r="B12" s="115" t="s">
        <v>1828</v>
      </c>
      <c r="C12" s="115" t="s">
        <v>1828</v>
      </c>
      <c r="D12" s="115" t="s">
        <v>1828</v>
      </c>
      <c r="E12" s="115" t="s">
        <v>1828</v>
      </c>
      <c r="F12" s="115" t="s">
        <v>1828</v>
      </c>
      <c r="G12" s="115" t="s">
        <v>1828</v>
      </c>
      <c r="H12" s="115" t="s">
        <v>1828</v>
      </c>
      <c r="I12" s="115" t="s">
        <v>1828</v>
      </c>
      <c r="J12" s="115" t="s">
        <v>1828</v>
      </c>
      <c r="K12" s="115" t="s">
        <v>1828</v>
      </c>
      <c r="L12" s="115" t="s">
        <v>1828</v>
      </c>
      <c r="M12" s="115" t="s">
        <v>1828</v>
      </c>
      <c r="N12" s="115" t="s">
        <v>1828</v>
      </c>
      <c r="O12" s="115" t="s">
        <v>1828</v>
      </c>
      <c r="P12" s="115" t="s">
        <v>1828</v>
      </c>
      <c r="Q12" s="115" t="s">
        <v>1828</v>
      </c>
      <c r="R12" s="115" t="s">
        <v>1828</v>
      </c>
    </row>
    <row r="13" spans="1:29">
      <c r="A13" s="88" t="s">
        <v>173</v>
      </c>
      <c r="B13" s="115" t="s">
        <v>1828</v>
      </c>
      <c r="C13" s="115" t="s">
        <v>1828</v>
      </c>
      <c r="D13" s="115" t="s">
        <v>1828</v>
      </c>
      <c r="E13" s="115" t="s">
        <v>1828</v>
      </c>
      <c r="F13" s="115" t="s">
        <v>1828</v>
      </c>
      <c r="G13" s="115" t="s">
        <v>1828</v>
      </c>
      <c r="H13" s="115" t="s">
        <v>1828</v>
      </c>
      <c r="I13" s="115" t="s">
        <v>1828</v>
      </c>
      <c r="J13" s="115" t="s">
        <v>1828</v>
      </c>
      <c r="K13" s="115" t="s">
        <v>1828</v>
      </c>
      <c r="L13" s="115" t="s">
        <v>1828</v>
      </c>
      <c r="M13" s="115" t="s">
        <v>1828</v>
      </c>
      <c r="N13" s="115" t="s">
        <v>1828</v>
      </c>
      <c r="O13" s="115" t="s">
        <v>1828</v>
      </c>
      <c r="P13" s="115" t="s">
        <v>1828</v>
      </c>
      <c r="Q13" s="115" t="s">
        <v>1828</v>
      </c>
      <c r="R13" s="115" t="s">
        <v>1828</v>
      </c>
    </row>
    <row r="14" spans="1:29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29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29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18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</row>
    <row r="74" spans="1:18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18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18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1:18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18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18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18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1:18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</row>
    <row r="84" spans="1:18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</row>
    <row r="85" spans="1:18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1:18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</row>
    <row r="87" spans="1:18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18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1:18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1:18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18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</row>
    <row r="99" spans="1:18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1:18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18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 hidden="1">
      <c r="B109" s="1"/>
      <c r="C109" s="1"/>
      <c r="D109" s="1"/>
    </row>
    <row r="110" spans="1:18" hidden="1">
      <c r="B110" s="1"/>
      <c r="C110" s="1"/>
      <c r="D110" s="1"/>
    </row>
    <row r="111" spans="1:18" hidden="1">
      <c r="B111" s="1"/>
      <c r="C111" s="1"/>
      <c r="D111" s="1"/>
    </row>
    <row r="112" spans="1:18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1:4" hidden="1">
      <c r="B529" s="1"/>
      <c r="C529" s="1"/>
      <c r="D529" s="1"/>
    </row>
    <row r="530" spans="1:4" hidden="1">
      <c r="B530" s="1"/>
      <c r="C530" s="1"/>
      <c r="D530" s="1"/>
    </row>
    <row r="531" spans="1:4" hidden="1">
      <c r="B531" s="1"/>
      <c r="C531" s="1"/>
      <c r="D531" s="1"/>
    </row>
    <row r="532" spans="1:4" hidden="1">
      <c r="B532" s="1"/>
      <c r="C532" s="1"/>
      <c r="D532" s="1"/>
    </row>
    <row r="536" spans="1:4" hidden="1">
      <c r="A536" s="31"/>
    </row>
    <row r="537" spans="1:4" hidden="1">
      <c r="A537" s="31"/>
    </row>
    <row r="538" spans="1:4" hidden="1">
      <c r="A538" s="3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conditionalFormatting sqref="A14:A108">
    <cfRule type="cellIs" dxfId="6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0E00-000000000000}"/>
  </dataValidations>
  <pageMargins left="0" right="0" top="0.5" bottom="0.5" header="0" footer="0.25"/>
  <pageSetup paperSize="9" scale="4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3.140625" style="2" bestFit="1" customWidth="1"/>
    <col min="3" max="3" width="13.140625" style="2" customWidth="1"/>
    <col min="4" max="4" width="13.85546875" style="2" customWidth="1"/>
    <col min="5" max="5" width="11.85546875" style="1" customWidth="1"/>
    <col min="6" max="6" width="11.5703125" style="1" customWidth="1"/>
    <col min="7" max="7" width="14.28515625" style="1" customWidth="1"/>
    <col min="8" max="8" width="9.5703125" style="1" customWidth="1"/>
    <col min="9" max="9" width="10.42578125" style="1" customWidth="1"/>
    <col min="10" max="10" width="22.7109375" style="1" customWidth="1"/>
    <col min="11" max="11" width="26.85546875" style="1" customWidth="1"/>
    <col min="12" max="12" width="25.42578125" style="1" customWidth="1"/>
    <col min="13" max="13" width="9.140625" style="1" hidden="1" customWidth="1"/>
    <col min="14" max="52" width="0" style="1" hidden="1" customWidth="1"/>
    <col min="53" max="16384" width="9.140625" style="1" hidden="1"/>
  </cols>
  <sheetData>
    <row r="1" spans="1:27">
      <c r="A1" s="36" t="s">
        <v>124</v>
      </c>
      <c r="B1" s="36" t="s" vm="1">
        <v>189</v>
      </c>
    </row>
    <row r="2" spans="1:27">
      <c r="A2" s="36" t="s">
        <v>123</v>
      </c>
      <c r="B2" s="36" t="s">
        <v>190</v>
      </c>
    </row>
    <row r="3" spans="1:27">
      <c r="A3" s="36" t="s">
        <v>125</v>
      </c>
      <c r="B3" s="36" t="s">
        <v>191</v>
      </c>
    </row>
    <row r="4" spans="1:27">
      <c r="A4" s="36" t="s">
        <v>126</v>
      </c>
      <c r="B4" s="36">
        <v>12147</v>
      </c>
    </row>
    <row r="5" spans="1:27" ht="18.75">
      <c r="A5" s="139" t="s">
        <v>72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1"/>
    </row>
    <row r="6" spans="1:27" s="3" customFormat="1">
      <c r="A6" s="37" t="s">
        <v>96</v>
      </c>
      <c r="B6" s="38" t="s">
        <v>34</v>
      </c>
      <c r="C6" s="38" t="s">
        <v>98</v>
      </c>
      <c r="D6" s="38" t="s">
        <v>97</v>
      </c>
      <c r="E6" s="38" t="s">
        <v>49</v>
      </c>
      <c r="F6" s="38" t="s">
        <v>83</v>
      </c>
      <c r="G6" s="38" t="s">
        <v>167</v>
      </c>
      <c r="H6" s="38" t="s">
        <v>166</v>
      </c>
      <c r="I6" s="38" t="s">
        <v>91</v>
      </c>
      <c r="J6" s="38" t="s">
        <v>45</v>
      </c>
      <c r="K6" s="38" t="s">
        <v>127</v>
      </c>
      <c r="L6" s="40" t="s">
        <v>129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3" customFormat="1">
      <c r="A7" s="108" t="s">
        <v>1828</v>
      </c>
      <c r="B7" s="109" t="s">
        <v>1828</v>
      </c>
      <c r="C7" s="109" t="s">
        <v>1828</v>
      </c>
      <c r="D7" s="109" t="s">
        <v>1828</v>
      </c>
      <c r="E7" s="109" t="s">
        <v>1828</v>
      </c>
      <c r="F7" s="109" t="s">
        <v>1828</v>
      </c>
      <c r="G7" s="26" t="s">
        <v>174</v>
      </c>
      <c r="H7" s="109" t="s">
        <v>1828</v>
      </c>
      <c r="I7" s="26" t="s">
        <v>170</v>
      </c>
      <c r="J7" s="26" t="s">
        <v>19</v>
      </c>
      <c r="K7" s="26" t="s">
        <v>19</v>
      </c>
      <c r="L7" s="27" t="s">
        <v>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4" customFormat="1" ht="20.25">
      <c r="A8" s="110" t="s">
        <v>1828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5" t="s">
        <v>10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4" customFormat="1" ht="20.25">
      <c r="A9" s="85" t="s">
        <v>26</v>
      </c>
      <c r="B9" s="115" t="s">
        <v>1828</v>
      </c>
      <c r="C9" s="115" t="s">
        <v>1828</v>
      </c>
      <c r="D9" s="115" t="s">
        <v>1828</v>
      </c>
      <c r="E9" s="115" t="s">
        <v>1828</v>
      </c>
      <c r="F9" s="115" t="s">
        <v>1828</v>
      </c>
      <c r="G9" s="115" t="s">
        <v>1828</v>
      </c>
      <c r="H9" s="115" t="s">
        <v>1828</v>
      </c>
      <c r="I9" s="86">
        <v>0</v>
      </c>
      <c r="J9" s="115" t="s">
        <v>1828</v>
      </c>
      <c r="K9" s="87">
        <v>0</v>
      </c>
      <c r="L9" s="87"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88" t="s">
        <v>182</v>
      </c>
      <c r="B10" s="115" t="s">
        <v>1828</v>
      </c>
      <c r="C10" s="115" t="s">
        <v>1828</v>
      </c>
      <c r="D10" s="115" t="s">
        <v>1828</v>
      </c>
      <c r="E10" s="115" t="s">
        <v>1828</v>
      </c>
      <c r="F10" s="115" t="s">
        <v>1828</v>
      </c>
      <c r="G10" s="115" t="s">
        <v>1828</v>
      </c>
      <c r="H10" s="115" t="s">
        <v>1828</v>
      </c>
      <c r="I10" s="115" t="s">
        <v>1828</v>
      </c>
      <c r="J10" s="115" t="s">
        <v>1828</v>
      </c>
      <c r="K10" s="115" t="s">
        <v>1828</v>
      </c>
      <c r="L10" s="115" t="s">
        <v>1828</v>
      </c>
    </row>
    <row r="11" spans="1:27">
      <c r="A11" s="88" t="s">
        <v>92</v>
      </c>
      <c r="B11" s="115" t="s">
        <v>1828</v>
      </c>
      <c r="C11" s="115" t="s">
        <v>1828</v>
      </c>
      <c r="D11" s="115" t="s">
        <v>1828</v>
      </c>
      <c r="E11" s="115" t="s">
        <v>1828</v>
      </c>
      <c r="F11" s="115" t="s">
        <v>1828</v>
      </c>
      <c r="G11" s="115" t="s">
        <v>1828</v>
      </c>
      <c r="H11" s="115" t="s">
        <v>1828</v>
      </c>
      <c r="I11" s="115" t="s">
        <v>1828</v>
      </c>
      <c r="J11" s="115" t="s">
        <v>1828</v>
      </c>
      <c r="K11" s="115" t="s">
        <v>1828</v>
      </c>
      <c r="L11" s="115" t="s">
        <v>1828</v>
      </c>
    </row>
    <row r="12" spans="1:27">
      <c r="A12" s="88" t="s">
        <v>165</v>
      </c>
      <c r="B12" s="115" t="s">
        <v>1828</v>
      </c>
      <c r="C12" s="115" t="s">
        <v>1828</v>
      </c>
      <c r="D12" s="115" t="s">
        <v>1828</v>
      </c>
      <c r="E12" s="115" t="s">
        <v>1828</v>
      </c>
      <c r="F12" s="115" t="s">
        <v>1828</v>
      </c>
      <c r="G12" s="115" t="s">
        <v>1828</v>
      </c>
      <c r="H12" s="115" t="s">
        <v>1828</v>
      </c>
      <c r="I12" s="115" t="s">
        <v>1828</v>
      </c>
      <c r="J12" s="115" t="s">
        <v>1828</v>
      </c>
      <c r="K12" s="115" t="s">
        <v>1828</v>
      </c>
      <c r="L12" s="115" t="s">
        <v>1828</v>
      </c>
    </row>
    <row r="13" spans="1:27">
      <c r="A13" s="88" t="s">
        <v>173</v>
      </c>
      <c r="B13" s="115" t="s">
        <v>1828</v>
      </c>
      <c r="C13" s="115" t="s">
        <v>1828</v>
      </c>
      <c r="D13" s="115" t="s">
        <v>1828</v>
      </c>
      <c r="E13" s="115" t="s">
        <v>1828</v>
      </c>
      <c r="F13" s="115" t="s">
        <v>1828</v>
      </c>
      <c r="G13" s="115" t="s">
        <v>1828</v>
      </c>
      <c r="H13" s="115" t="s">
        <v>1828</v>
      </c>
      <c r="I13" s="115" t="s">
        <v>1828</v>
      </c>
      <c r="J13" s="115" t="s">
        <v>1828</v>
      </c>
      <c r="K13" s="115" t="s">
        <v>1828</v>
      </c>
      <c r="L13" s="115" t="s">
        <v>1828</v>
      </c>
    </row>
    <row r="14" spans="1:27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27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</row>
    <row r="16" spans="1:27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</row>
    <row r="17" spans="1:12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</row>
    <row r="18" spans="1:12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</row>
    <row r="19" spans="1:12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</row>
    <row r="20" spans="1:12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</row>
    <row r="21" spans="1:12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</row>
    <row r="22" spans="1:12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</row>
    <row r="23" spans="1:12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</row>
    <row r="24" spans="1:12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</row>
    <row r="25" spans="1:12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</row>
    <row r="26" spans="1:12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</row>
    <row r="27" spans="1:12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</row>
    <row r="28" spans="1:12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</row>
    <row r="29" spans="1:12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1:12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</row>
    <row r="31" spans="1:12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</row>
    <row r="32" spans="1:12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</row>
    <row r="33" spans="1:12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</row>
    <row r="34" spans="1:12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</row>
    <row r="35" spans="1:12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1:12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1:12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1:12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spans="1:12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1:12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1:12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1:12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1:12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1:12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1:12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</row>
    <row r="48" spans="1:12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</row>
    <row r="49" spans="1:12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1:12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</row>
    <row r="51" spans="1:12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</row>
    <row r="52" spans="1:12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</row>
    <row r="53" spans="1:12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</row>
    <row r="54" spans="1:12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</row>
    <row r="55" spans="1:12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</row>
    <row r="56" spans="1:12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</row>
    <row r="57" spans="1:12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</row>
    <row r="58" spans="1:12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</row>
    <row r="59" spans="1:12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</row>
    <row r="60" spans="1:12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</row>
    <row r="61" spans="1:12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</row>
    <row r="62" spans="1:12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</row>
    <row r="63" spans="1:12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</row>
    <row r="64" spans="1:12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</row>
    <row r="65" spans="1:12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</row>
    <row r="66" spans="1:12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</row>
    <row r="67" spans="1:12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</row>
    <row r="68" spans="1:12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</row>
    <row r="69" spans="1:12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</row>
    <row r="70" spans="1:12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12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</row>
    <row r="72" spans="1:12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3" spans="1:12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1:12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</row>
    <row r="75" spans="1:12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</row>
    <row r="76" spans="1:12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</row>
    <row r="77" spans="1:12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12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</row>
    <row r="79" spans="1:12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</row>
    <row r="80" spans="1:12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</row>
    <row r="81" spans="1:12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</row>
    <row r="82" spans="1:12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</row>
    <row r="83" spans="1:12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</row>
    <row r="84" spans="1:12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</row>
    <row r="85" spans="1:12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</row>
    <row r="86" spans="1:12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</row>
    <row r="87" spans="1:12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</row>
    <row r="88" spans="1:12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</row>
    <row r="89" spans="1:12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</row>
    <row r="90" spans="1:12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</row>
    <row r="91" spans="1:12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</row>
    <row r="92" spans="1:12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</row>
    <row r="93" spans="1:12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</row>
    <row r="94" spans="1:12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</row>
    <row r="95" spans="1:12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</row>
    <row r="96" spans="1:12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</row>
    <row r="97" spans="1:12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</row>
    <row r="98" spans="1:12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</row>
    <row r="99" spans="1:12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</row>
    <row r="100" spans="1:12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</row>
    <row r="101" spans="1:12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</row>
    <row r="102" spans="1:12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</row>
    <row r="103" spans="1:12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hidden="1">
      <c r="B109" s="1"/>
      <c r="C109" s="1"/>
      <c r="D109" s="1"/>
    </row>
    <row r="110" spans="1:12" hidden="1">
      <c r="B110" s="1"/>
      <c r="C110" s="1"/>
      <c r="D110" s="1"/>
    </row>
    <row r="111" spans="1:12" hidden="1">
      <c r="B111" s="1"/>
      <c r="C111" s="1"/>
      <c r="D111" s="1"/>
    </row>
    <row r="112" spans="1:12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1:4" hidden="1">
      <c r="B401" s="1"/>
      <c r="C401" s="1"/>
      <c r="D401" s="1"/>
    </row>
    <row r="402" spans="1:4" hidden="1">
      <c r="A402" s="31"/>
      <c r="B402" s="1"/>
      <c r="C402" s="1"/>
      <c r="D402" s="1"/>
    </row>
    <row r="403" spans="1:4" hidden="1">
      <c r="A403" s="31"/>
      <c r="B403" s="1"/>
      <c r="C403" s="1"/>
      <c r="D403" s="1"/>
    </row>
    <row r="404" spans="1:4" hidden="1">
      <c r="A404" s="3"/>
      <c r="B404" s="1"/>
      <c r="C404" s="1"/>
      <c r="D404" s="1"/>
    </row>
    <row r="10000" spans="52:52" hidden="1">
      <c r="AZ10000"/>
    </row>
  </sheetData>
  <sheetProtection sheet="1" objects="1" scenarios="1"/>
  <mergeCells count="1">
    <mergeCell ref="A5:L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F00-000000000000}"/>
  </dataValidations>
  <pageMargins left="0" right="0" top="0.5" bottom="0.5" header="0" footer="0.25"/>
  <pageSetup paperSize="9" scale="5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4.140625" style="2" bestFit="1" customWidth="1"/>
    <col min="2" max="2" width="63.140625" style="2" bestFit="1" customWidth="1"/>
    <col min="3" max="3" width="12" style="1" bestFit="1" customWidth="1"/>
    <col min="4" max="4" width="15.140625" style="1" customWidth="1"/>
    <col min="5" max="5" width="14.28515625" style="1" customWidth="1"/>
    <col min="6" max="6" width="13.140625" style="1" bestFit="1" customWidth="1"/>
    <col min="7" max="7" width="10.42578125" style="1" customWidth="1"/>
    <col min="8" max="8" width="22.710937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124</v>
      </c>
      <c r="B1" s="36" t="s" vm="1">
        <v>189</v>
      </c>
    </row>
    <row r="2" spans="1:10">
      <c r="A2" s="36" t="s">
        <v>123</v>
      </c>
      <c r="B2" s="36" t="s">
        <v>190</v>
      </c>
    </row>
    <row r="3" spans="1:10">
      <c r="A3" s="36" t="s">
        <v>125</v>
      </c>
      <c r="B3" s="36" t="s">
        <v>191</v>
      </c>
    </row>
    <row r="4" spans="1:10">
      <c r="A4" s="36" t="s">
        <v>126</v>
      </c>
      <c r="B4" s="36">
        <v>12147</v>
      </c>
    </row>
    <row r="5" spans="1:10" ht="18.75">
      <c r="A5" s="139" t="s">
        <v>78</v>
      </c>
      <c r="B5" s="140"/>
      <c r="C5" s="140"/>
      <c r="D5" s="140"/>
      <c r="E5" s="140"/>
      <c r="F5" s="140"/>
      <c r="G5" s="140"/>
      <c r="H5" s="140"/>
      <c r="I5" s="140"/>
      <c r="J5" s="141"/>
    </row>
    <row r="6" spans="1:10" s="3" customFormat="1">
      <c r="A6" s="37" t="s">
        <v>96</v>
      </c>
      <c r="B6" s="38" t="s">
        <v>34</v>
      </c>
      <c r="C6" s="38" t="s">
        <v>83</v>
      </c>
      <c r="D6" s="38" t="s">
        <v>84</v>
      </c>
      <c r="E6" s="38" t="s">
        <v>167</v>
      </c>
      <c r="F6" s="38" t="s">
        <v>166</v>
      </c>
      <c r="G6" s="38" t="s">
        <v>91</v>
      </c>
      <c r="H6" s="38" t="s">
        <v>45</v>
      </c>
      <c r="I6" s="38" t="s">
        <v>127</v>
      </c>
      <c r="J6" s="40" t="s">
        <v>129</v>
      </c>
    </row>
    <row r="7" spans="1:10" s="3" customFormat="1">
      <c r="A7" s="108" t="s">
        <v>1828</v>
      </c>
      <c r="B7" s="109" t="s">
        <v>1828</v>
      </c>
      <c r="C7" s="109" t="s">
        <v>1828</v>
      </c>
      <c r="D7" s="26" t="s">
        <v>21</v>
      </c>
      <c r="E7" s="26" t="s">
        <v>174</v>
      </c>
      <c r="F7" s="109" t="s">
        <v>1828</v>
      </c>
      <c r="G7" s="26" t="s">
        <v>170</v>
      </c>
      <c r="H7" s="26" t="s">
        <v>19</v>
      </c>
      <c r="I7" s="26" t="s">
        <v>19</v>
      </c>
      <c r="J7" s="27" t="s">
        <v>19</v>
      </c>
    </row>
    <row r="8" spans="1:10" s="4" customFormat="1" ht="20.25">
      <c r="A8" s="110" t="s">
        <v>1828</v>
      </c>
      <c r="B8" s="14" t="s">
        <v>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s="4" customFormat="1" ht="20.25">
      <c r="A9" s="54" t="s">
        <v>1316</v>
      </c>
      <c r="B9" s="115" t="s">
        <v>1828</v>
      </c>
      <c r="C9" s="115" t="s">
        <v>1828</v>
      </c>
      <c r="D9" s="115" t="s">
        <v>1828</v>
      </c>
      <c r="E9" s="115" t="s">
        <v>1828</v>
      </c>
      <c r="F9" s="115" t="s">
        <v>1828</v>
      </c>
      <c r="G9" s="67">
        <v>19.972999131000002</v>
      </c>
      <c r="H9" s="115" t="s">
        <v>1828</v>
      </c>
      <c r="I9" s="69">
        <f>IFERROR(G9/$G$9,0)</f>
        <v>1</v>
      </c>
      <c r="J9" s="69">
        <f>G9/'סכום נכסי הקרן'!$C$41</f>
        <v>4.0281974603414305E-4</v>
      </c>
    </row>
    <row r="10" spans="1:10">
      <c r="A10" s="70" t="s">
        <v>1317</v>
      </c>
      <c r="B10" s="115" t="s">
        <v>1828</v>
      </c>
      <c r="C10" s="115" t="s">
        <v>1828</v>
      </c>
      <c r="D10" s="115" t="s">
        <v>1828</v>
      </c>
      <c r="E10" s="115" t="s">
        <v>1828</v>
      </c>
      <c r="F10" s="115" t="s">
        <v>1828</v>
      </c>
      <c r="G10" s="67">
        <v>7.3445455060000002</v>
      </c>
      <c r="H10" s="115" t="s">
        <v>1828</v>
      </c>
      <c r="I10" s="69">
        <f t="shared" ref="I10:I18" si="0">IFERROR(G10/$G$9,0)</f>
        <v>0.36772371829729689</v>
      </c>
      <c r="J10" s="69">
        <f>G10/'סכום נכסי הקרן'!$C$41</f>
        <v>1.4812637481524787E-4</v>
      </c>
    </row>
    <row r="11" spans="1:10">
      <c r="A11" s="59" t="s">
        <v>159</v>
      </c>
      <c r="B11" s="115" t="s">
        <v>1828</v>
      </c>
      <c r="C11" s="115" t="s">
        <v>1828</v>
      </c>
      <c r="D11" s="115" t="s">
        <v>1828</v>
      </c>
      <c r="E11" s="115" t="s">
        <v>1828</v>
      </c>
      <c r="F11" s="115" t="s">
        <v>1828</v>
      </c>
      <c r="G11" s="67">
        <v>7.3445455060000002</v>
      </c>
      <c r="H11" s="115" t="s">
        <v>1828</v>
      </c>
      <c r="I11" s="69">
        <f t="shared" si="0"/>
        <v>0.36772371829729689</v>
      </c>
      <c r="J11" s="69">
        <f>G11/'סכום נכסי הקרן'!$C$41</f>
        <v>1.4812637481524787E-4</v>
      </c>
    </row>
    <row r="12" spans="1:10">
      <c r="A12" s="58" t="s">
        <v>1318</v>
      </c>
      <c r="B12" s="54" t="s">
        <v>1319</v>
      </c>
      <c r="C12" s="66" t="s">
        <v>111</v>
      </c>
      <c r="D12" s="73">
        <v>45158</v>
      </c>
      <c r="E12" s="67">
        <v>4.4617009999999997</v>
      </c>
      <c r="F12" s="68">
        <v>164613.12</v>
      </c>
      <c r="G12" s="67">
        <v>7.3445455060000002</v>
      </c>
      <c r="H12" s="69">
        <v>3.3826391205458677E-9</v>
      </c>
      <c r="I12" s="69">
        <f t="shared" si="0"/>
        <v>0.36772371829729689</v>
      </c>
      <c r="J12" s="69">
        <f>G12/'סכום נכסי הקרן'!$C$41</f>
        <v>1.4812637481524787E-4</v>
      </c>
    </row>
    <row r="13" spans="1:10">
      <c r="A13" s="114" t="s">
        <v>1828</v>
      </c>
      <c r="B13" s="115" t="s">
        <v>1828</v>
      </c>
      <c r="C13" s="115" t="s">
        <v>1828</v>
      </c>
      <c r="D13" s="115" t="s">
        <v>1828</v>
      </c>
      <c r="E13" s="115" t="s">
        <v>1828</v>
      </c>
      <c r="F13" s="115" t="s">
        <v>1828</v>
      </c>
      <c r="G13" s="115" t="s">
        <v>1828</v>
      </c>
      <c r="H13" s="115" t="s">
        <v>1828</v>
      </c>
      <c r="I13" s="115" t="s">
        <v>1828</v>
      </c>
      <c r="J13" s="115" t="s">
        <v>1828</v>
      </c>
    </row>
    <row r="14" spans="1:10">
      <c r="A14" s="70" t="s">
        <v>1320</v>
      </c>
      <c r="B14" s="115" t="s">
        <v>1828</v>
      </c>
      <c r="C14" s="115" t="s">
        <v>1828</v>
      </c>
      <c r="D14" s="115" t="s">
        <v>1828</v>
      </c>
      <c r="E14" s="115" t="s">
        <v>1828</v>
      </c>
      <c r="F14" s="115" t="s">
        <v>1828</v>
      </c>
      <c r="G14" s="67">
        <v>12.628453625000001</v>
      </c>
      <c r="H14" s="115" t="s">
        <v>1828</v>
      </c>
      <c r="I14" s="69">
        <f t="shared" si="0"/>
        <v>0.63227628170270311</v>
      </c>
      <c r="J14" s="69">
        <f>G14/'סכום נכסי הקרן'!$C$41</f>
        <v>2.546933712188951E-4</v>
      </c>
    </row>
    <row r="15" spans="1:10">
      <c r="A15" s="57" t="s">
        <v>1321</v>
      </c>
      <c r="B15" s="115" t="s">
        <v>1828</v>
      </c>
      <c r="C15" s="115" t="s">
        <v>1828</v>
      </c>
      <c r="D15" s="115" t="s">
        <v>1828</v>
      </c>
      <c r="E15" s="115" t="s">
        <v>1828</v>
      </c>
      <c r="F15" s="115" t="s">
        <v>1828</v>
      </c>
      <c r="G15" s="67">
        <v>12.628453625000001</v>
      </c>
      <c r="H15" s="115" t="s">
        <v>1828</v>
      </c>
      <c r="I15" s="69">
        <f t="shared" si="0"/>
        <v>0.63227628170270311</v>
      </c>
      <c r="J15" s="69">
        <f>G15/'סכום נכסי הקרן'!$C$41</f>
        <v>2.546933712188951E-4</v>
      </c>
    </row>
    <row r="16" spans="1:10">
      <c r="A16" s="58" t="s">
        <v>1322</v>
      </c>
      <c r="B16" s="54" t="s">
        <v>1323</v>
      </c>
      <c r="C16" s="66" t="s">
        <v>110</v>
      </c>
      <c r="D16" s="73">
        <v>44616</v>
      </c>
      <c r="E16" s="67">
        <v>1.9176839999999999</v>
      </c>
      <c r="F16" s="68">
        <v>100927.1</v>
      </c>
      <c r="G16" s="67">
        <v>7.0199237500000002</v>
      </c>
      <c r="H16" s="69">
        <v>2.4893346631205672E-6</v>
      </c>
      <c r="I16" s="69">
        <f t="shared" si="0"/>
        <v>0.351470688200472</v>
      </c>
      <c r="J16" s="69">
        <f>G16/'סכום נכסי הקרן'!$C$41</f>
        <v>1.4157933335935961E-4</v>
      </c>
    </row>
    <row r="17" spans="1:10">
      <c r="A17" s="58" t="s">
        <v>1324</v>
      </c>
      <c r="B17" s="54">
        <v>9628</v>
      </c>
      <c r="C17" s="66" t="s">
        <v>110</v>
      </c>
      <c r="D17" s="73">
        <v>45103</v>
      </c>
      <c r="E17" s="67">
        <v>0.64735900000000002</v>
      </c>
      <c r="F17" s="68">
        <v>130547.18</v>
      </c>
      <c r="G17" s="67">
        <v>3.0652082890000001</v>
      </c>
      <c r="H17" s="69">
        <v>2.0819910960548367E-5</v>
      </c>
      <c r="I17" s="69">
        <f t="shared" si="0"/>
        <v>0.15346760238138218</v>
      </c>
      <c r="J17" s="69">
        <f>G17/'סכום נכסי הקרן'!$C$41</f>
        <v>6.181978061573721E-5</v>
      </c>
    </row>
    <row r="18" spans="1:10">
      <c r="A18" s="58" t="s">
        <v>1325</v>
      </c>
      <c r="B18" s="54">
        <v>9768</v>
      </c>
      <c r="C18" s="66" t="s">
        <v>110</v>
      </c>
      <c r="D18" s="73">
        <v>45103</v>
      </c>
      <c r="E18" s="67">
        <v>0.53666400000000003</v>
      </c>
      <c r="F18" s="68">
        <v>130662.52</v>
      </c>
      <c r="G18" s="67">
        <v>2.5433215860000002</v>
      </c>
      <c r="H18" s="69">
        <v>1.727508344362325E-5</v>
      </c>
      <c r="I18" s="69">
        <f t="shared" si="0"/>
        <v>0.12733799112084887</v>
      </c>
      <c r="J18" s="69">
        <f>G18/'סכום נכסי הקרן'!$C$41</f>
        <v>5.1294257243798298E-5</v>
      </c>
    </row>
    <row r="19" spans="1:10">
      <c r="A19" s="114" t="s">
        <v>1828</v>
      </c>
      <c r="B19" s="115" t="s">
        <v>1828</v>
      </c>
      <c r="C19" s="115" t="s">
        <v>1828</v>
      </c>
      <c r="D19" s="115" t="s">
        <v>1828</v>
      </c>
      <c r="E19" s="115" t="s">
        <v>1828</v>
      </c>
      <c r="F19" s="115" t="s">
        <v>1828</v>
      </c>
      <c r="G19" s="115" t="s">
        <v>1828</v>
      </c>
      <c r="H19" s="115" t="s">
        <v>1828</v>
      </c>
      <c r="I19" s="115" t="s">
        <v>1828</v>
      </c>
      <c r="J19" s="115" t="s">
        <v>1828</v>
      </c>
    </row>
    <row r="20" spans="1:10">
      <c r="A20" s="115" t="s">
        <v>1828</v>
      </c>
      <c r="B20" s="115" t="s">
        <v>1828</v>
      </c>
      <c r="C20" s="115" t="s">
        <v>1828</v>
      </c>
      <c r="D20" s="115" t="s">
        <v>1828</v>
      </c>
      <c r="E20" s="115" t="s">
        <v>1828</v>
      </c>
      <c r="F20" s="115" t="s">
        <v>1828</v>
      </c>
      <c r="G20" s="115" t="s">
        <v>1828</v>
      </c>
      <c r="H20" s="115" t="s">
        <v>1828</v>
      </c>
      <c r="I20" s="115" t="s">
        <v>1828</v>
      </c>
      <c r="J20" s="115" t="s">
        <v>1828</v>
      </c>
    </row>
    <row r="21" spans="1:10">
      <c r="A21" s="115" t="s">
        <v>1828</v>
      </c>
      <c r="B21" s="115" t="s">
        <v>1828</v>
      </c>
      <c r="C21" s="115" t="s">
        <v>1828</v>
      </c>
      <c r="D21" s="115" t="s">
        <v>1828</v>
      </c>
      <c r="E21" s="115" t="s">
        <v>1828</v>
      </c>
      <c r="F21" s="115" t="s">
        <v>1828</v>
      </c>
      <c r="G21" s="115" t="s">
        <v>1828</v>
      </c>
      <c r="H21" s="115" t="s">
        <v>1828</v>
      </c>
      <c r="I21" s="115" t="s">
        <v>1828</v>
      </c>
      <c r="J21" s="115" t="s">
        <v>1828</v>
      </c>
    </row>
    <row r="22" spans="1:10">
      <c r="A22" s="88" t="s">
        <v>92</v>
      </c>
      <c r="B22" s="115" t="s">
        <v>1828</v>
      </c>
      <c r="C22" s="115" t="s">
        <v>1828</v>
      </c>
      <c r="D22" s="115" t="s">
        <v>1828</v>
      </c>
      <c r="E22" s="115" t="s">
        <v>1828</v>
      </c>
      <c r="F22" s="115" t="s">
        <v>1828</v>
      </c>
      <c r="G22" s="115" t="s">
        <v>1828</v>
      </c>
      <c r="H22" s="115" t="s">
        <v>1828</v>
      </c>
      <c r="I22" s="115" t="s">
        <v>1828</v>
      </c>
      <c r="J22" s="115" t="s">
        <v>1828</v>
      </c>
    </row>
    <row r="23" spans="1:10">
      <c r="A23" s="88" t="s">
        <v>165</v>
      </c>
      <c r="B23" s="115" t="s">
        <v>1828</v>
      </c>
      <c r="C23" s="115" t="s">
        <v>1828</v>
      </c>
      <c r="D23" s="115" t="s">
        <v>1828</v>
      </c>
      <c r="E23" s="115" t="s">
        <v>1828</v>
      </c>
      <c r="F23" s="115" t="s">
        <v>1828</v>
      </c>
      <c r="G23" s="115" t="s">
        <v>1828</v>
      </c>
      <c r="H23" s="115" t="s">
        <v>1828</v>
      </c>
      <c r="I23" s="115" t="s">
        <v>1828</v>
      </c>
      <c r="J23" s="115" t="s">
        <v>1828</v>
      </c>
    </row>
    <row r="24" spans="1:10">
      <c r="A24" s="88" t="s">
        <v>173</v>
      </c>
      <c r="B24" s="115" t="s">
        <v>1828</v>
      </c>
      <c r="C24" s="115" t="s">
        <v>1828</v>
      </c>
      <c r="D24" s="115" t="s">
        <v>1828</v>
      </c>
      <c r="E24" s="115" t="s">
        <v>1828</v>
      </c>
      <c r="F24" s="115" t="s">
        <v>1828</v>
      </c>
      <c r="G24" s="115" t="s">
        <v>1828</v>
      </c>
      <c r="H24" s="115" t="s">
        <v>1828</v>
      </c>
      <c r="I24" s="115" t="s">
        <v>1828</v>
      </c>
      <c r="J24" s="115" t="s">
        <v>1828</v>
      </c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10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</row>
    <row r="113" spans="1:10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</row>
    <row r="114" spans="1:10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</row>
    <row r="115" spans="1:10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</row>
    <row r="116" spans="1:10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</row>
    <row r="117" spans="1:10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</row>
    <row r="118" spans="1:10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</row>
    <row r="119" spans="1:10" hidden="1">
      <c r="B119" s="1"/>
    </row>
    <row r="120" spans="1:10" hidden="1">
      <c r="B120" s="1"/>
    </row>
    <row r="121" spans="1:10" hidden="1">
      <c r="B121" s="1"/>
    </row>
    <row r="122" spans="1:10" hidden="1">
      <c r="B122" s="1"/>
    </row>
    <row r="123" spans="1:10" hidden="1">
      <c r="B123" s="1"/>
    </row>
    <row r="124" spans="1:10" hidden="1">
      <c r="B124" s="1"/>
    </row>
    <row r="125" spans="1:10" hidden="1">
      <c r="B125" s="1"/>
    </row>
    <row r="126" spans="1:10" hidden="1">
      <c r="B126" s="1"/>
    </row>
    <row r="127" spans="1:10" hidden="1">
      <c r="B127" s="1"/>
    </row>
    <row r="128" spans="1:10" hidden="1">
      <c r="B128" s="1"/>
    </row>
    <row r="129" spans="2:2" hidden="1">
      <c r="B129" s="1"/>
    </row>
    <row r="130" spans="2:2" hidden="1">
      <c r="B130" s="1"/>
    </row>
    <row r="131" spans="2:2" hidden="1">
      <c r="B131" s="1"/>
    </row>
    <row r="132" spans="2:2" hidden="1">
      <c r="B132" s="1"/>
    </row>
    <row r="133" spans="2:2" hidden="1">
      <c r="B133" s="1"/>
    </row>
    <row r="134" spans="2:2" hidden="1">
      <c r="B134" s="1"/>
    </row>
    <row r="135" spans="2:2" hidden="1">
      <c r="B135" s="1"/>
    </row>
    <row r="136" spans="2:2" hidden="1">
      <c r="B136" s="1"/>
    </row>
    <row r="137" spans="2:2" hidden="1">
      <c r="B137" s="1"/>
    </row>
    <row r="138" spans="2:2" hidden="1">
      <c r="B138" s="1"/>
    </row>
    <row r="139" spans="2:2" hidden="1">
      <c r="B139" s="1"/>
    </row>
    <row r="140" spans="2:2" hidden="1">
      <c r="B140" s="1"/>
    </row>
    <row r="141" spans="2:2" hidden="1">
      <c r="B141" s="1"/>
    </row>
    <row r="142" spans="2:2" hidden="1">
      <c r="B142" s="1"/>
    </row>
    <row r="143" spans="2:2" hidden="1">
      <c r="B143" s="1"/>
    </row>
    <row r="144" spans="2:2" hidden="1">
      <c r="B144" s="1"/>
    </row>
    <row r="145" spans="2:2" hidden="1">
      <c r="B145" s="1"/>
    </row>
    <row r="146" spans="2:2" hidden="1">
      <c r="B146" s="1"/>
    </row>
    <row r="147" spans="2:2" hidden="1">
      <c r="B147" s="1"/>
    </row>
    <row r="148" spans="2:2" hidden="1">
      <c r="B148" s="1"/>
    </row>
    <row r="149" spans="2:2" hidden="1">
      <c r="B149" s="1"/>
    </row>
    <row r="150" spans="2:2" hidden="1">
      <c r="B150" s="1"/>
    </row>
    <row r="151" spans="2:2" hidden="1">
      <c r="B151" s="1"/>
    </row>
    <row r="152" spans="2:2" hidden="1">
      <c r="B152" s="1"/>
    </row>
    <row r="153" spans="2:2" hidden="1">
      <c r="B153" s="1"/>
    </row>
    <row r="154" spans="2:2" hidden="1">
      <c r="B154" s="1"/>
    </row>
    <row r="155" spans="2:2" hidden="1">
      <c r="B155" s="1"/>
    </row>
    <row r="156" spans="2:2" hidden="1">
      <c r="B156" s="1"/>
    </row>
    <row r="157" spans="2:2" hidden="1">
      <c r="B157" s="1"/>
    </row>
    <row r="158" spans="2:2" hidden="1">
      <c r="B158" s="1"/>
    </row>
    <row r="159" spans="2:2" hidden="1">
      <c r="B159" s="1"/>
    </row>
    <row r="160" spans="2:2" hidden="1">
      <c r="B160" s="1"/>
    </row>
    <row r="161" spans="2:2" hidden="1">
      <c r="B161" s="1"/>
    </row>
    <row r="162" spans="2:2" hidden="1">
      <c r="B162" s="1"/>
    </row>
    <row r="163" spans="2:2" hidden="1">
      <c r="B163" s="1"/>
    </row>
    <row r="164" spans="2:2" hidden="1">
      <c r="B164" s="1"/>
    </row>
    <row r="165" spans="2:2" hidden="1">
      <c r="B165" s="1"/>
    </row>
    <row r="166" spans="2:2" hidden="1">
      <c r="B166" s="1"/>
    </row>
    <row r="167" spans="2:2" hidden="1">
      <c r="B167" s="1"/>
    </row>
    <row r="168" spans="2:2" hidden="1">
      <c r="B168" s="1"/>
    </row>
    <row r="169" spans="2:2" hidden="1">
      <c r="B169" s="1"/>
    </row>
    <row r="170" spans="2:2" hidden="1">
      <c r="B170" s="1"/>
    </row>
    <row r="171" spans="2:2" hidden="1">
      <c r="B171" s="1"/>
    </row>
    <row r="172" spans="2:2" hidden="1">
      <c r="B172" s="1"/>
    </row>
    <row r="173" spans="2:2" hidden="1">
      <c r="B173" s="1"/>
    </row>
    <row r="174" spans="2:2" hidden="1">
      <c r="B174" s="1"/>
    </row>
    <row r="175" spans="2:2" hidden="1">
      <c r="B175" s="1"/>
    </row>
    <row r="176" spans="2:2" hidden="1">
      <c r="B176" s="1"/>
    </row>
    <row r="177" spans="2:2" hidden="1">
      <c r="B177" s="1"/>
    </row>
    <row r="178" spans="2:2" hidden="1">
      <c r="B178" s="1"/>
    </row>
    <row r="179" spans="2:2" hidden="1">
      <c r="B179" s="1"/>
    </row>
    <row r="180" spans="2:2" hidden="1">
      <c r="B180" s="1"/>
    </row>
    <row r="181" spans="2:2" hidden="1">
      <c r="B181" s="1"/>
    </row>
    <row r="182" spans="2:2" hidden="1">
      <c r="B182" s="1"/>
    </row>
    <row r="183" spans="2:2" hidden="1">
      <c r="B183" s="1"/>
    </row>
    <row r="184" spans="2:2" hidden="1">
      <c r="B184" s="1"/>
    </row>
    <row r="185" spans="2:2" hidden="1">
      <c r="B185" s="1"/>
    </row>
    <row r="186" spans="2:2" hidden="1">
      <c r="B186" s="1"/>
    </row>
    <row r="187" spans="2:2" hidden="1">
      <c r="B187" s="1"/>
    </row>
    <row r="188" spans="2:2" hidden="1">
      <c r="B188" s="1"/>
    </row>
    <row r="189" spans="2:2" hidden="1">
      <c r="B189" s="1"/>
    </row>
    <row r="190" spans="2:2" hidden="1">
      <c r="B190" s="1"/>
    </row>
    <row r="191" spans="2:2" hidden="1">
      <c r="B191" s="1"/>
    </row>
    <row r="192" spans="2:2" hidden="1">
      <c r="B192" s="1"/>
    </row>
    <row r="193" spans="2:2" hidden="1">
      <c r="B193" s="1"/>
    </row>
    <row r="194" spans="2:2" hidden="1">
      <c r="B194" s="1"/>
    </row>
    <row r="195" spans="2:2" hidden="1">
      <c r="B195" s="1"/>
    </row>
    <row r="196" spans="2:2" hidden="1">
      <c r="B196" s="1"/>
    </row>
    <row r="197" spans="2:2" hidden="1">
      <c r="B197" s="1"/>
    </row>
    <row r="198" spans="2:2" hidden="1">
      <c r="B198" s="1"/>
    </row>
    <row r="199" spans="2:2" hidden="1">
      <c r="B199" s="1"/>
    </row>
    <row r="200" spans="2:2" hidden="1">
      <c r="B200" s="1"/>
    </row>
    <row r="201" spans="2:2" hidden="1">
      <c r="B201" s="1"/>
    </row>
    <row r="202" spans="2:2" hidden="1">
      <c r="B202" s="1"/>
    </row>
    <row r="203" spans="2:2" hidden="1">
      <c r="B203" s="1"/>
    </row>
    <row r="204" spans="2:2" hidden="1">
      <c r="B204" s="1"/>
    </row>
    <row r="205" spans="2:2" hidden="1">
      <c r="B205" s="1"/>
    </row>
    <row r="206" spans="2:2" hidden="1">
      <c r="B206" s="1"/>
    </row>
    <row r="207" spans="2:2" hidden="1">
      <c r="B207" s="1"/>
    </row>
    <row r="208" spans="2:2" hidden="1">
      <c r="B208" s="1"/>
    </row>
    <row r="209" spans="2:2" hidden="1">
      <c r="B209" s="1"/>
    </row>
    <row r="210" spans="2:2" hidden="1">
      <c r="B210" s="1"/>
    </row>
    <row r="211" spans="2:2" hidden="1">
      <c r="B211" s="1"/>
    </row>
    <row r="212" spans="2:2" hidden="1">
      <c r="B212" s="1"/>
    </row>
    <row r="213" spans="2:2" hidden="1">
      <c r="B213" s="1"/>
    </row>
    <row r="214" spans="2:2" hidden="1">
      <c r="B214" s="1"/>
    </row>
    <row r="215" spans="2:2" hidden="1">
      <c r="B215" s="1"/>
    </row>
    <row r="216" spans="2:2" hidden="1">
      <c r="B216" s="1"/>
    </row>
    <row r="217" spans="2:2" hidden="1">
      <c r="B217" s="1"/>
    </row>
    <row r="218" spans="2:2" hidden="1">
      <c r="B218" s="1"/>
    </row>
    <row r="219" spans="2:2" hidden="1">
      <c r="B219" s="1"/>
    </row>
    <row r="220" spans="2:2" hidden="1">
      <c r="B220" s="1"/>
    </row>
    <row r="221" spans="2:2" hidden="1">
      <c r="B221" s="1"/>
    </row>
    <row r="222" spans="2:2" hidden="1">
      <c r="B222" s="1"/>
    </row>
    <row r="223" spans="2:2" hidden="1">
      <c r="B223" s="1"/>
    </row>
    <row r="224" spans="2:2" hidden="1">
      <c r="B224" s="1"/>
    </row>
    <row r="225" spans="2:2" hidden="1">
      <c r="B225" s="1"/>
    </row>
    <row r="226" spans="2:2" hidden="1">
      <c r="B226" s="1"/>
    </row>
    <row r="227" spans="2:2" hidden="1">
      <c r="B227" s="1"/>
    </row>
    <row r="228" spans="2:2" hidden="1">
      <c r="B228" s="1"/>
    </row>
    <row r="229" spans="2:2" hidden="1">
      <c r="B229" s="1"/>
    </row>
    <row r="230" spans="2:2" hidden="1">
      <c r="B230" s="1"/>
    </row>
    <row r="231" spans="2:2" hidden="1">
      <c r="B231" s="1"/>
    </row>
    <row r="232" spans="2:2" hidden="1">
      <c r="B232" s="1"/>
    </row>
    <row r="233" spans="2:2" hidden="1">
      <c r="B233" s="1"/>
    </row>
    <row r="234" spans="2:2" hidden="1">
      <c r="B234" s="1"/>
    </row>
    <row r="235" spans="2:2" hidden="1">
      <c r="B235" s="1"/>
    </row>
    <row r="236" spans="2:2" hidden="1">
      <c r="B236" s="1"/>
    </row>
    <row r="237" spans="2:2" hidden="1">
      <c r="B237" s="1"/>
    </row>
    <row r="238" spans="2:2" hidden="1">
      <c r="B238" s="1"/>
    </row>
    <row r="239" spans="2:2" hidden="1">
      <c r="B239" s="1"/>
    </row>
    <row r="240" spans="2:2" hidden="1">
      <c r="B240" s="1"/>
    </row>
    <row r="241" spans="2:2" hidden="1">
      <c r="B241" s="1"/>
    </row>
    <row r="242" spans="2:2" hidden="1">
      <c r="B242" s="1"/>
    </row>
    <row r="243" spans="2:2" hidden="1">
      <c r="B243" s="1"/>
    </row>
    <row r="244" spans="2:2" hidden="1">
      <c r="B244" s="1"/>
    </row>
    <row r="245" spans="2:2" hidden="1">
      <c r="B245" s="1"/>
    </row>
    <row r="246" spans="2:2" hidden="1">
      <c r="B246" s="1"/>
    </row>
    <row r="247" spans="2:2" hidden="1">
      <c r="B247" s="1"/>
    </row>
    <row r="248" spans="2:2" hidden="1">
      <c r="B248" s="1"/>
    </row>
    <row r="249" spans="2:2" hidden="1">
      <c r="B249" s="1"/>
    </row>
    <row r="250" spans="2:2" hidden="1">
      <c r="B250" s="1"/>
    </row>
    <row r="251" spans="2:2" hidden="1">
      <c r="B251" s="1"/>
    </row>
    <row r="252" spans="2:2" hidden="1">
      <c r="B252" s="1"/>
    </row>
    <row r="253" spans="2:2" hidden="1">
      <c r="B253" s="1"/>
    </row>
    <row r="254" spans="2:2" hidden="1">
      <c r="B254" s="1"/>
    </row>
    <row r="255" spans="2:2" hidden="1">
      <c r="B255" s="1"/>
    </row>
    <row r="256" spans="2:2" hidden="1">
      <c r="B256" s="1"/>
    </row>
    <row r="257" spans="2:2" hidden="1">
      <c r="B257" s="1"/>
    </row>
    <row r="258" spans="2:2" hidden="1">
      <c r="B258" s="1"/>
    </row>
    <row r="259" spans="2:2" hidden="1">
      <c r="B259" s="1"/>
    </row>
    <row r="260" spans="2:2" hidden="1">
      <c r="B260" s="1"/>
    </row>
    <row r="261" spans="2:2" hidden="1">
      <c r="B261" s="1"/>
    </row>
    <row r="262" spans="2:2" hidden="1">
      <c r="B262" s="1"/>
    </row>
    <row r="263" spans="2:2" hidden="1">
      <c r="B263" s="1"/>
    </row>
    <row r="264" spans="2:2" hidden="1">
      <c r="B264" s="1"/>
    </row>
    <row r="265" spans="2:2" hidden="1">
      <c r="B265" s="1"/>
    </row>
    <row r="266" spans="2:2" hidden="1">
      <c r="B266" s="1"/>
    </row>
    <row r="267" spans="2:2" hidden="1">
      <c r="B267" s="1"/>
    </row>
    <row r="268" spans="2:2" hidden="1">
      <c r="B268" s="1"/>
    </row>
    <row r="269" spans="2:2" hidden="1">
      <c r="B269" s="1"/>
    </row>
    <row r="270" spans="2:2" hidden="1">
      <c r="B270" s="1"/>
    </row>
    <row r="271" spans="2:2" hidden="1">
      <c r="B271" s="1"/>
    </row>
    <row r="272" spans="2:2" hidden="1">
      <c r="B272" s="1"/>
    </row>
    <row r="273" spans="2:2" hidden="1">
      <c r="B273" s="1"/>
    </row>
    <row r="274" spans="2:2" hidden="1">
      <c r="B274" s="1"/>
    </row>
    <row r="275" spans="2:2" hidden="1">
      <c r="B275" s="1"/>
    </row>
    <row r="276" spans="2:2" hidden="1">
      <c r="B276" s="1"/>
    </row>
    <row r="277" spans="2:2" hidden="1">
      <c r="B277" s="1"/>
    </row>
    <row r="278" spans="2:2" hidden="1">
      <c r="B278" s="1"/>
    </row>
    <row r="279" spans="2:2" hidden="1">
      <c r="B279" s="1"/>
    </row>
    <row r="280" spans="2:2" hidden="1">
      <c r="B280" s="1"/>
    </row>
    <row r="281" spans="2:2" hidden="1">
      <c r="B281" s="1"/>
    </row>
    <row r="282" spans="2:2" hidden="1">
      <c r="B282" s="1"/>
    </row>
    <row r="283" spans="2:2" hidden="1">
      <c r="B283" s="1"/>
    </row>
    <row r="284" spans="2:2" hidden="1">
      <c r="B284" s="1"/>
    </row>
    <row r="285" spans="2:2" hidden="1">
      <c r="B285" s="1"/>
    </row>
    <row r="286" spans="2:2" hidden="1">
      <c r="B286" s="1"/>
    </row>
    <row r="287" spans="2:2" hidden="1">
      <c r="B287" s="1"/>
    </row>
    <row r="288" spans="2:2" hidden="1">
      <c r="B288" s="1"/>
    </row>
    <row r="289" spans="2:2" hidden="1">
      <c r="B289" s="1"/>
    </row>
    <row r="290" spans="2:2" hidden="1">
      <c r="B290" s="1"/>
    </row>
    <row r="291" spans="2:2" hidden="1">
      <c r="B291" s="1"/>
    </row>
    <row r="292" spans="2:2" hidden="1">
      <c r="B292" s="1"/>
    </row>
    <row r="293" spans="2:2" hidden="1">
      <c r="B293" s="1"/>
    </row>
    <row r="294" spans="2:2" hidden="1">
      <c r="B294" s="1"/>
    </row>
    <row r="295" spans="2:2" hidden="1">
      <c r="B295" s="1"/>
    </row>
    <row r="296" spans="2:2" hidden="1">
      <c r="B296" s="1"/>
    </row>
    <row r="297" spans="2:2" hidden="1">
      <c r="B297" s="1"/>
    </row>
    <row r="298" spans="2:2" hidden="1">
      <c r="B298" s="1"/>
    </row>
    <row r="299" spans="2:2" hidden="1">
      <c r="B299" s="1"/>
    </row>
    <row r="300" spans="2:2" hidden="1">
      <c r="B300" s="1"/>
    </row>
    <row r="301" spans="2:2" hidden="1">
      <c r="B301" s="1"/>
    </row>
    <row r="302" spans="2:2" hidden="1">
      <c r="B302" s="1"/>
    </row>
    <row r="303" spans="2:2" hidden="1">
      <c r="B303" s="1"/>
    </row>
    <row r="304" spans="2:2" hidden="1">
      <c r="B304" s="1"/>
    </row>
    <row r="305" spans="2:2" hidden="1">
      <c r="B305" s="1"/>
    </row>
    <row r="306" spans="2:2" hidden="1">
      <c r="B306" s="1"/>
    </row>
    <row r="307" spans="2:2" hidden="1">
      <c r="B307" s="1"/>
    </row>
    <row r="308" spans="2:2" hidden="1">
      <c r="B308" s="1"/>
    </row>
    <row r="309" spans="2:2" hidden="1">
      <c r="B309" s="1"/>
    </row>
    <row r="310" spans="2:2" hidden="1">
      <c r="B310" s="1"/>
    </row>
    <row r="311" spans="2:2" hidden="1">
      <c r="B311" s="1"/>
    </row>
    <row r="312" spans="2:2" hidden="1">
      <c r="B312" s="1"/>
    </row>
    <row r="313" spans="2:2" hidden="1">
      <c r="B313" s="1"/>
    </row>
    <row r="314" spans="2:2" hidden="1">
      <c r="B314" s="1"/>
    </row>
    <row r="315" spans="2:2" hidden="1">
      <c r="B315" s="1"/>
    </row>
    <row r="316" spans="2:2" hidden="1">
      <c r="B316" s="1"/>
    </row>
    <row r="317" spans="2:2" hidden="1">
      <c r="B317" s="1"/>
    </row>
    <row r="318" spans="2:2" hidden="1">
      <c r="B318" s="1"/>
    </row>
    <row r="319" spans="2:2" hidden="1">
      <c r="B319" s="1"/>
    </row>
    <row r="320" spans="2:2" hidden="1">
      <c r="B320" s="1"/>
    </row>
    <row r="321" spans="2:2" hidden="1">
      <c r="B321" s="1"/>
    </row>
    <row r="322" spans="2:2" hidden="1">
      <c r="B322" s="1"/>
    </row>
    <row r="323" spans="2:2" hidden="1">
      <c r="B323" s="1"/>
    </row>
    <row r="324" spans="2:2" hidden="1">
      <c r="B324" s="1"/>
    </row>
    <row r="325" spans="2:2" hidden="1">
      <c r="B325" s="1"/>
    </row>
    <row r="326" spans="2:2" hidden="1">
      <c r="B326" s="1"/>
    </row>
    <row r="327" spans="2:2" hidden="1">
      <c r="B327" s="1"/>
    </row>
    <row r="328" spans="2:2" hidden="1">
      <c r="B328" s="1"/>
    </row>
    <row r="329" spans="2:2" hidden="1">
      <c r="B329" s="1"/>
    </row>
    <row r="330" spans="2:2" hidden="1">
      <c r="B330" s="1"/>
    </row>
    <row r="331" spans="2:2" hidden="1">
      <c r="B331" s="1"/>
    </row>
    <row r="332" spans="2:2" hidden="1">
      <c r="B332" s="1"/>
    </row>
    <row r="333" spans="2:2" hidden="1">
      <c r="B333" s="1"/>
    </row>
    <row r="334" spans="2:2" hidden="1">
      <c r="B334" s="1"/>
    </row>
    <row r="335" spans="2:2" hidden="1">
      <c r="B335" s="1"/>
    </row>
    <row r="336" spans="2:2" hidden="1">
      <c r="B336" s="1"/>
    </row>
    <row r="337" spans="2:2" hidden="1">
      <c r="B337" s="1"/>
    </row>
    <row r="338" spans="2:2" hidden="1">
      <c r="B338" s="1"/>
    </row>
    <row r="339" spans="2:2" hidden="1">
      <c r="B339" s="1"/>
    </row>
    <row r="340" spans="2:2" hidden="1">
      <c r="B340" s="1"/>
    </row>
    <row r="341" spans="2:2" hidden="1">
      <c r="B341" s="1"/>
    </row>
    <row r="342" spans="2:2" hidden="1">
      <c r="B342" s="1"/>
    </row>
    <row r="343" spans="2:2" hidden="1">
      <c r="B343" s="1"/>
    </row>
    <row r="344" spans="2:2" hidden="1">
      <c r="B344" s="1"/>
    </row>
    <row r="345" spans="2:2" hidden="1">
      <c r="B345" s="1"/>
    </row>
    <row r="346" spans="2:2" hidden="1">
      <c r="B346" s="1"/>
    </row>
    <row r="347" spans="2:2" hidden="1">
      <c r="B347" s="1"/>
    </row>
    <row r="348" spans="2:2" hidden="1">
      <c r="B348" s="1"/>
    </row>
    <row r="349" spans="2:2" hidden="1">
      <c r="B349" s="1"/>
    </row>
    <row r="350" spans="2:2" hidden="1">
      <c r="B350" s="1"/>
    </row>
    <row r="351" spans="2:2" hidden="1">
      <c r="B351" s="1"/>
    </row>
    <row r="352" spans="2:2" hidden="1">
      <c r="B352" s="1"/>
    </row>
    <row r="353" spans="2:2" hidden="1">
      <c r="B353" s="1"/>
    </row>
    <row r="354" spans="2:2" hidden="1">
      <c r="B354" s="1"/>
    </row>
    <row r="355" spans="2:2" hidden="1">
      <c r="B355" s="1"/>
    </row>
    <row r="356" spans="2:2" hidden="1">
      <c r="B356" s="1"/>
    </row>
    <row r="357" spans="2:2" hidden="1">
      <c r="B357" s="1"/>
    </row>
    <row r="358" spans="2:2" hidden="1">
      <c r="B358" s="1"/>
    </row>
    <row r="359" spans="2:2" hidden="1">
      <c r="B359" s="1"/>
    </row>
    <row r="360" spans="2:2" hidden="1">
      <c r="B360" s="1"/>
    </row>
    <row r="361" spans="2:2" hidden="1">
      <c r="B361" s="1"/>
    </row>
    <row r="362" spans="2:2" hidden="1">
      <c r="B362" s="1"/>
    </row>
    <row r="363" spans="2:2" hidden="1">
      <c r="B363" s="1"/>
    </row>
    <row r="364" spans="2:2" hidden="1">
      <c r="B364" s="1"/>
    </row>
    <row r="365" spans="2:2" hidden="1">
      <c r="B365" s="1"/>
    </row>
    <row r="366" spans="2:2" hidden="1">
      <c r="B366" s="1"/>
    </row>
    <row r="367" spans="2:2" hidden="1">
      <c r="B367" s="1"/>
    </row>
    <row r="368" spans="2:2" hidden="1">
      <c r="B368" s="1"/>
    </row>
    <row r="369" spans="2:2" hidden="1">
      <c r="B369" s="1"/>
    </row>
    <row r="370" spans="2:2" hidden="1">
      <c r="B370" s="1"/>
    </row>
    <row r="371" spans="2:2" hidden="1">
      <c r="B371" s="1"/>
    </row>
    <row r="372" spans="2:2" hidden="1">
      <c r="B372" s="1"/>
    </row>
    <row r="373" spans="2:2" hidden="1">
      <c r="B373" s="1"/>
    </row>
    <row r="374" spans="2:2" hidden="1">
      <c r="B374" s="1"/>
    </row>
    <row r="375" spans="2:2" hidden="1">
      <c r="B375" s="1"/>
    </row>
    <row r="376" spans="2:2" hidden="1">
      <c r="B376" s="1"/>
    </row>
    <row r="377" spans="2:2" hidden="1">
      <c r="B377" s="1"/>
    </row>
    <row r="378" spans="2:2" hidden="1">
      <c r="B378" s="1"/>
    </row>
    <row r="379" spans="2:2" hidden="1">
      <c r="B379" s="1"/>
    </row>
    <row r="380" spans="2:2" hidden="1">
      <c r="B380" s="1"/>
    </row>
    <row r="381" spans="2:2" hidden="1">
      <c r="B381" s="1"/>
    </row>
    <row r="382" spans="2:2" hidden="1">
      <c r="B382" s="1"/>
    </row>
    <row r="383" spans="2:2" hidden="1">
      <c r="B383" s="1"/>
    </row>
    <row r="384" spans="2:2" hidden="1">
      <c r="B384" s="1"/>
    </row>
    <row r="385" spans="2:2" hidden="1">
      <c r="B385" s="1"/>
    </row>
    <row r="386" spans="2:2" hidden="1">
      <c r="B386" s="1"/>
    </row>
    <row r="387" spans="2:2" hidden="1">
      <c r="B387" s="1"/>
    </row>
    <row r="388" spans="2:2" hidden="1">
      <c r="B388" s="1"/>
    </row>
    <row r="389" spans="2:2" hidden="1">
      <c r="B389" s="1"/>
    </row>
    <row r="390" spans="2:2" hidden="1">
      <c r="B390" s="1"/>
    </row>
    <row r="391" spans="2:2" hidden="1">
      <c r="B391" s="1"/>
    </row>
    <row r="392" spans="2:2" hidden="1">
      <c r="B392" s="1"/>
    </row>
    <row r="393" spans="2:2" hidden="1">
      <c r="B393" s="1"/>
    </row>
    <row r="394" spans="2:2" hidden="1">
      <c r="B394" s="1"/>
    </row>
    <row r="395" spans="2:2" hidden="1">
      <c r="B395" s="1"/>
    </row>
    <row r="396" spans="2:2" hidden="1">
      <c r="B396" s="1"/>
    </row>
    <row r="397" spans="2:2" hidden="1">
      <c r="B397" s="1"/>
    </row>
    <row r="398" spans="2:2" hidden="1">
      <c r="B398" s="1"/>
    </row>
    <row r="399" spans="2:2" hidden="1">
      <c r="B399" s="1"/>
    </row>
    <row r="400" spans="2:2" hidden="1">
      <c r="B400" s="1"/>
    </row>
    <row r="401" spans="2:2" hidden="1">
      <c r="B401" s="1"/>
    </row>
    <row r="402" spans="2:2" hidden="1">
      <c r="B402" s="1"/>
    </row>
    <row r="403" spans="2:2" hidden="1">
      <c r="B403" s="1"/>
    </row>
    <row r="404" spans="2:2" hidden="1">
      <c r="B404" s="1"/>
    </row>
    <row r="405" spans="2:2" hidden="1">
      <c r="B405" s="1"/>
    </row>
    <row r="406" spans="2:2" hidden="1">
      <c r="B406" s="1"/>
    </row>
    <row r="407" spans="2:2" hidden="1">
      <c r="B407" s="1"/>
    </row>
    <row r="408" spans="2:2" hidden="1">
      <c r="B408" s="1"/>
    </row>
    <row r="409" spans="2:2" hidden="1">
      <c r="B409" s="1"/>
    </row>
    <row r="410" spans="2:2" hidden="1">
      <c r="B410" s="1"/>
    </row>
    <row r="411" spans="2:2" hidden="1">
      <c r="B411" s="1"/>
    </row>
    <row r="412" spans="2:2" hidden="1">
      <c r="B412" s="1"/>
    </row>
    <row r="413" spans="2:2" hidden="1">
      <c r="B413" s="1"/>
    </row>
    <row r="414" spans="2:2" hidden="1">
      <c r="B414" s="1"/>
    </row>
    <row r="415" spans="2:2" hidden="1">
      <c r="B415" s="1"/>
    </row>
    <row r="416" spans="2:2" hidden="1">
      <c r="B416" s="1"/>
    </row>
    <row r="417" spans="2:2" hidden="1">
      <c r="B417" s="1"/>
    </row>
    <row r="418" spans="2:2" hidden="1">
      <c r="B418" s="1"/>
    </row>
    <row r="419" spans="2:2" hidden="1">
      <c r="B419" s="1"/>
    </row>
    <row r="420" spans="2:2" hidden="1">
      <c r="B420" s="1"/>
    </row>
    <row r="421" spans="2:2" hidden="1">
      <c r="B421" s="1"/>
    </row>
    <row r="422" spans="2:2" hidden="1">
      <c r="B422" s="1"/>
    </row>
    <row r="423" spans="2:2" hidden="1">
      <c r="B423" s="1"/>
    </row>
    <row r="424" spans="2:2" hidden="1">
      <c r="B424" s="1"/>
    </row>
    <row r="425" spans="2:2" hidden="1">
      <c r="B425" s="1"/>
    </row>
    <row r="426" spans="2:2" hidden="1">
      <c r="B426" s="1"/>
    </row>
    <row r="427" spans="2:2" hidden="1">
      <c r="B427" s="1"/>
    </row>
    <row r="428" spans="2:2" hidden="1">
      <c r="B428" s="1"/>
    </row>
    <row r="429" spans="2:2" hidden="1">
      <c r="B429" s="1"/>
    </row>
    <row r="430" spans="2:2" hidden="1">
      <c r="B430" s="1"/>
    </row>
    <row r="431" spans="2:2" hidden="1">
      <c r="B431" s="1"/>
    </row>
    <row r="432" spans="2:2" hidden="1">
      <c r="B432" s="1"/>
    </row>
    <row r="433" spans="2:2" hidden="1">
      <c r="B433" s="1"/>
    </row>
    <row r="434" spans="2:2" hidden="1">
      <c r="B434" s="1"/>
    </row>
    <row r="435" spans="2:2" hidden="1">
      <c r="B435" s="1"/>
    </row>
    <row r="436" spans="2:2" hidden="1">
      <c r="B436" s="1"/>
    </row>
    <row r="437" spans="2:2" hidden="1">
      <c r="B437" s="1"/>
    </row>
    <row r="438" spans="2:2" hidden="1">
      <c r="B438" s="1"/>
    </row>
    <row r="439" spans="2:2" hidden="1">
      <c r="B439" s="1"/>
    </row>
    <row r="440" spans="2:2" hidden="1">
      <c r="B440" s="1"/>
    </row>
    <row r="441" spans="2:2" hidden="1">
      <c r="B441" s="1"/>
    </row>
    <row r="442" spans="2:2" hidden="1">
      <c r="B442" s="1"/>
    </row>
    <row r="443" spans="2:2" hidden="1">
      <c r="B443" s="1"/>
    </row>
    <row r="444" spans="2:2" hidden="1">
      <c r="B444" s="1"/>
    </row>
    <row r="445" spans="2:2" hidden="1">
      <c r="B445" s="1"/>
    </row>
    <row r="446" spans="2:2" hidden="1">
      <c r="B446" s="1"/>
    </row>
    <row r="447" spans="2:2" hidden="1">
      <c r="B447" s="1"/>
    </row>
    <row r="448" spans="2:2" hidden="1">
      <c r="B448" s="1"/>
    </row>
    <row r="449" spans="2:2" hidden="1">
      <c r="B449" s="1"/>
    </row>
    <row r="450" spans="2:2" hidden="1">
      <c r="B450" s="1"/>
    </row>
    <row r="451" spans="2:2" hidden="1">
      <c r="B451" s="1"/>
    </row>
    <row r="452" spans="2:2" hidden="1">
      <c r="B452" s="1"/>
    </row>
    <row r="453" spans="2:2" hidden="1">
      <c r="B453" s="1"/>
    </row>
    <row r="454" spans="2:2" hidden="1">
      <c r="B454" s="1"/>
    </row>
    <row r="455" spans="2:2" hidden="1">
      <c r="B455" s="1"/>
    </row>
    <row r="456" spans="2:2" hidden="1">
      <c r="B456" s="1"/>
    </row>
    <row r="457" spans="2:2" hidden="1">
      <c r="B457" s="1"/>
    </row>
    <row r="458" spans="2:2" hidden="1">
      <c r="B458" s="1"/>
    </row>
    <row r="459" spans="2:2" hidden="1">
      <c r="B459" s="1"/>
    </row>
    <row r="460" spans="2:2" hidden="1">
      <c r="B460" s="1"/>
    </row>
    <row r="461" spans="2:2" hidden="1">
      <c r="B461" s="1"/>
    </row>
    <row r="462" spans="2:2" hidden="1">
      <c r="B462" s="1"/>
    </row>
    <row r="463" spans="2:2" hidden="1">
      <c r="B463" s="1"/>
    </row>
    <row r="464" spans="2:2" hidden="1">
      <c r="B464" s="1"/>
    </row>
    <row r="465" spans="2:2" hidden="1">
      <c r="B465" s="1"/>
    </row>
    <row r="466" spans="2:2" hidden="1">
      <c r="B466" s="1"/>
    </row>
    <row r="467" spans="2:2" hidden="1">
      <c r="B467" s="1"/>
    </row>
    <row r="468" spans="2:2" hidden="1">
      <c r="B468" s="1"/>
    </row>
    <row r="469" spans="2:2" hidden="1">
      <c r="B469" s="1"/>
    </row>
    <row r="470" spans="2:2" hidden="1">
      <c r="B470" s="1"/>
    </row>
    <row r="471" spans="2:2" hidden="1">
      <c r="B471" s="1"/>
    </row>
    <row r="472" spans="2:2" hidden="1">
      <c r="B472" s="1"/>
    </row>
    <row r="473" spans="2:2" hidden="1">
      <c r="B473" s="1"/>
    </row>
    <row r="474" spans="2:2" hidden="1">
      <c r="B474" s="1"/>
    </row>
    <row r="475" spans="2:2" hidden="1">
      <c r="B475" s="1"/>
    </row>
    <row r="476" spans="2:2" hidden="1">
      <c r="B476" s="1"/>
    </row>
    <row r="477" spans="2:2" hidden="1">
      <c r="B477" s="1"/>
    </row>
    <row r="478" spans="2:2" hidden="1">
      <c r="B478" s="1"/>
    </row>
    <row r="479" spans="2:2" hidden="1">
      <c r="B479" s="1"/>
    </row>
    <row r="480" spans="2:2" hidden="1">
      <c r="B480" s="1"/>
    </row>
    <row r="481" spans="2:2" hidden="1">
      <c r="B481" s="1"/>
    </row>
    <row r="482" spans="2:2" hidden="1">
      <c r="B482" s="1"/>
    </row>
    <row r="483" spans="2:2" hidden="1">
      <c r="B483" s="1"/>
    </row>
    <row r="484" spans="2:2" hidden="1">
      <c r="B484" s="1"/>
    </row>
    <row r="485" spans="2:2" hidden="1">
      <c r="B485" s="1"/>
    </row>
    <row r="486" spans="2:2" hidden="1">
      <c r="B486" s="1"/>
    </row>
    <row r="487" spans="2:2" hidden="1">
      <c r="B487" s="1"/>
    </row>
    <row r="488" spans="2:2" hidden="1">
      <c r="B488" s="1"/>
    </row>
    <row r="489" spans="2:2" hidden="1">
      <c r="B489" s="1"/>
    </row>
    <row r="490" spans="2:2" hidden="1">
      <c r="B490" s="1"/>
    </row>
    <row r="491" spans="2:2" hidden="1">
      <c r="B491" s="1"/>
    </row>
    <row r="492" spans="2:2" hidden="1">
      <c r="B492" s="1"/>
    </row>
    <row r="493" spans="2:2" hidden="1">
      <c r="B493" s="1"/>
    </row>
    <row r="494" spans="2:2" hidden="1">
      <c r="B494" s="1"/>
    </row>
    <row r="495" spans="2:2" hidden="1">
      <c r="B495" s="1"/>
    </row>
    <row r="496" spans="2:2" hidden="1">
      <c r="B496" s="1"/>
    </row>
    <row r="497" spans="2:2" hidden="1">
      <c r="B497" s="1"/>
    </row>
    <row r="498" spans="2:2" hidden="1">
      <c r="B498" s="1"/>
    </row>
    <row r="499" spans="2:2" hidden="1">
      <c r="B499" s="1"/>
    </row>
    <row r="500" spans="2:2" hidden="1">
      <c r="B500" s="1"/>
    </row>
    <row r="501" spans="2:2" hidden="1">
      <c r="B501" s="1"/>
    </row>
    <row r="502" spans="2:2" hidden="1">
      <c r="B502" s="1"/>
    </row>
    <row r="503" spans="2:2" hidden="1">
      <c r="B503" s="1"/>
    </row>
    <row r="504" spans="2:2" hidden="1">
      <c r="B504" s="1"/>
    </row>
    <row r="505" spans="2:2" hidden="1">
      <c r="B505" s="1"/>
    </row>
    <row r="506" spans="2:2" hidden="1">
      <c r="B506" s="1"/>
    </row>
    <row r="507" spans="2:2" hidden="1">
      <c r="B507" s="1"/>
    </row>
    <row r="508" spans="2:2" hidden="1">
      <c r="B508" s="1"/>
    </row>
    <row r="509" spans="2:2" hidden="1">
      <c r="B509" s="1"/>
    </row>
    <row r="510" spans="2:2" hidden="1">
      <c r="B510" s="1"/>
    </row>
    <row r="511" spans="2:2" hidden="1">
      <c r="B511" s="1"/>
    </row>
    <row r="512" spans="2:2" hidden="1">
      <c r="B512" s="1"/>
    </row>
    <row r="513" spans="2:2" hidden="1">
      <c r="B513" s="1"/>
    </row>
    <row r="514" spans="2:2" hidden="1">
      <c r="B514" s="1"/>
    </row>
    <row r="515" spans="2:2" hidden="1">
      <c r="B515" s="1"/>
    </row>
    <row r="516" spans="2:2" hidden="1">
      <c r="B516" s="1"/>
    </row>
    <row r="517" spans="2:2" hidden="1">
      <c r="B517" s="1"/>
    </row>
    <row r="518" spans="2:2" hidden="1">
      <c r="B518" s="1"/>
    </row>
    <row r="519" spans="2:2" hidden="1">
      <c r="B519" s="1"/>
    </row>
    <row r="520" spans="2:2" hidden="1">
      <c r="B520" s="1"/>
    </row>
    <row r="521" spans="2:2" hidden="1">
      <c r="B521" s="1"/>
    </row>
    <row r="522" spans="2:2" hidden="1">
      <c r="B522" s="1"/>
    </row>
    <row r="523" spans="2:2" hidden="1">
      <c r="B523" s="1"/>
    </row>
    <row r="524" spans="2:2" hidden="1">
      <c r="B524" s="1"/>
    </row>
    <row r="525" spans="2:2" hidden="1">
      <c r="B525" s="1"/>
    </row>
    <row r="526" spans="2:2" hidden="1">
      <c r="B526" s="1"/>
    </row>
    <row r="527" spans="2:2" hidden="1">
      <c r="B527" s="1"/>
    </row>
    <row r="528" spans="2:2" hidden="1">
      <c r="B528" s="1"/>
    </row>
    <row r="529" spans="2:2" hidden="1">
      <c r="B529" s="1"/>
    </row>
    <row r="530" spans="2:2" hidden="1">
      <c r="B530" s="1"/>
    </row>
    <row r="531" spans="2:2" hidden="1">
      <c r="B531" s="1"/>
    </row>
    <row r="532" spans="2:2" hidden="1">
      <c r="B532" s="1"/>
    </row>
    <row r="533" spans="2:2" hidden="1">
      <c r="B533" s="1"/>
    </row>
    <row r="534" spans="2:2" hidden="1">
      <c r="B534" s="1"/>
    </row>
    <row r="535" spans="2:2" hidden="1">
      <c r="B535" s="1"/>
    </row>
    <row r="536" spans="2:2" hidden="1">
      <c r="B536" s="1"/>
    </row>
    <row r="537" spans="2:2" hidden="1">
      <c r="B537" s="1"/>
    </row>
    <row r="538" spans="2:2" hidden="1">
      <c r="B538" s="1"/>
    </row>
    <row r="539" spans="2:2" hidden="1">
      <c r="B539" s="1"/>
    </row>
    <row r="540" spans="2:2" hidden="1">
      <c r="B540" s="1"/>
    </row>
    <row r="541" spans="2:2" hidden="1">
      <c r="B541" s="1"/>
    </row>
    <row r="542" spans="2:2" hidden="1">
      <c r="B542" s="1"/>
    </row>
    <row r="543" spans="2:2" hidden="1">
      <c r="B543" s="1"/>
    </row>
    <row r="544" spans="2:2" hidden="1">
      <c r="B544" s="1"/>
    </row>
    <row r="545" spans="2:2" hidden="1">
      <c r="B545" s="1"/>
    </row>
    <row r="546" spans="2:2" hidden="1">
      <c r="B546" s="1"/>
    </row>
    <row r="547" spans="2:2" hidden="1">
      <c r="B547" s="1"/>
    </row>
    <row r="548" spans="2:2" hidden="1">
      <c r="B548" s="1"/>
    </row>
    <row r="549" spans="2:2" hidden="1">
      <c r="B549" s="1"/>
    </row>
    <row r="550" spans="2:2" hidden="1">
      <c r="B550" s="1"/>
    </row>
    <row r="551" spans="2:2" hidden="1">
      <c r="B551" s="1"/>
    </row>
    <row r="552" spans="2:2" hidden="1">
      <c r="B552" s="1"/>
    </row>
    <row r="553" spans="2:2" hidden="1">
      <c r="B553" s="1"/>
    </row>
    <row r="554" spans="2:2" hidden="1">
      <c r="B554" s="1"/>
    </row>
    <row r="555" spans="2:2" hidden="1">
      <c r="B555" s="1"/>
    </row>
    <row r="556" spans="2:2" hidden="1">
      <c r="B556" s="1"/>
    </row>
    <row r="557" spans="2:2" hidden="1">
      <c r="B557" s="1"/>
    </row>
    <row r="558" spans="2:2" hidden="1">
      <c r="B558" s="1"/>
    </row>
    <row r="559" spans="2:2" hidden="1">
      <c r="B559" s="1"/>
    </row>
    <row r="560" spans="2:2" hidden="1">
      <c r="B560" s="1"/>
    </row>
    <row r="561" spans="2:2" hidden="1">
      <c r="B561" s="1"/>
    </row>
    <row r="562" spans="2:2" hidden="1">
      <c r="B562" s="1"/>
    </row>
    <row r="563" spans="2:2" hidden="1">
      <c r="B563" s="1"/>
    </row>
    <row r="564" spans="2:2" hidden="1">
      <c r="B564" s="1"/>
    </row>
    <row r="565" spans="2:2" hidden="1">
      <c r="B565" s="1"/>
    </row>
    <row r="566" spans="2:2" hidden="1">
      <c r="B566" s="1"/>
    </row>
    <row r="567" spans="2:2" hidden="1">
      <c r="B567" s="1"/>
    </row>
    <row r="568" spans="2:2" hidden="1">
      <c r="B568" s="1"/>
    </row>
    <row r="569" spans="2:2" hidden="1">
      <c r="B569" s="1"/>
    </row>
    <row r="570" spans="2:2" hidden="1">
      <c r="B570" s="1"/>
    </row>
    <row r="571" spans="2:2" hidden="1">
      <c r="B571" s="1"/>
    </row>
    <row r="572" spans="2:2" hidden="1">
      <c r="B572" s="1"/>
    </row>
    <row r="573" spans="2:2" hidden="1">
      <c r="B573" s="1"/>
    </row>
    <row r="574" spans="2:2" hidden="1">
      <c r="B574" s="1"/>
    </row>
    <row r="575" spans="2:2" hidden="1">
      <c r="B575" s="1"/>
    </row>
    <row r="576" spans="2:2" hidden="1">
      <c r="B576" s="1"/>
    </row>
    <row r="577" spans="2:2" hidden="1">
      <c r="B577" s="1"/>
    </row>
    <row r="578" spans="2:2" hidden="1">
      <c r="B578" s="1"/>
    </row>
    <row r="579" spans="2:2" hidden="1">
      <c r="B579" s="1"/>
    </row>
    <row r="580" spans="2:2" hidden="1">
      <c r="B580" s="1"/>
    </row>
    <row r="581" spans="2:2" hidden="1">
      <c r="B581" s="1"/>
    </row>
    <row r="582" spans="2:2" hidden="1">
      <c r="B582" s="1"/>
    </row>
    <row r="583" spans="2:2" hidden="1">
      <c r="B583" s="1"/>
    </row>
    <row r="584" spans="2:2" hidden="1">
      <c r="B584" s="1"/>
    </row>
    <row r="585" spans="2:2" hidden="1">
      <c r="B585" s="1"/>
    </row>
    <row r="586" spans="2:2" hidden="1">
      <c r="B586" s="1"/>
    </row>
    <row r="587" spans="2:2" hidden="1">
      <c r="B587" s="1"/>
    </row>
    <row r="588" spans="2:2" hidden="1">
      <c r="B588" s="1"/>
    </row>
    <row r="589" spans="2:2" hidden="1">
      <c r="B589" s="1"/>
    </row>
    <row r="590" spans="2:2" hidden="1">
      <c r="B590" s="1"/>
    </row>
    <row r="591" spans="2:2" hidden="1">
      <c r="B591" s="1"/>
    </row>
    <row r="592" spans="2:2" hidden="1">
      <c r="B592" s="1"/>
    </row>
    <row r="593" spans="2:2" hidden="1">
      <c r="B593" s="1"/>
    </row>
    <row r="594" spans="2:2" hidden="1">
      <c r="B594" s="1"/>
    </row>
    <row r="595" spans="2:2" hidden="1">
      <c r="B595" s="1"/>
    </row>
    <row r="596" spans="2:2" hidden="1">
      <c r="B596" s="1"/>
    </row>
    <row r="597" spans="2:2" hidden="1">
      <c r="B597" s="1"/>
    </row>
    <row r="598" spans="2:2" hidden="1">
      <c r="B598" s="1"/>
    </row>
    <row r="599" spans="2:2" hidden="1">
      <c r="B599" s="1"/>
    </row>
    <row r="600" spans="2:2" hidden="1">
      <c r="B600" s="1"/>
    </row>
    <row r="601" spans="2:2" hidden="1">
      <c r="B601" s="1"/>
    </row>
    <row r="602" spans="2:2" hidden="1">
      <c r="B602" s="1"/>
    </row>
    <row r="603" spans="2:2" hidden="1">
      <c r="B603" s="1"/>
    </row>
    <row r="604" spans="2:2" hidden="1">
      <c r="B604" s="1"/>
    </row>
    <row r="605" spans="2:2" hidden="1">
      <c r="B605" s="1"/>
    </row>
    <row r="606" spans="2:2" hidden="1">
      <c r="B606" s="1"/>
    </row>
    <row r="607" spans="2:2" hidden="1">
      <c r="B607" s="1"/>
    </row>
    <row r="608" spans="2:2" hidden="1">
      <c r="B608" s="1"/>
    </row>
    <row r="609" spans="2:2" hidden="1">
      <c r="B609" s="1"/>
    </row>
    <row r="610" spans="2:2" hidden="1">
      <c r="B610" s="1"/>
    </row>
    <row r="611" spans="2:2" hidden="1">
      <c r="B611" s="1"/>
    </row>
    <row r="612" spans="2:2" hidden="1">
      <c r="B612" s="1"/>
    </row>
    <row r="613" spans="2:2" hidden="1">
      <c r="B613" s="1"/>
    </row>
    <row r="614" spans="2:2" hidden="1">
      <c r="B614" s="1"/>
    </row>
    <row r="615" spans="2:2" hidden="1">
      <c r="B615" s="1"/>
    </row>
    <row r="616" spans="2:2" hidden="1">
      <c r="B616" s="1"/>
    </row>
    <row r="617" spans="2:2" hidden="1">
      <c r="B617" s="1"/>
    </row>
    <row r="618" spans="2:2" hidden="1">
      <c r="B618" s="1"/>
    </row>
    <row r="619" spans="2:2" hidden="1">
      <c r="B619" s="1"/>
    </row>
    <row r="620" spans="2:2" hidden="1">
      <c r="B620" s="1"/>
    </row>
    <row r="621" spans="2:2" hidden="1">
      <c r="B621" s="1"/>
    </row>
    <row r="622" spans="2:2" hidden="1">
      <c r="B622" s="1"/>
    </row>
    <row r="623" spans="2:2" hidden="1">
      <c r="B623" s="1"/>
    </row>
    <row r="624" spans="2:2" hidden="1">
      <c r="B624" s="1"/>
    </row>
    <row r="625" spans="2:2" hidden="1">
      <c r="B625" s="1"/>
    </row>
    <row r="626" spans="2:2" hidden="1">
      <c r="B626" s="1"/>
    </row>
    <row r="627" spans="2:2" hidden="1">
      <c r="B627" s="1"/>
    </row>
    <row r="628" spans="2:2" hidden="1">
      <c r="B628" s="1"/>
    </row>
    <row r="629" spans="2:2" hidden="1">
      <c r="B629" s="1"/>
    </row>
    <row r="630" spans="2:2" hidden="1">
      <c r="B630" s="1"/>
    </row>
    <row r="631" spans="2:2" hidden="1">
      <c r="B631" s="1"/>
    </row>
    <row r="632" spans="2:2" hidden="1">
      <c r="B632" s="1"/>
    </row>
    <row r="633" spans="2:2" hidden="1">
      <c r="B633" s="1"/>
    </row>
    <row r="634" spans="2:2" hidden="1">
      <c r="B634" s="1"/>
    </row>
    <row r="635" spans="2:2" hidden="1">
      <c r="B635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000-000000000000}"/>
  </dataValidations>
  <pageMargins left="0" right="0" top="0.5" bottom="0.5" header="0" footer="0.25"/>
  <pageSetup paperSize="9" scale="6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3.140625" style="2" bestFit="1" customWidth="1"/>
    <col min="3" max="3" width="14.42578125" style="2" bestFit="1" customWidth="1"/>
    <col min="4" max="4" width="11.5703125" style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124</v>
      </c>
      <c r="B1" s="36" t="s" vm="1">
        <v>189</v>
      </c>
    </row>
    <row r="2" spans="1:11">
      <c r="A2" s="36" t="s">
        <v>123</v>
      </c>
      <c r="B2" s="36" t="s">
        <v>190</v>
      </c>
    </row>
    <row r="3" spans="1:11">
      <c r="A3" s="36" t="s">
        <v>125</v>
      </c>
      <c r="B3" s="36" t="s">
        <v>191</v>
      </c>
    </row>
    <row r="4" spans="1:11">
      <c r="A4" s="36" t="s">
        <v>126</v>
      </c>
      <c r="B4" s="36">
        <v>12147</v>
      </c>
    </row>
    <row r="5" spans="1:11" ht="18.75">
      <c r="A5" s="139" t="s">
        <v>79</v>
      </c>
      <c r="B5" s="140"/>
      <c r="C5" s="140"/>
      <c r="D5" s="140"/>
      <c r="E5" s="140"/>
      <c r="F5" s="140"/>
      <c r="G5" s="140"/>
      <c r="H5" s="140"/>
      <c r="I5" s="140"/>
      <c r="J5" s="140"/>
      <c r="K5" s="141"/>
    </row>
    <row r="6" spans="1:11" s="3" customFormat="1">
      <c r="A6" s="37" t="s">
        <v>96</v>
      </c>
      <c r="B6" s="38" t="s">
        <v>34</v>
      </c>
      <c r="C6" s="38" t="s">
        <v>49</v>
      </c>
      <c r="D6" s="38" t="s">
        <v>83</v>
      </c>
      <c r="E6" s="38" t="s">
        <v>84</v>
      </c>
      <c r="F6" s="38" t="s">
        <v>167</v>
      </c>
      <c r="G6" s="38" t="s">
        <v>166</v>
      </c>
      <c r="H6" s="38" t="s">
        <v>91</v>
      </c>
      <c r="I6" s="38" t="s">
        <v>45</v>
      </c>
      <c r="J6" s="38" t="s">
        <v>127</v>
      </c>
      <c r="K6" s="40" t="s">
        <v>129</v>
      </c>
    </row>
    <row r="7" spans="1:11" s="3" customFormat="1">
      <c r="A7" s="108" t="s">
        <v>1828</v>
      </c>
      <c r="B7" s="109" t="s">
        <v>1828</v>
      </c>
      <c r="C7" s="109" t="s">
        <v>1828</v>
      </c>
      <c r="D7" s="109" t="s">
        <v>1828</v>
      </c>
      <c r="E7" s="12" t="s">
        <v>21</v>
      </c>
      <c r="F7" s="12" t="s">
        <v>174</v>
      </c>
      <c r="G7" s="109" t="s">
        <v>1828</v>
      </c>
      <c r="H7" s="12" t="s">
        <v>170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10" t="s">
        <v>1828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85" t="s">
        <v>35</v>
      </c>
      <c r="B9" s="115" t="s">
        <v>1828</v>
      </c>
      <c r="C9" s="115" t="s">
        <v>1828</v>
      </c>
      <c r="D9" s="115" t="s">
        <v>1828</v>
      </c>
      <c r="E9" s="115" t="s">
        <v>1828</v>
      </c>
      <c r="F9" s="115" t="s">
        <v>1828</v>
      </c>
      <c r="G9" s="115" t="s">
        <v>1828</v>
      </c>
      <c r="H9" s="86">
        <v>0</v>
      </c>
      <c r="I9" s="115" t="s">
        <v>1828</v>
      </c>
      <c r="J9" s="87">
        <v>0</v>
      </c>
      <c r="K9" s="87">
        <v>0</v>
      </c>
    </row>
    <row r="10" spans="1:11">
      <c r="A10" s="70" t="s">
        <v>1326</v>
      </c>
      <c r="B10" s="115" t="s">
        <v>1828</v>
      </c>
      <c r="C10" s="115" t="s">
        <v>1828</v>
      </c>
      <c r="D10" s="115" t="s">
        <v>1828</v>
      </c>
      <c r="E10" s="115" t="s">
        <v>1828</v>
      </c>
      <c r="F10" s="115" t="s">
        <v>1828</v>
      </c>
      <c r="G10" s="115" t="s">
        <v>1828</v>
      </c>
      <c r="H10" s="91">
        <v>0</v>
      </c>
      <c r="I10" s="115" t="s">
        <v>1828</v>
      </c>
      <c r="J10" s="92">
        <v>0</v>
      </c>
      <c r="K10" s="93">
        <v>0</v>
      </c>
    </row>
    <row r="11" spans="1:11">
      <c r="A11" s="59" t="s">
        <v>1327</v>
      </c>
      <c r="B11" s="54">
        <v>8944</v>
      </c>
      <c r="C11" s="66" t="s">
        <v>334</v>
      </c>
      <c r="D11" s="66" t="s">
        <v>111</v>
      </c>
      <c r="E11" s="73">
        <v>44607</v>
      </c>
      <c r="F11" s="67">
        <v>247.70085</v>
      </c>
      <c r="G11" s="68">
        <v>0</v>
      </c>
      <c r="H11" s="91">
        <v>0</v>
      </c>
      <c r="I11" s="69">
        <v>1.4870373085334223E-6</v>
      </c>
      <c r="J11" s="92">
        <v>0</v>
      </c>
      <c r="K11" s="93">
        <v>0</v>
      </c>
    </row>
    <row r="12" spans="1:11">
      <c r="A12" s="59" t="s">
        <v>1328</v>
      </c>
      <c r="B12" s="54">
        <v>8731</v>
      </c>
      <c r="C12" s="66" t="s">
        <v>133</v>
      </c>
      <c r="D12" s="66" t="s">
        <v>111</v>
      </c>
      <c r="E12" s="73">
        <v>44537</v>
      </c>
      <c r="F12" s="67">
        <v>52.736310000000003</v>
      </c>
      <c r="G12" s="68">
        <v>0</v>
      </c>
      <c r="H12" s="91">
        <v>0</v>
      </c>
      <c r="I12" s="69">
        <v>8.0595325388570319E-6</v>
      </c>
      <c r="J12" s="92">
        <v>0</v>
      </c>
      <c r="K12" s="93">
        <v>0</v>
      </c>
    </row>
    <row r="13" spans="1:11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hidden="1">
      <c r="A16" s="8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8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8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1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" style="2" bestFit="1" customWidth="1"/>
    <col min="2" max="2" width="63.140625" style="2" bestFit="1" customWidth="1"/>
    <col min="3" max="3" width="11.85546875" style="2" customWidth="1"/>
    <col min="4" max="4" width="12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124</v>
      </c>
      <c r="B1" s="36" t="s" vm="1">
        <v>189</v>
      </c>
    </row>
    <row r="2" spans="1:11">
      <c r="A2" s="36" t="s">
        <v>123</v>
      </c>
      <c r="B2" s="36" t="s">
        <v>190</v>
      </c>
    </row>
    <row r="3" spans="1:11">
      <c r="A3" s="36" t="s">
        <v>125</v>
      </c>
      <c r="B3" s="36" t="s">
        <v>191</v>
      </c>
    </row>
    <row r="4" spans="1:11">
      <c r="A4" s="36" t="s">
        <v>126</v>
      </c>
      <c r="B4" s="36">
        <v>12147</v>
      </c>
    </row>
    <row r="5" spans="1:11" ht="18.75">
      <c r="A5" s="139" t="s">
        <v>80</v>
      </c>
      <c r="B5" s="140"/>
      <c r="C5" s="140"/>
      <c r="D5" s="140"/>
      <c r="E5" s="140"/>
      <c r="F5" s="140"/>
      <c r="G5" s="140"/>
      <c r="H5" s="140"/>
      <c r="I5" s="140"/>
      <c r="J5" s="140"/>
      <c r="K5" s="141"/>
    </row>
    <row r="6" spans="1:11" s="3" customFormat="1">
      <c r="A6" s="37" t="s">
        <v>96</v>
      </c>
      <c r="B6" s="38" t="s">
        <v>34</v>
      </c>
      <c r="C6" s="38" t="s">
        <v>49</v>
      </c>
      <c r="D6" s="38" t="s">
        <v>83</v>
      </c>
      <c r="E6" s="38" t="s">
        <v>84</v>
      </c>
      <c r="F6" s="38" t="s">
        <v>167</v>
      </c>
      <c r="G6" s="38" t="s">
        <v>166</v>
      </c>
      <c r="H6" s="38" t="s">
        <v>91</v>
      </c>
      <c r="I6" s="38" t="s">
        <v>45</v>
      </c>
      <c r="J6" s="38" t="s">
        <v>127</v>
      </c>
      <c r="K6" s="40" t="s">
        <v>129</v>
      </c>
    </row>
    <row r="7" spans="1:11" s="3" customFormat="1">
      <c r="A7" s="108" t="s">
        <v>1828</v>
      </c>
      <c r="B7" s="109" t="s">
        <v>1828</v>
      </c>
      <c r="C7" s="109" t="s">
        <v>1828</v>
      </c>
      <c r="D7" s="109" t="s">
        <v>1828</v>
      </c>
      <c r="E7" s="12" t="s">
        <v>21</v>
      </c>
      <c r="F7" s="12" t="s">
        <v>174</v>
      </c>
      <c r="G7" s="109" t="s">
        <v>1828</v>
      </c>
      <c r="H7" s="12" t="s">
        <v>170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10" t="s">
        <v>1828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54" t="s">
        <v>37</v>
      </c>
      <c r="B9" s="115" t="s">
        <v>1828</v>
      </c>
      <c r="C9" s="115" t="s">
        <v>1828</v>
      </c>
      <c r="D9" s="115" t="s">
        <v>1828</v>
      </c>
      <c r="E9" s="115" t="s">
        <v>1828</v>
      </c>
      <c r="F9" s="115" t="s">
        <v>1828</v>
      </c>
      <c r="G9" s="115" t="s">
        <v>1828</v>
      </c>
      <c r="H9" s="67">
        <v>0.20578565400000001</v>
      </c>
      <c r="I9" s="115" t="s">
        <v>1828</v>
      </c>
      <c r="J9" s="69">
        <f>IFERROR(H9/$H$9,0)</f>
        <v>1</v>
      </c>
      <c r="K9" s="69">
        <f>H9/'סכום נכסי הקרן'!$C$41</f>
        <v>4.1503293690675534E-6</v>
      </c>
    </row>
    <row r="10" spans="1:11">
      <c r="A10" s="70" t="s">
        <v>163</v>
      </c>
      <c r="B10" s="115" t="s">
        <v>1828</v>
      </c>
      <c r="C10" s="115" t="s">
        <v>1828</v>
      </c>
      <c r="D10" s="115" t="s">
        <v>1828</v>
      </c>
      <c r="E10" s="115" t="s">
        <v>1828</v>
      </c>
      <c r="F10" s="115" t="s">
        <v>1828</v>
      </c>
      <c r="G10" s="115" t="s">
        <v>1828</v>
      </c>
      <c r="H10" s="67">
        <v>0.20578565400000001</v>
      </c>
      <c r="I10" s="115" t="s">
        <v>1828</v>
      </c>
      <c r="J10" s="69">
        <f t="shared" ref="J10:J13" si="0">IFERROR(H10/$H$9,0)</f>
        <v>1</v>
      </c>
      <c r="K10" s="69">
        <f>H10/'סכום נכסי הקרן'!$C$41</f>
        <v>4.1503293690675534E-6</v>
      </c>
    </row>
    <row r="11" spans="1:11">
      <c r="A11" s="59" t="s">
        <v>1329</v>
      </c>
      <c r="B11" s="115" t="s">
        <v>1828</v>
      </c>
      <c r="C11" s="115" t="s">
        <v>1828</v>
      </c>
      <c r="D11" s="115" t="s">
        <v>1828</v>
      </c>
      <c r="E11" s="115" t="s">
        <v>1828</v>
      </c>
      <c r="F11" s="115" t="s">
        <v>1828</v>
      </c>
      <c r="G11" s="115" t="s">
        <v>1828</v>
      </c>
      <c r="H11" s="67">
        <v>0.20578565400000001</v>
      </c>
      <c r="I11" s="115" t="s">
        <v>1828</v>
      </c>
      <c r="J11" s="69">
        <f t="shared" si="0"/>
        <v>1</v>
      </c>
      <c r="K11" s="69">
        <f>H11/'סכום נכסי הקרן'!$C$41</f>
        <v>4.1503293690675534E-6</v>
      </c>
    </row>
    <row r="12" spans="1:11">
      <c r="A12" s="58" t="s">
        <v>1330</v>
      </c>
      <c r="B12" s="54" t="s">
        <v>1331</v>
      </c>
      <c r="C12" s="66" t="s">
        <v>1029</v>
      </c>
      <c r="D12" s="66" t="s">
        <v>110</v>
      </c>
      <c r="E12" s="73">
        <v>45274</v>
      </c>
      <c r="F12" s="67">
        <v>-46557.84042</v>
      </c>
      <c r="G12" s="68">
        <v>1.1483000000000001</v>
      </c>
      <c r="H12" s="67">
        <v>-0.53462368199999999</v>
      </c>
      <c r="I12" s="115" t="s">
        <v>1828</v>
      </c>
      <c r="J12" s="69">
        <f t="shared" si="0"/>
        <v>-2.5979638114132095</v>
      </c>
      <c r="K12" s="69">
        <f>H12/'סכום נכסי הקרן'!$C$41</f>
        <v>-1.0782405506282921E-5</v>
      </c>
    </row>
    <row r="13" spans="1:11">
      <c r="A13" s="58" t="s">
        <v>1332</v>
      </c>
      <c r="B13" s="54" t="s">
        <v>1333</v>
      </c>
      <c r="C13" s="66" t="s">
        <v>1029</v>
      </c>
      <c r="D13" s="66" t="s">
        <v>110</v>
      </c>
      <c r="E13" s="73">
        <v>45274</v>
      </c>
      <c r="F13" s="67">
        <v>46557.84042</v>
      </c>
      <c r="G13" s="68">
        <v>1.5903</v>
      </c>
      <c r="H13" s="67">
        <v>0.74040933600000003</v>
      </c>
      <c r="I13" s="115" t="s">
        <v>1828</v>
      </c>
      <c r="J13" s="69">
        <f t="shared" si="0"/>
        <v>3.5979638114132095</v>
      </c>
      <c r="K13" s="69">
        <f>H13/'סכום נכסי הקרן'!$C$41</f>
        <v>1.4932734875350477E-5</v>
      </c>
    </row>
    <row r="14" spans="1:11" s="6" customFormat="1">
      <c r="A14" s="114" t="s">
        <v>1828</v>
      </c>
      <c r="B14" s="115" t="s">
        <v>1828</v>
      </c>
      <c r="C14" s="115" t="s">
        <v>1828</v>
      </c>
      <c r="D14" s="115" t="s">
        <v>1828</v>
      </c>
      <c r="E14" s="115" t="s">
        <v>1828</v>
      </c>
      <c r="F14" s="115" t="s">
        <v>1828</v>
      </c>
      <c r="G14" s="115" t="s">
        <v>1828</v>
      </c>
      <c r="H14" s="115" t="s">
        <v>1828</v>
      </c>
      <c r="I14" s="115" t="s">
        <v>1828</v>
      </c>
      <c r="J14" s="115" t="s">
        <v>1828</v>
      </c>
      <c r="K14" s="115" t="s">
        <v>1828</v>
      </c>
    </row>
    <row r="15" spans="1:11" s="6" customFormat="1">
      <c r="A15" s="115" t="s">
        <v>1828</v>
      </c>
      <c r="B15" s="115" t="s">
        <v>1828</v>
      </c>
      <c r="C15" s="115" t="s">
        <v>1828</v>
      </c>
      <c r="D15" s="115" t="s">
        <v>1828</v>
      </c>
      <c r="E15" s="115" t="s">
        <v>1828</v>
      </c>
      <c r="F15" s="115" t="s">
        <v>1828</v>
      </c>
      <c r="G15" s="115" t="s">
        <v>1828</v>
      </c>
      <c r="H15" s="115" t="s">
        <v>1828</v>
      </c>
      <c r="I15" s="115" t="s">
        <v>1828</v>
      </c>
      <c r="J15" s="115" t="s">
        <v>1828</v>
      </c>
      <c r="K15" s="115" t="s">
        <v>1828</v>
      </c>
    </row>
    <row r="16" spans="1:11" s="6" customFormat="1">
      <c r="A16" s="115" t="s">
        <v>1828</v>
      </c>
      <c r="B16" s="115" t="s">
        <v>1828</v>
      </c>
      <c r="C16" s="115" t="s">
        <v>1828</v>
      </c>
      <c r="D16" s="115" t="s">
        <v>1828</v>
      </c>
      <c r="E16" s="115" t="s">
        <v>1828</v>
      </c>
      <c r="F16" s="115" t="s">
        <v>1828</v>
      </c>
      <c r="G16" s="115" t="s">
        <v>1828</v>
      </c>
      <c r="H16" s="115" t="s">
        <v>1828</v>
      </c>
      <c r="I16" s="115" t="s">
        <v>1828</v>
      </c>
      <c r="J16" s="115" t="s">
        <v>1828</v>
      </c>
      <c r="K16" s="115" t="s">
        <v>1828</v>
      </c>
    </row>
    <row r="17" spans="1:11">
      <c r="A17" s="88" t="s">
        <v>182</v>
      </c>
      <c r="B17" s="115" t="s">
        <v>1828</v>
      </c>
      <c r="C17" s="115" t="s">
        <v>1828</v>
      </c>
      <c r="D17" s="115" t="s">
        <v>1828</v>
      </c>
      <c r="E17" s="115" t="s">
        <v>1828</v>
      </c>
      <c r="F17" s="115" t="s">
        <v>1828</v>
      </c>
      <c r="G17" s="115" t="s">
        <v>1828</v>
      </c>
      <c r="H17" s="115" t="s">
        <v>1828</v>
      </c>
      <c r="I17" s="115" t="s">
        <v>1828</v>
      </c>
      <c r="J17" s="115" t="s">
        <v>1828</v>
      </c>
      <c r="K17" s="115" t="s">
        <v>1828</v>
      </c>
    </row>
    <row r="18" spans="1:11">
      <c r="A18" s="88" t="s">
        <v>92</v>
      </c>
      <c r="B18" s="115" t="s">
        <v>1828</v>
      </c>
      <c r="C18" s="115" t="s">
        <v>1828</v>
      </c>
      <c r="D18" s="115" t="s">
        <v>1828</v>
      </c>
      <c r="E18" s="115" t="s">
        <v>1828</v>
      </c>
      <c r="F18" s="115" t="s">
        <v>1828</v>
      </c>
      <c r="G18" s="115" t="s">
        <v>1828</v>
      </c>
      <c r="H18" s="115" t="s">
        <v>1828</v>
      </c>
      <c r="I18" s="115" t="s">
        <v>1828</v>
      </c>
      <c r="J18" s="115" t="s">
        <v>1828</v>
      </c>
      <c r="K18" s="115" t="s">
        <v>1828</v>
      </c>
    </row>
    <row r="19" spans="1:11">
      <c r="A19" s="88" t="s">
        <v>165</v>
      </c>
      <c r="B19" s="115" t="s">
        <v>1828</v>
      </c>
      <c r="C19" s="115" t="s">
        <v>1828</v>
      </c>
      <c r="D19" s="115" t="s">
        <v>1828</v>
      </c>
      <c r="E19" s="115" t="s">
        <v>1828</v>
      </c>
      <c r="F19" s="115" t="s">
        <v>1828</v>
      </c>
      <c r="G19" s="115" t="s">
        <v>1828</v>
      </c>
      <c r="H19" s="115" t="s">
        <v>1828</v>
      </c>
      <c r="I19" s="115" t="s">
        <v>1828</v>
      </c>
      <c r="J19" s="115" t="s">
        <v>1828</v>
      </c>
      <c r="K19" s="115" t="s">
        <v>1828</v>
      </c>
    </row>
    <row r="20" spans="1:11">
      <c r="A20" s="88" t="s">
        <v>173</v>
      </c>
      <c r="B20" s="115" t="s">
        <v>1828</v>
      </c>
      <c r="C20" s="115" t="s">
        <v>1828</v>
      </c>
      <c r="D20" s="115" t="s">
        <v>1828</v>
      </c>
      <c r="E20" s="115" t="s">
        <v>1828</v>
      </c>
      <c r="F20" s="115" t="s">
        <v>1828</v>
      </c>
      <c r="G20" s="115" t="s">
        <v>1828</v>
      </c>
      <c r="H20" s="115" t="s">
        <v>1828</v>
      </c>
      <c r="I20" s="115" t="s">
        <v>1828</v>
      </c>
      <c r="J20" s="115" t="s">
        <v>1828</v>
      </c>
      <c r="K20" s="115" t="s">
        <v>1828</v>
      </c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B114" s="1"/>
      <c r="C114" s="1"/>
    </row>
    <row r="115" spans="1:11" hidden="1">
      <c r="B115" s="1"/>
      <c r="C115" s="1"/>
    </row>
    <row r="116" spans="1:11" hidden="1">
      <c r="B116" s="1"/>
      <c r="C116" s="1"/>
    </row>
    <row r="117" spans="1:11" hidden="1">
      <c r="B117" s="1"/>
      <c r="C117" s="1"/>
    </row>
    <row r="118" spans="1:11" hidden="1">
      <c r="B118" s="1"/>
      <c r="C118" s="1"/>
    </row>
    <row r="119" spans="1:11" hidden="1">
      <c r="B119" s="1"/>
      <c r="C119" s="1"/>
    </row>
    <row r="120" spans="1:11" hidden="1">
      <c r="B120" s="1"/>
      <c r="C120" s="1"/>
    </row>
    <row r="121" spans="1:11" hidden="1">
      <c r="B121" s="1"/>
      <c r="C121" s="1"/>
    </row>
    <row r="122" spans="1:11" hidden="1">
      <c r="B122" s="1"/>
      <c r="C122" s="1"/>
    </row>
    <row r="123" spans="1:11" hidden="1">
      <c r="B123" s="1"/>
      <c r="C123" s="1"/>
    </row>
    <row r="124" spans="1:11" hidden="1">
      <c r="B124" s="1"/>
      <c r="C124" s="1"/>
    </row>
    <row r="125" spans="1:11" hidden="1">
      <c r="B125" s="1"/>
      <c r="C125" s="1"/>
    </row>
    <row r="126" spans="1:11" hidden="1">
      <c r="B126" s="1"/>
      <c r="C126" s="1"/>
    </row>
    <row r="127" spans="1:11" hidden="1">
      <c r="B127" s="1"/>
      <c r="C127" s="1"/>
    </row>
    <row r="128" spans="1:11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" style="2" bestFit="1" customWidth="1"/>
    <col min="2" max="2" width="63.140625" style="2" bestFit="1" customWidth="1"/>
    <col min="3" max="3" width="11.85546875" style="2" customWidth="1"/>
    <col min="4" max="4" width="12.28515625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124</v>
      </c>
      <c r="B1" s="36" t="s" vm="1">
        <v>189</v>
      </c>
    </row>
    <row r="2" spans="1:10">
      <c r="A2" s="36" t="s">
        <v>123</v>
      </c>
      <c r="B2" s="36" t="s">
        <v>190</v>
      </c>
    </row>
    <row r="3" spans="1:10">
      <c r="A3" s="36" t="s">
        <v>125</v>
      </c>
      <c r="B3" s="36" t="s">
        <v>191</v>
      </c>
    </row>
    <row r="4" spans="1:10">
      <c r="A4" s="36" t="s">
        <v>126</v>
      </c>
      <c r="B4" s="36">
        <v>12147</v>
      </c>
    </row>
    <row r="5" spans="1:10" ht="18.75">
      <c r="A5" s="139" t="s">
        <v>81</v>
      </c>
      <c r="B5" s="140"/>
      <c r="C5" s="140"/>
      <c r="D5" s="140"/>
      <c r="E5" s="140"/>
      <c r="F5" s="140"/>
      <c r="G5" s="140"/>
      <c r="H5" s="140"/>
      <c r="I5" s="140"/>
      <c r="J5" s="141"/>
    </row>
    <row r="6" spans="1:10" s="3" customFormat="1">
      <c r="A6" s="37" t="s">
        <v>96</v>
      </c>
      <c r="B6" s="38" t="s">
        <v>34</v>
      </c>
      <c r="C6" s="38" t="s">
        <v>49</v>
      </c>
      <c r="D6" s="38" t="s">
        <v>83</v>
      </c>
      <c r="E6" s="38" t="s">
        <v>84</v>
      </c>
      <c r="F6" s="38" t="s">
        <v>167</v>
      </c>
      <c r="G6" s="38" t="s">
        <v>166</v>
      </c>
      <c r="H6" s="38" t="s">
        <v>91</v>
      </c>
      <c r="I6" s="38" t="s">
        <v>127</v>
      </c>
      <c r="J6" s="40" t="s">
        <v>129</v>
      </c>
    </row>
    <row r="7" spans="1:10" s="3" customFormat="1">
      <c r="A7" s="108" t="s">
        <v>1828</v>
      </c>
      <c r="B7" s="109" t="s">
        <v>1828</v>
      </c>
      <c r="C7" s="109" t="s">
        <v>1828</v>
      </c>
      <c r="D7" s="109" t="s">
        <v>1828</v>
      </c>
      <c r="E7" s="12" t="s">
        <v>21</v>
      </c>
      <c r="F7" s="12" t="s">
        <v>174</v>
      </c>
      <c r="G7" s="109" t="s">
        <v>1828</v>
      </c>
      <c r="H7" s="12" t="s">
        <v>170</v>
      </c>
      <c r="I7" s="26" t="s">
        <v>19</v>
      </c>
      <c r="J7" s="13" t="s">
        <v>19</v>
      </c>
    </row>
    <row r="8" spans="1:10" s="4" customFormat="1" ht="20.25">
      <c r="A8" s="110" t="s">
        <v>1828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5" t="s">
        <v>8</v>
      </c>
    </row>
    <row r="9" spans="1:10" s="4" customFormat="1" ht="20.25">
      <c r="A9" s="55" t="s">
        <v>36</v>
      </c>
      <c r="B9" s="111" t="s">
        <v>1828</v>
      </c>
      <c r="C9" s="111" t="s">
        <v>1828</v>
      </c>
      <c r="D9" s="111" t="s">
        <v>1828</v>
      </c>
      <c r="E9" s="111" t="s">
        <v>1828</v>
      </c>
      <c r="F9" s="111" t="s">
        <v>1828</v>
      </c>
      <c r="G9" s="111" t="s">
        <v>1828</v>
      </c>
      <c r="H9" s="60">
        <v>306.97537916100003</v>
      </c>
      <c r="I9" s="61">
        <f>IFERROR(H9/$H$9,0)</f>
        <v>1</v>
      </c>
      <c r="J9" s="61">
        <f>H9/'סכום נכסי הקרן'!$C$41</f>
        <v>6.1911455290879812E-3</v>
      </c>
    </row>
    <row r="10" spans="1:10">
      <c r="A10" s="56" t="s">
        <v>28</v>
      </c>
      <c r="B10" s="112" t="s">
        <v>1828</v>
      </c>
      <c r="C10" s="112" t="s">
        <v>1828</v>
      </c>
      <c r="D10" s="112" t="s">
        <v>1828</v>
      </c>
      <c r="E10" s="112" t="s">
        <v>1828</v>
      </c>
      <c r="F10" s="112" t="s">
        <v>1828</v>
      </c>
      <c r="G10" s="112" t="s">
        <v>1828</v>
      </c>
      <c r="H10" s="63">
        <v>187.35018572599992</v>
      </c>
      <c r="I10" s="65">
        <f t="shared" ref="I10:I73" si="0">IFERROR(H10/$H$9,0)</f>
        <v>0.61031013704763593</v>
      </c>
      <c r="J10" s="65">
        <f>H10/'סכום נכסי הקרן'!$C$41</f>
        <v>3.7785188763395441E-3</v>
      </c>
    </row>
    <row r="11" spans="1:10">
      <c r="A11" s="57" t="s">
        <v>157</v>
      </c>
      <c r="B11" s="112" t="s">
        <v>1828</v>
      </c>
      <c r="C11" s="112" t="s">
        <v>1828</v>
      </c>
      <c r="D11" s="112" t="s">
        <v>1828</v>
      </c>
      <c r="E11" s="112" t="s">
        <v>1828</v>
      </c>
      <c r="F11" s="112" t="s">
        <v>1828</v>
      </c>
      <c r="G11" s="112" t="s">
        <v>1828</v>
      </c>
      <c r="H11" s="63">
        <v>-5.6505518439999989</v>
      </c>
      <c r="I11" s="65">
        <f t="shared" si="0"/>
        <v>-1.8407182554651857E-2</v>
      </c>
      <c r="J11" s="65">
        <f>H11/'סכום נכסי הקרן'!$C$41</f>
        <v>-1.1396154597633913E-4</v>
      </c>
    </row>
    <row r="12" spans="1:10">
      <c r="A12" s="58" t="s">
        <v>1334</v>
      </c>
      <c r="B12" s="54" t="s">
        <v>1335</v>
      </c>
      <c r="C12" s="66" t="s">
        <v>1029</v>
      </c>
      <c r="D12" s="66" t="s">
        <v>111</v>
      </c>
      <c r="E12" s="73">
        <v>44952</v>
      </c>
      <c r="F12" s="67">
        <v>15473.61807</v>
      </c>
      <c r="G12" s="68">
        <v>-38.778080000000003</v>
      </c>
      <c r="H12" s="67">
        <v>-6.0003720189999994</v>
      </c>
      <c r="I12" s="69">
        <f t="shared" si="0"/>
        <v>-1.9546753343540856E-2</v>
      </c>
      <c r="J12" s="69">
        <f>H12/'סכום נכסי הקרן'!$C$41</f>
        <v>-1.2101679457104852E-4</v>
      </c>
    </row>
    <row r="13" spans="1:10">
      <c r="A13" s="58" t="s">
        <v>1336</v>
      </c>
      <c r="B13" s="54" t="s">
        <v>1337</v>
      </c>
      <c r="C13" s="66" t="s">
        <v>1029</v>
      </c>
      <c r="D13" s="66" t="s">
        <v>111</v>
      </c>
      <c r="E13" s="73">
        <v>44952</v>
      </c>
      <c r="F13" s="67">
        <v>25753.950582000005</v>
      </c>
      <c r="G13" s="68">
        <v>-15.624169999999999</v>
      </c>
      <c r="H13" s="67">
        <v>-4.0238411169999999</v>
      </c>
      <c r="I13" s="69">
        <f t="shared" si="0"/>
        <v>-1.3108025562172552E-2</v>
      </c>
      <c r="J13" s="69">
        <f>H13/'סכום נכסי הקרן'!$C$41</f>
        <v>-8.1153693854415574E-5</v>
      </c>
    </row>
    <row r="14" spans="1:10" s="6" customFormat="1">
      <c r="A14" s="58" t="s">
        <v>249</v>
      </c>
      <c r="B14" s="54" t="s">
        <v>1338</v>
      </c>
      <c r="C14" s="66" t="s">
        <v>1029</v>
      </c>
      <c r="D14" s="66" t="s">
        <v>111</v>
      </c>
      <c r="E14" s="73">
        <v>45244</v>
      </c>
      <c r="F14" s="67">
        <v>12798.623016</v>
      </c>
      <c r="G14" s="68">
        <v>10.994979000000001</v>
      </c>
      <c r="H14" s="67">
        <v>1.4072059589999999</v>
      </c>
      <c r="I14" s="69">
        <f t="shared" si="0"/>
        <v>4.5841004019477388E-3</v>
      </c>
      <c r="J14" s="69">
        <f>H14/'סכום נכסי הקרן'!$C$41</f>
        <v>2.8380832708409163E-5</v>
      </c>
    </row>
    <row r="15" spans="1:10" s="6" customFormat="1">
      <c r="A15" s="58" t="s">
        <v>392</v>
      </c>
      <c r="B15" s="54" t="s">
        <v>1339</v>
      </c>
      <c r="C15" s="66" t="s">
        <v>1029</v>
      </c>
      <c r="D15" s="66" t="s">
        <v>111</v>
      </c>
      <c r="E15" s="73">
        <v>44965</v>
      </c>
      <c r="F15" s="67">
        <v>6189.3251099999998</v>
      </c>
      <c r="G15" s="68">
        <v>-2.479949</v>
      </c>
      <c r="H15" s="67">
        <v>-0.153492089</v>
      </c>
      <c r="I15" s="69">
        <f t="shared" si="0"/>
        <v>-5.0001433150603802E-4</v>
      </c>
      <c r="J15" s="69">
        <f>H15/'סכום נכסי הקרן'!$C$41</f>
        <v>-3.0956614929835233E-6</v>
      </c>
    </row>
    <row r="16" spans="1:10" s="6" customFormat="1">
      <c r="A16" s="58" t="s">
        <v>392</v>
      </c>
      <c r="B16" s="54" t="s">
        <v>1340</v>
      </c>
      <c r="C16" s="66" t="s">
        <v>1029</v>
      </c>
      <c r="D16" s="66" t="s">
        <v>111</v>
      </c>
      <c r="E16" s="73">
        <v>44952</v>
      </c>
      <c r="F16" s="67">
        <v>17819.614442999999</v>
      </c>
      <c r="G16" s="68">
        <v>7.9122940000000002</v>
      </c>
      <c r="H16" s="67">
        <v>1.4099403290000001</v>
      </c>
      <c r="I16" s="69">
        <f t="shared" si="0"/>
        <v>4.5930078589805261E-3</v>
      </c>
      <c r="J16" s="69">
        <f>H16/'סכום נכסי הקרן'!$C$41</f>
        <v>2.8435980071193247E-5</v>
      </c>
    </row>
    <row r="17" spans="1:10">
      <c r="A17" s="58" t="s">
        <v>267</v>
      </c>
      <c r="B17" s="54" t="s">
        <v>1341</v>
      </c>
      <c r="C17" s="66" t="s">
        <v>1029</v>
      </c>
      <c r="D17" s="66" t="s">
        <v>111</v>
      </c>
      <c r="E17" s="73">
        <v>45091</v>
      </c>
      <c r="F17" s="67">
        <v>15163.287195000001</v>
      </c>
      <c r="G17" s="68">
        <v>5.8367300000000002</v>
      </c>
      <c r="H17" s="67">
        <v>0.88504007200000012</v>
      </c>
      <c r="I17" s="69">
        <f t="shared" si="0"/>
        <v>2.8830979032224641E-3</v>
      </c>
      <c r="J17" s="69">
        <f>H17/'סכום נכסי הקרן'!$C$41</f>
        <v>1.7849678693458694E-5</v>
      </c>
    </row>
    <row r="18" spans="1:10">
      <c r="A18" s="58" t="s">
        <v>291</v>
      </c>
      <c r="B18" s="54" t="s">
        <v>1342</v>
      </c>
      <c r="C18" s="66" t="s">
        <v>1029</v>
      </c>
      <c r="D18" s="66" t="s">
        <v>111</v>
      </c>
      <c r="E18" s="73">
        <v>44917</v>
      </c>
      <c r="F18" s="67">
        <v>24514.083837999999</v>
      </c>
      <c r="G18" s="68">
        <v>-1.4228719999999999</v>
      </c>
      <c r="H18" s="67">
        <v>-0.34880399999999989</v>
      </c>
      <c r="I18" s="69">
        <f t="shared" si="0"/>
        <v>-1.1362605071238039E-3</v>
      </c>
      <c r="J18" s="69">
        <f>H18/'סכום נכסי הקרן'!$C$41</f>
        <v>-7.0347541585587808E-6</v>
      </c>
    </row>
    <row r="19" spans="1:10">
      <c r="A19" s="58" t="s">
        <v>291</v>
      </c>
      <c r="B19" s="54" t="s">
        <v>1343</v>
      </c>
      <c r="C19" s="66" t="s">
        <v>1029</v>
      </c>
      <c r="D19" s="66" t="s">
        <v>111</v>
      </c>
      <c r="E19" s="73">
        <v>45043</v>
      </c>
      <c r="F19" s="67">
        <v>20202.800940000001</v>
      </c>
      <c r="G19" s="68">
        <v>5.8099420000000004</v>
      </c>
      <c r="H19" s="67">
        <v>1.1737710210000001</v>
      </c>
      <c r="I19" s="69">
        <f t="shared" si="0"/>
        <v>3.8236650255406637E-3</v>
      </c>
      <c r="J19" s="69">
        <f>H19/'סכום נכסי הקרן'!$C$41</f>
        <v>2.3672866627606161E-5</v>
      </c>
    </row>
    <row r="20" spans="1:10">
      <c r="A20" s="114" t="s">
        <v>1828</v>
      </c>
      <c r="B20" s="115" t="s">
        <v>1828</v>
      </c>
      <c r="C20" s="115" t="s">
        <v>1828</v>
      </c>
      <c r="D20" s="115" t="s">
        <v>1828</v>
      </c>
      <c r="E20" s="115" t="s">
        <v>1828</v>
      </c>
      <c r="F20" s="115" t="s">
        <v>1828</v>
      </c>
      <c r="G20" s="115" t="s">
        <v>1828</v>
      </c>
      <c r="H20" s="115" t="s">
        <v>1828</v>
      </c>
      <c r="I20" s="115" t="s">
        <v>1828</v>
      </c>
      <c r="J20" s="115" t="s">
        <v>1828</v>
      </c>
    </row>
    <row r="21" spans="1:10">
      <c r="A21" s="57" t="s">
        <v>1329</v>
      </c>
      <c r="B21" s="112" t="s">
        <v>1828</v>
      </c>
      <c r="C21" s="112" t="s">
        <v>1828</v>
      </c>
      <c r="D21" s="112" t="s">
        <v>1828</v>
      </c>
      <c r="E21" s="112" t="s">
        <v>1828</v>
      </c>
      <c r="F21" s="112" t="s">
        <v>1828</v>
      </c>
      <c r="G21" s="112" t="s">
        <v>1828</v>
      </c>
      <c r="H21" s="63">
        <v>205.21601323099992</v>
      </c>
      <c r="I21" s="65">
        <f t="shared" si="0"/>
        <v>0.66850968241127195</v>
      </c>
      <c r="J21" s="65">
        <f>H21/'סכום נכסי הקרן'!$C$41</f>
        <v>4.1388407314125724E-3</v>
      </c>
    </row>
    <row r="22" spans="1:10">
      <c r="A22" s="58" t="s">
        <v>1344</v>
      </c>
      <c r="B22" s="54" t="s">
        <v>1345</v>
      </c>
      <c r="C22" s="66" t="s">
        <v>1029</v>
      </c>
      <c r="D22" s="66" t="s">
        <v>110</v>
      </c>
      <c r="E22" s="73">
        <v>45131</v>
      </c>
      <c r="F22" s="67">
        <v>23501.724479999997</v>
      </c>
      <c r="G22" s="68">
        <v>-1.8345130000000001</v>
      </c>
      <c r="H22" s="67">
        <v>-0.43114221800000002</v>
      </c>
      <c r="I22" s="69">
        <f t="shared" si="0"/>
        <v>-1.4044846827076577E-3</v>
      </c>
      <c r="J22" s="69">
        <f>H22/'סכום נכסי הקרן'!$C$41</f>
        <v>-8.6953690640180657E-6</v>
      </c>
    </row>
    <row r="23" spans="1:10">
      <c r="A23" s="58" t="s">
        <v>1346</v>
      </c>
      <c r="B23" s="54" t="s">
        <v>1347</v>
      </c>
      <c r="C23" s="66" t="s">
        <v>1029</v>
      </c>
      <c r="D23" s="66" t="s">
        <v>110</v>
      </c>
      <c r="E23" s="73">
        <v>45131</v>
      </c>
      <c r="F23" s="67">
        <v>23562.834905</v>
      </c>
      <c r="G23" s="68">
        <v>-1.720221</v>
      </c>
      <c r="H23" s="67">
        <v>-0.40533277099999998</v>
      </c>
      <c r="I23" s="69">
        <f t="shared" si="0"/>
        <v>-1.3204080799829039E-3</v>
      </c>
      <c r="J23" s="69">
        <f>H23/'סכום נכסי הקרן'!$C$41</f>
        <v>-8.1748385809578001E-6</v>
      </c>
    </row>
    <row r="24" spans="1:10">
      <c r="A24" s="58" t="s">
        <v>1348</v>
      </c>
      <c r="B24" s="54" t="s">
        <v>1349</v>
      </c>
      <c r="C24" s="66" t="s">
        <v>1029</v>
      </c>
      <c r="D24" s="66" t="s">
        <v>110</v>
      </c>
      <c r="E24" s="73">
        <v>45138</v>
      </c>
      <c r="F24" s="67">
        <v>50236.861545</v>
      </c>
      <c r="G24" s="68">
        <v>0.75822500000000004</v>
      </c>
      <c r="H24" s="67">
        <v>0.380908201</v>
      </c>
      <c r="I24" s="69">
        <f t="shared" si="0"/>
        <v>1.2408428390611231E-3</v>
      </c>
      <c r="J24" s="69">
        <f>H24/'סכום נכסי הקרן'!$C$41</f>
        <v>7.68223859535411E-6</v>
      </c>
    </row>
    <row r="25" spans="1:10">
      <c r="A25" s="58" t="s">
        <v>1350</v>
      </c>
      <c r="B25" s="54" t="s">
        <v>1351</v>
      </c>
      <c r="C25" s="66" t="s">
        <v>1029</v>
      </c>
      <c r="D25" s="66" t="s">
        <v>110</v>
      </c>
      <c r="E25" s="73">
        <v>45274</v>
      </c>
      <c r="F25" s="67">
        <v>20124.451853999999</v>
      </c>
      <c r="G25" s="68">
        <v>1.4278599999999999</v>
      </c>
      <c r="H25" s="67">
        <v>0.28734901699999998</v>
      </c>
      <c r="I25" s="69">
        <f t="shared" si="0"/>
        <v>9.3606535411849248E-4</v>
      </c>
      <c r="J25" s="69">
        <f>H25/'סכום נכסי הקרן'!$C$41</f>
        <v>5.7953168320848628E-6</v>
      </c>
    </row>
    <row r="26" spans="1:10">
      <c r="A26" s="58" t="s">
        <v>1352</v>
      </c>
      <c r="B26" s="54" t="s">
        <v>1353</v>
      </c>
      <c r="C26" s="66" t="s">
        <v>1029</v>
      </c>
      <c r="D26" s="66" t="s">
        <v>110</v>
      </c>
      <c r="E26" s="73">
        <v>45274</v>
      </c>
      <c r="F26" s="67">
        <v>20132.703863999999</v>
      </c>
      <c r="G26" s="68">
        <v>1.4682630000000001</v>
      </c>
      <c r="H26" s="67">
        <v>0.29560102699999996</v>
      </c>
      <c r="I26" s="69">
        <f t="shared" si="0"/>
        <v>9.6294702137973568E-4</v>
      </c>
      <c r="J26" s="69">
        <f>H26/'סכום נכסי הקרן'!$C$41</f>
        <v>5.9617451461637392E-6</v>
      </c>
    </row>
    <row r="27" spans="1:10">
      <c r="A27" s="58" t="s">
        <v>1354</v>
      </c>
      <c r="B27" s="54" t="s">
        <v>1355</v>
      </c>
      <c r="C27" s="66" t="s">
        <v>1029</v>
      </c>
      <c r="D27" s="66" t="s">
        <v>110</v>
      </c>
      <c r="E27" s="73">
        <v>45132</v>
      </c>
      <c r="F27" s="67">
        <v>18158.453912000001</v>
      </c>
      <c r="G27" s="68">
        <v>1.0965450000000001</v>
      </c>
      <c r="H27" s="67">
        <v>0.19911570599999998</v>
      </c>
      <c r="I27" s="69">
        <f t="shared" si="0"/>
        <v>6.486373810961867E-4</v>
      </c>
      <c r="J27" s="69">
        <f>H27/'סכום נכסי הקרן'!$C$41</f>
        <v>4.0158084219729932E-6</v>
      </c>
    </row>
    <row r="28" spans="1:10">
      <c r="A28" s="58" t="s">
        <v>1356</v>
      </c>
      <c r="B28" s="54" t="s">
        <v>1357</v>
      </c>
      <c r="C28" s="66" t="s">
        <v>1029</v>
      </c>
      <c r="D28" s="66" t="s">
        <v>110</v>
      </c>
      <c r="E28" s="73">
        <v>45258</v>
      </c>
      <c r="F28" s="67">
        <v>39088.149575000003</v>
      </c>
      <c r="G28" s="68">
        <v>1.573842</v>
      </c>
      <c r="H28" s="67">
        <v>0.615185592</v>
      </c>
      <c r="I28" s="69">
        <f t="shared" si="0"/>
        <v>2.0040225821411962E-3</v>
      </c>
      <c r="J28" s="69">
        <f>H28/'סכום נכסי הקרן'!$C$41</f>
        <v>1.2407195449614817E-5</v>
      </c>
    </row>
    <row r="29" spans="1:10">
      <c r="A29" s="58" t="s">
        <v>1358</v>
      </c>
      <c r="B29" s="54" t="s">
        <v>1359</v>
      </c>
      <c r="C29" s="66" t="s">
        <v>1029</v>
      </c>
      <c r="D29" s="66" t="s">
        <v>110</v>
      </c>
      <c r="E29" s="73">
        <v>45258</v>
      </c>
      <c r="F29" s="67">
        <v>11729.8338</v>
      </c>
      <c r="G29" s="68">
        <v>1.6988760000000001</v>
      </c>
      <c r="H29" s="67">
        <v>0.199275279</v>
      </c>
      <c r="I29" s="69">
        <f t="shared" si="0"/>
        <v>6.4915720454403495E-4</v>
      </c>
      <c r="J29" s="69">
        <f>H29/'סכום נכסי הקרן'!$C$41</f>
        <v>4.0190267245880542E-6</v>
      </c>
    </row>
    <row r="30" spans="1:10">
      <c r="A30" s="58" t="s">
        <v>1360</v>
      </c>
      <c r="B30" s="54" t="s">
        <v>1361</v>
      </c>
      <c r="C30" s="66" t="s">
        <v>1029</v>
      </c>
      <c r="D30" s="66" t="s">
        <v>110</v>
      </c>
      <c r="E30" s="73">
        <v>45251</v>
      </c>
      <c r="F30" s="67">
        <v>6731.80638</v>
      </c>
      <c r="G30" s="68">
        <v>1.695227</v>
      </c>
      <c r="H30" s="67">
        <v>0.11411937</v>
      </c>
      <c r="I30" s="69">
        <f t="shared" si="0"/>
        <v>3.7175414625075702E-4</v>
      </c>
      <c r="J30" s="69">
        <f>H30/'סכום נכסי הקרן'!$C$41</f>
        <v>2.3015840204802937E-6</v>
      </c>
    </row>
    <row r="31" spans="1:10">
      <c r="A31" s="58" t="s">
        <v>1362</v>
      </c>
      <c r="B31" s="54" t="s">
        <v>1363</v>
      </c>
      <c r="C31" s="66" t="s">
        <v>1029</v>
      </c>
      <c r="D31" s="66" t="s">
        <v>110</v>
      </c>
      <c r="E31" s="73">
        <v>45251</v>
      </c>
      <c r="F31" s="67">
        <v>8806.4843490000003</v>
      </c>
      <c r="G31" s="68">
        <v>1.7701499999999999</v>
      </c>
      <c r="H31" s="67">
        <v>0.15588797299999999</v>
      </c>
      <c r="I31" s="69">
        <f t="shared" si="0"/>
        <v>5.0781913984782826E-4</v>
      </c>
      <c r="J31" s="69">
        <f>H31/'סכום נכסי הקרן'!$C$41</f>
        <v>3.1439821972541861E-6</v>
      </c>
    </row>
    <row r="32" spans="1:10">
      <c r="A32" s="58" t="s">
        <v>1362</v>
      </c>
      <c r="B32" s="54" t="s">
        <v>1364</v>
      </c>
      <c r="C32" s="66" t="s">
        <v>1029</v>
      </c>
      <c r="D32" s="66" t="s">
        <v>110</v>
      </c>
      <c r="E32" s="73">
        <v>45251</v>
      </c>
      <c r="F32" s="67">
        <v>13473.881928000001</v>
      </c>
      <c r="G32" s="68">
        <v>1.7701499999999999</v>
      </c>
      <c r="H32" s="67">
        <v>0.23850790699999999</v>
      </c>
      <c r="I32" s="69">
        <f t="shared" si="0"/>
        <v>7.7696103072458212E-4</v>
      </c>
      <c r="J32" s="69">
        <f>H32/'סכום נכסי הקרן'!$C$41</f>
        <v>4.8102788116460861E-6</v>
      </c>
    </row>
    <row r="33" spans="1:10">
      <c r="A33" s="58" t="s">
        <v>1365</v>
      </c>
      <c r="B33" s="54" t="s">
        <v>1366</v>
      </c>
      <c r="C33" s="66" t="s">
        <v>1029</v>
      </c>
      <c r="D33" s="66" t="s">
        <v>110</v>
      </c>
      <c r="E33" s="73">
        <v>45251</v>
      </c>
      <c r="F33" s="67">
        <v>16846.478415000001</v>
      </c>
      <c r="G33" s="68">
        <v>1.794208</v>
      </c>
      <c r="H33" s="67">
        <v>0.30226088800000001</v>
      </c>
      <c r="I33" s="69">
        <f t="shared" si="0"/>
        <v>9.8464211959315676E-4</v>
      </c>
      <c r="J33" s="69">
        <f>H33/'סכום נכסי הקרן'!$C$41</f>
        <v>6.0960626564708851E-6</v>
      </c>
    </row>
    <row r="34" spans="1:10">
      <c r="A34" s="58" t="s">
        <v>1365</v>
      </c>
      <c r="B34" s="54" t="s">
        <v>1367</v>
      </c>
      <c r="C34" s="66" t="s">
        <v>1029</v>
      </c>
      <c r="D34" s="66" t="s">
        <v>110</v>
      </c>
      <c r="E34" s="73">
        <v>45251</v>
      </c>
      <c r="F34" s="67">
        <v>20553.497402000001</v>
      </c>
      <c r="G34" s="68">
        <v>1.794208</v>
      </c>
      <c r="H34" s="67">
        <v>0.36877252499999996</v>
      </c>
      <c r="I34" s="69">
        <f t="shared" si="0"/>
        <v>1.2013097793311595E-3</v>
      </c>
      <c r="J34" s="69">
        <f>H34/'סכום נכסי הקרן'!$C$41</f>
        <v>7.437483669355777E-6</v>
      </c>
    </row>
    <row r="35" spans="1:10">
      <c r="A35" s="58" t="s">
        <v>1368</v>
      </c>
      <c r="B35" s="54" t="s">
        <v>1369</v>
      </c>
      <c r="C35" s="66" t="s">
        <v>1029</v>
      </c>
      <c r="D35" s="66" t="s">
        <v>110</v>
      </c>
      <c r="E35" s="73">
        <v>45132</v>
      </c>
      <c r="F35" s="67">
        <v>17618.721750000001</v>
      </c>
      <c r="G35" s="68">
        <v>1.3549059999999999</v>
      </c>
      <c r="H35" s="67">
        <v>0.23871703400000002</v>
      </c>
      <c r="I35" s="69">
        <f t="shared" si="0"/>
        <v>7.7764228079933273E-4</v>
      </c>
      <c r="J35" s="69">
        <f>H35/'סכום נכסי הקרן'!$C$41</f>
        <v>4.8144965300005693E-6</v>
      </c>
    </row>
    <row r="36" spans="1:10">
      <c r="A36" s="58" t="s">
        <v>1370</v>
      </c>
      <c r="B36" s="54" t="s">
        <v>1371</v>
      </c>
      <c r="C36" s="66" t="s">
        <v>1029</v>
      </c>
      <c r="D36" s="66" t="s">
        <v>110</v>
      </c>
      <c r="E36" s="73">
        <v>45132</v>
      </c>
      <c r="F36" s="67">
        <v>49099.745132999997</v>
      </c>
      <c r="G36" s="68">
        <v>1.3763749999999999</v>
      </c>
      <c r="H36" s="67">
        <v>0.67579642600000012</v>
      </c>
      <c r="I36" s="69">
        <f t="shared" si="0"/>
        <v>2.2014678436004594E-3</v>
      </c>
      <c r="J36" s="69">
        <f>H36/'סכום נכסי הקרן'!$C$41</f>
        <v>1.3629607797337943E-5</v>
      </c>
    </row>
    <row r="37" spans="1:10">
      <c r="A37" s="58" t="s">
        <v>1372</v>
      </c>
      <c r="B37" s="54" t="s">
        <v>1373</v>
      </c>
      <c r="C37" s="66" t="s">
        <v>1029</v>
      </c>
      <c r="D37" s="66" t="s">
        <v>110</v>
      </c>
      <c r="E37" s="73">
        <v>45132</v>
      </c>
      <c r="F37" s="67">
        <v>26964.634632000001</v>
      </c>
      <c r="G37" s="68">
        <v>1.384423</v>
      </c>
      <c r="H37" s="67">
        <v>0.37330463400000002</v>
      </c>
      <c r="I37" s="69">
        <f t="shared" si="0"/>
        <v>1.2160735333898297E-3</v>
      </c>
      <c r="J37" s="69">
        <f>H37/'סכום נכסי הקרן'!$C$41</f>
        <v>7.5288882192886686E-6</v>
      </c>
    </row>
    <row r="38" spans="1:10">
      <c r="A38" s="58" t="s">
        <v>1374</v>
      </c>
      <c r="B38" s="54" t="s">
        <v>1375</v>
      </c>
      <c r="C38" s="66" t="s">
        <v>1029</v>
      </c>
      <c r="D38" s="66" t="s">
        <v>110</v>
      </c>
      <c r="E38" s="73">
        <v>45132</v>
      </c>
      <c r="F38" s="67">
        <v>20245.481334</v>
      </c>
      <c r="G38" s="68">
        <v>1.491611</v>
      </c>
      <c r="H38" s="67">
        <v>0.30198383499999998</v>
      </c>
      <c r="I38" s="69">
        <f t="shared" si="0"/>
        <v>9.8373959444355923E-4</v>
      </c>
      <c r="J38" s="69">
        <f>H38/'סכום נכסי הקרן'!$C$41</f>
        <v>6.0904749919260653E-6</v>
      </c>
    </row>
    <row r="39" spans="1:10">
      <c r="A39" s="58" t="s">
        <v>1376</v>
      </c>
      <c r="B39" s="54" t="s">
        <v>1377</v>
      </c>
      <c r="C39" s="66" t="s">
        <v>1029</v>
      </c>
      <c r="D39" s="66" t="s">
        <v>110</v>
      </c>
      <c r="E39" s="73">
        <v>45272</v>
      </c>
      <c r="F39" s="67">
        <v>13500.28836</v>
      </c>
      <c r="G39" s="68">
        <v>2.0410910000000002</v>
      </c>
      <c r="H39" s="67">
        <v>0.275553135</v>
      </c>
      <c r="I39" s="69">
        <f t="shared" si="0"/>
        <v>8.9763920400756333E-4</v>
      </c>
      <c r="J39" s="69">
        <f>H39/'סכום נכסי הקרן'!$C$41</f>
        <v>5.5574149446255198E-6</v>
      </c>
    </row>
    <row r="40" spans="1:10">
      <c r="A40" s="58" t="s">
        <v>1378</v>
      </c>
      <c r="B40" s="54" t="s">
        <v>1379</v>
      </c>
      <c r="C40" s="66" t="s">
        <v>1029</v>
      </c>
      <c r="D40" s="66" t="s">
        <v>110</v>
      </c>
      <c r="E40" s="73">
        <v>45250</v>
      </c>
      <c r="F40" s="67">
        <v>11480.54473</v>
      </c>
      <c r="G40" s="68">
        <v>1.9945440000000001</v>
      </c>
      <c r="H40" s="67">
        <v>0.22898450100000001</v>
      </c>
      <c r="I40" s="69">
        <f t="shared" si="0"/>
        <v>7.4593767625873348E-4</v>
      </c>
      <c r="J40" s="69">
        <f>H40/'סכום נכסי הקרן'!$C$41</f>
        <v>4.6182087093475362E-6</v>
      </c>
    </row>
    <row r="41" spans="1:10">
      <c r="A41" s="58" t="s">
        <v>1378</v>
      </c>
      <c r="B41" s="54" t="s">
        <v>1380</v>
      </c>
      <c r="C41" s="66" t="s">
        <v>1029</v>
      </c>
      <c r="D41" s="66" t="s">
        <v>110</v>
      </c>
      <c r="E41" s="73">
        <v>45250</v>
      </c>
      <c r="F41" s="67">
        <v>14713.030973000001</v>
      </c>
      <c r="G41" s="68">
        <v>1.9945440000000001</v>
      </c>
      <c r="H41" s="67">
        <v>0.29345785600000002</v>
      </c>
      <c r="I41" s="69">
        <f t="shared" si="0"/>
        <v>9.5596544844102804E-4</v>
      </c>
      <c r="J41" s="69">
        <f>H41/'סכום נכסי הקרן'!$C$41</f>
        <v>5.9185212120782578E-6</v>
      </c>
    </row>
    <row r="42" spans="1:10">
      <c r="A42" s="58" t="s">
        <v>1381</v>
      </c>
      <c r="B42" s="54" t="s">
        <v>1382</v>
      </c>
      <c r="C42" s="66" t="s">
        <v>1029</v>
      </c>
      <c r="D42" s="66" t="s">
        <v>110</v>
      </c>
      <c r="E42" s="73">
        <v>45271</v>
      </c>
      <c r="F42" s="67">
        <v>39182.744015999997</v>
      </c>
      <c r="G42" s="68">
        <v>2.1030929999999999</v>
      </c>
      <c r="H42" s="67">
        <v>0.82404958799999994</v>
      </c>
      <c r="I42" s="69">
        <f t="shared" si="0"/>
        <v>2.684415897627441E-3</v>
      </c>
      <c r="J42" s="69">
        <f>H42/'סכום נכסי הקרן'!$C$41</f>
        <v>1.6619609482808831E-5</v>
      </c>
    </row>
    <row r="43" spans="1:10">
      <c r="A43" s="58" t="s">
        <v>1383</v>
      </c>
      <c r="B43" s="54" t="s">
        <v>1384</v>
      </c>
      <c r="C43" s="66" t="s">
        <v>1029</v>
      </c>
      <c r="D43" s="66" t="s">
        <v>110</v>
      </c>
      <c r="E43" s="73">
        <v>45271</v>
      </c>
      <c r="F43" s="67">
        <v>50674.218075000004</v>
      </c>
      <c r="G43" s="68">
        <v>2.1163780000000001</v>
      </c>
      <c r="H43" s="67">
        <v>1.072458039</v>
      </c>
      <c r="I43" s="69">
        <f t="shared" si="0"/>
        <v>3.4936288438869416E-3</v>
      </c>
      <c r="J43" s="69">
        <f>H43/'סכום נכסי הקרן'!$C$41</f>
        <v>2.1629564597123451E-5</v>
      </c>
    </row>
    <row r="44" spans="1:10">
      <c r="A44" s="58" t="s">
        <v>1385</v>
      </c>
      <c r="B44" s="54" t="s">
        <v>1386</v>
      </c>
      <c r="C44" s="66" t="s">
        <v>1029</v>
      </c>
      <c r="D44" s="66" t="s">
        <v>110</v>
      </c>
      <c r="E44" s="73">
        <v>45250</v>
      </c>
      <c r="F44" s="67">
        <v>57454.16118000001</v>
      </c>
      <c r="G44" s="68">
        <v>2.0822859999999999</v>
      </c>
      <c r="H44" s="67">
        <v>1.1963600320000001</v>
      </c>
      <c r="I44" s="69">
        <f t="shared" si="0"/>
        <v>3.8972507673735702E-3</v>
      </c>
      <c r="J44" s="69">
        <f>H44/'סכום נכסי הקרן'!$C$41</f>
        <v>2.4128446664159584E-5</v>
      </c>
    </row>
    <row r="45" spans="1:10">
      <c r="A45" s="58" t="s">
        <v>1387</v>
      </c>
      <c r="B45" s="54" t="s">
        <v>1388</v>
      </c>
      <c r="C45" s="66" t="s">
        <v>1029</v>
      </c>
      <c r="D45" s="66" t="s">
        <v>110</v>
      </c>
      <c r="E45" s="73">
        <v>45252</v>
      </c>
      <c r="F45" s="67">
        <v>8845.3174500000005</v>
      </c>
      <c r="G45" s="68">
        <v>2.2230240000000001</v>
      </c>
      <c r="H45" s="67">
        <v>0.19663356400000001</v>
      </c>
      <c r="I45" s="69">
        <f t="shared" si="0"/>
        <v>6.4055157953521469E-4</v>
      </c>
      <c r="J45" s="69">
        <f>H45/'סכום נכסי הקרן'!$C$41</f>
        <v>3.9657480477896891E-6</v>
      </c>
    </row>
    <row r="46" spans="1:10">
      <c r="A46" s="58" t="s">
        <v>1387</v>
      </c>
      <c r="B46" s="54" t="s">
        <v>1389</v>
      </c>
      <c r="C46" s="66" t="s">
        <v>1029</v>
      </c>
      <c r="D46" s="66" t="s">
        <v>110</v>
      </c>
      <c r="E46" s="73">
        <v>45252</v>
      </c>
      <c r="F46" s="67">
        <v>23683.268700000001</v>
      </c>
      <c r="G46" s="68">
        <v>2.2230240000000001</v>
      </c>
      <c r="H46" s="67">
        <v>0.52648483999999995</v>
      </c>
      <c r="I46" s="69">
        <f t="shared" si="0"/>
        <v>1.715071877878106E-3</v>
      </c>
      <c r="J46" s="69">
        <f>H46/'סכום נכסי הקרן'!$C$41</f>
        <v>1.0618259588789565E-5</v>
      </c>
    </row>
    <row r="47" spans="1:10">
      <c r="A47" s="58" t="s">
        <v>1390</v>
      </c>
      <c r="B47" s="54" t="s">
        <v>1391</v>
      </c>
      <c r="C47" s="66" t="s">
        <v>1029</v>
      </c>
      <c r="D47" s="66" t="s">
        <v>110</v>
      </c>
      <c r="E47" s="73">
        <v>45252</v>
      </c>
      <c r="F47" s="67">
        <v>50749.861500000006</v>
      </c>
      <c r="G47" s="68">
        <v>2.2230240000000001</v>
      </c>
      <c r="H47" s="67">
        <v>1.128181799</v>
      </c>
      <c r="I47" s="69">
        <f t="shared" si="0"/>
        <v>3.6751540207669233E-3</v>
      </c>
      <c r="J47" s="69">
        <f>H47/'סכום נכסי הקרן'!$C$41</f>
        <v>2.2753413384380855E-5</v>
      </c>
    </row>
    <row r="48" spans="1:10">
      <c r="A48" s="58" t="s">
        <v>1392</v>
      </c>
      <c r="B48" s="54" t="s">
        <v>1393</v>
      </c>
      <c r="C48" s="66" t="s">
        <v>1029</v>
      </c>
      <c r="D48" s="66" t="s">
        <v>110</v>
      </c>
      <c r="E48" s="73">
        <v>45252</v>
      </c>
      <c r="F48" s="67">
        <v>27066.592799999999</v>
      </c>
      <c r="G48" s="68">
        <v>2.2230240000000001</v>
      </c>
      <c r="H48" s="67">
        <v>0.60169695999999995</v>
      </c>
      <c r="I48" s="69">
        <f t="shared" si="0"/>
        <v>1.9600821461464068E-3</v>
      </c>
      <c r="J48" s="69">
        <f>H48/'סכום נכסי הקרן'!$C$41</f>
        <v>1.2135153815759502E-5</v>
      </c>
    </row>
    <row r="49" spans="1:10">
      <c r="A49" s="58" t="s">
        <v>1394</v>
      </c>
      <c r="B49" s="54" t="s">
        <v>1395</v>
      </c>
      <c r="C49" s="66" t="s">
        <v>1029</v>
      </c>
      <c r="D49" s="66" t="s">
        <v>110</v>
      </c>
      <c r="E49" s="73">
        <v>45253</v>
      </c>
      <c r="F49" s="67">
        <v>33839.659229999997</v>
      </c>
      <c r="G49" s="68">
        <v>2.2199520000000001</v>
      </c>
      <c r="H49" s="67">
        <v>0.75122417800000008</v>
      </c>
      <c r="I49" s="69">
        <f t="shared" si="0"/>
        <v>2.4471805525680414E-3</v>
      </c>
      <c r="J49" s="69">
        <f>H49/'סכום נכסי הקרן'!$C$41</f>
        <v>1.5150850936902685E-5</v>
      </c>
    </row>
    <row r="50" spans="1:10">
      <c r="A50" s="58" t="s">
        <v>1396</v>
      </c>
      <c r="B50" s="54" t="s">
        <v>1397</v>
      </c>
      <c r="C50" s="66" t="s">
        <v>1029</v>
      </c>
      <c r="D50" s="66" t="s">
        <v>110</v>
      </c>
      <c r="E50" s="73">
        <v>45252</v>
      </c>
      <c r="F50" s="67">
        <v>26312.790904999998</v>
      </c>
      <c r="G50" s="68">
        <v>2.319293</v>
      </c>
      <c r="H50" s="67">
        <v>0.61027063299999995</v>
      </c>
      <c r="I50" s="69">
        <f t="shared" si="0"/>
        <v>1.9880116596579884E-3</v>
      </c>
      <c r="J50" s="69">
        <f>H50/'סכום נכסי הקרן'!$C$41</f>
        <v>1.2308069498466333E-5</v>
      </c>
    </row>
    <row r="51" spans="1:10">
      <c r="A51" s="58" t="s">
        <v>1396</v>
      </c>
      <c r="B51" s="54" t="s">
        <v>1398</v>
      </c>
      <c r="C51" s="66" t="s">
        <v>1029</v>
      </c>
      <c r="D51" s="66" t="s">
        <v>110</v>
      </c>
      <c r="E51" s="73">
        <v>45252</v>
      </c>
      <c r="F51" s="67">
        <v>30481.274538000001</v>
      </c>
      <c r="G51" s="68">
        <v>2.319293</v>
      </c>
      <c r="H51" s="67">
        <v>0.70694997000000004</v>
      </c>
      <c r="I51" s="69">
        <f t="shared" si="0"/>
        <v>2.3029533245701259E-3</v>
      </c>
      <c r="J51" s="69">
        <f>H51/'סכום נכסי הקרן'!$C$41</f>
        <v>1.4257919179110639E-5</v>
      </c>
    </row>
    <row r="52" spans="1:10">
      <c r="A52" s="58" t="s">
        <v>1399</v>
      </c>
      <c r="B52" s="54" t="s">
        <v>1400</v>
      </c>
      <c r="C52" s="66" t="s">
        <v>1029</v>
      </c>
      <c r="D52" s="66" t="s">
        <v>110</v>
      </c>
      <c r="E52" s="73">
        <v>45265</v>
      </c>
      <c r="F52" s="67">
        <v>48095.281572</v>
      </c>
      <c r="G52" s="68">
        <v>2.3245809999999998</v>
      </c>
      <c r="H52" s="67">
        <v>1.1180139180000002</v>
      </c>
      <c r="I52" s="69">
        <f t="shared" si="0"/>
        <v>3.6420312308292095E-3</v>
      </c>
      <c r="J52" s="69">
        <f>H52/'סכום נכסי הקרן'!$C$41</f>
        <v>2.2548345371547057E-5</v>
      </c>
    </row>
    <row r="53" spans="1:10">
      <c r="A53" s="58" t="s">
        <v>1401</v>
      </c>
      <c r="B53" s="54" t="s">
        <v>1402</v>
      </c>
      <c r="C53" s="66" t="s">
        <v>1029</v>
      </c>
      <c r="D53" s="66" t="s">
        <v>110</v>
      </c>
      <c r="E53" s="73">
        <v>45252</v>
      </c>
      <c r="F53" s="67">
        <v>35426.335374000002</v>
      </c>
      <c r="G53" s="68">
        <v>2.3430870000000001</v>
      </c>
      <c r="H53" s="67">
        <v>0.83006983600000017</v>
      </c>
      <c r="I53" s="69">
        <f t="shared" si="0"/>
        <v>2.7040273987727586E-3</v>
      </c>
      <c r="J53" s="69">
        <f>H53/'סכום נכסי הקרן'!$C$41</f>
        <v>1.6741027140443367E-5</v>
      </c>
    </row>
    <row r="54" spans="1:10">
      <c r="A54" s="58" t="s">
        <v>1401</v>
      </c>
      <c r="B54" s="54" t="s">
        <v>1403</v>
      </c>
      <c r="C54" s="66" t="s">
        <v>1029</v>
      </c>
      <c r="D54" s="66" t="s">
        <v>110</v>
      </c>
      <c r="E54" s="73">
        <v>45252</v>
      </c>
      <c r="F54" s="67">
        <v>10162.900449000001</v>
      </c>
      <c r="G54" s="68">
        <v>2.3430870000000001</v>
      </c>
      <c r="H54" s="67">
        <v>0.238125592</v>
      </c>
      <c r="I54" s="69">
        <f t="shared" si="0"/>
        <v>7.7571560511082468E-4</v>
      </c>
      <c r="J54" s="69">
        <f>H54/'סכום נכסי הקרן'!$C$41</f>
        <v>4.8025682004256606E-6</v>
      </c>
    </row>
    <row r="55" spans="1:10">
      <c r="A55" s="58" t="s">
        <v>1404</v>
      </c>
      <c r="B55" s="54" t="s">
        <v>1405</v>
      </c>
      <c r="C55" s="66" t="s">
        <v>1029</v>
      </c>
      <c r="D55" s="66" t="s">
        <v>110</v>
      </c>
      <c r="E55" s="73">
        <v>45253</v>
      </c>
      <c r="F55" s="67">
        <v>33878.168610000001</v>
      </c>
      <c r="G55" s="68">
        <v>2.3008690000000001</v>
      </c>
      <c r="H55" s="67">
        <v>0.77949220000000008</v>
      </c>
      <c r="I55" s="69">
        <f t="shared" si="0"/>
        <v>2.5392661852245099E-3</v>
      </c>
      <c r="J55" s="69">
        <f>H55/'סכום נכסי הקרן'!$C$41</f>
        <v>1.572096648981702E-5</v>
      </c>
    </row>
    <row r="56" spans="1:10">
      <c r="A56" s="58" t="s">
        <v>1406</v>
      </c>
      <c r="B56" s="54" t="s">
        <v>1407</v>
      </c>
      <c r="C56" s="66" t="s">
        <v>1029</v>
      </c>
      <c r="D56" s="66" t="s">
        <v>110</v>
      </c>
      <c r="E56" s="73">
        <v>45252</v>
      </c>
      <c r="F56" s="67">
        <v>27110.603520000001</v>
      </c>
      <c r="G56" s="68">
        <v>2.3774359999999999</v>
      </c>
      <c r="H56" s="67">
        <v>0.64453723600000001</v>
      </c>
      <c r="I56" s="69">
        <f t="shared" si="0"/>
        <v>2.0996382112519786E-3</v>
      </c>
      <c r="J56" s="69">
        <f>H56/'סכום נכסי הקרן'!$C$41</f>
        <v>1.2999165724294973E-5</v>
      </c>
    </row>
    <row r="57" spans="1:10">
      <c r="A57" s="58" t="s">
        <v>1408</v>
      </c>
      <c r="B57" s="54" t="s">
        <v>1409</v>
      </c>
      <c r="C57" s="66" t="s">
        <v>1029</v>
      </c>
      <c r="D57" s="66" t="s">
        <v>110</v>
      </c>
      <c r="E57" s="73">
        <v>45257</v>
      </c>
      <c r="F57" s="67">
        <v>27148.012632000005</v>
      </c>
      <c r="G57" s="68">
        <v>2.5205790000000001</v>
      </c>
      <c r="H57" s="67">
        <v>0.6842872350000001</v>
      </c>
      <c r="I57" s="69">
        <f t="shared" si="0"/>
        <v>2.2291274201541437E-3</v>
      </c>
      <c r="J57" s="69">
        <f>H57/'סכום נכסי הקרן'!$C$41</f>
        <v>1.3800852261054754E-5</v>
      </c>
    </row>
    <row r="58" spans="1:10">
      <c r="A58" s="58" t="s">
        <v>1410</v>
      </c>
      <c r="B58" s="54" t="s">
        <v>1411</v>
      </c>
      <c r="C58" s="66" t="s">
        <v>1029</v>
      </c>
      <c r="D58" s="66" t="s">
        <v>110</v>
      </c>
      <c r="E58" s="73">
        <v>45257</v>
      </c>
      <c r="F58" s="67">
        <v>13606.6476</v>
      </c>
      <c r="G58" s="68">
        <v>2.7544249999999999</v>
      </c>
      <c r="H58" s="67">
        <v>0.37478490099999995</v>
      </c>
      <c r="I58" s="69">
        <f t="shared" si="0"/>
        <v>1.2208956367260832E-3</v>
      </c>
      <c r="J58" s="69">
        <f>H58/'סכום נכסי הקרן'!$C$41</f>
        <v>7.5587425627997145E-6</v>
      </c>
    </row>
    <row r="59" spans="1:10">
      <c r="A59" s="58" t="s">
        <v>1412</v>
      </c>
      <c r="B59" s="54" t="s">
        <v>1413</v>
      </c>
      <c r="C59" s="66" t="s">
        <v>1029</v>
      </c>
      <c r="D59" s="66" t="s">
        <v>110</v>
      </c>
      <c r="E59" s="73">
        <v>45257</v>
      </c>
      <c r="F59" s="67">
        <v>13618.750548</v>
      </c>
      <c r="G59" s="68">
        <v>2.8408470000000001</v>
      </c>
      <c r="H59" s="67">
        <v>0.38688784899999995</v>
      </c>
      <c r="I59" s="69">
        <f t="shared" si="0"/>
        <v>1.2603220820425734E-3</v>
      </c>
      <c r="J59" s="69">
        <f>H59/'סכום נכסי הקרן'!$C$41</f>
        <v>7.8028374234487335E-6</v>
      </c>
    </row>
    <row r="60" spans="1:10">
      <c r="A60" s="58" t="s">
        <v>1414</v>
      </c>
      <c r="B60" s="54" t="s">
        <v>1415</v>
      </c>
      <c r="C60" s="66" t="s">
        <v>1029</v>
      </c>
      <c r="D60" s="66" t="s">
        <v>110</v>
      </c>
      <c r="E60" s="73">
        <v>45257</v>
      </c>
      <c r="F60" s="67">
        <v>14845.271264999999</v>
      </c>
      <c r="G60" s="68">
        <v>2.9062160000000001</v>
      </c>
      <c r="H60" s="67">
        <v>0.43143561900000005</v>
      </c>
      <c r="I60" s="69">
        <f t="shared" si="0"/>
        <v>1.4054404629425478E-3</v>
      </c>
      <c r="J60" s="69">
        <f>H60/'סכום נכסי הקרן'!$C$41</f>
        <v>8.7012864385460984E-6</v>
      </c>
    </row>
    <row r="61" spans="1:10">
      <c r="A61" s="58" t="s">
        <v>1416</v>
      </c>
      <c r="B61" s="54" t="s">
        <v>1417</v>
      </c>
      <c r="C61" s="66" t="s">
        <v>1029</v>
      </c>
      <c r="D61" s="66" t="s">
        <v>110</v>
      </c>
      <c r="E61" s="73">
        <v>45257</v>
      </c>
      <c r="F61" s="67">
        <v>6814.3264799999997</v>
      </c>
      <c r="G61" s="68">
        <v>2.9114420000000001</v>
      </c>
      <c r="H61" s="67">
        <v>0.198395131</v>
      </c>
      <c r="I61" s="69">
        <f t="shared" si="0"/>
        <v>6.4629004300682791E-4</v>
      </c>
      <c r="J61" s="69">
        <f>H61/'סכום נכסי הקרן'!$C$41</f>
        <v>4.0012757102558017E-6</v>
      </c>
    </row>
    <row r="62" spans="1:10">
      <c r="A62" s="58" t="s">
        <v>1418</v>
      </c>
      <c r="B62" s="54" t="s">
        <v>1419</v>
      </c>
      <c r="C62" s="66" t="s">
        <v>1029</v>
      </c>
      <c r="D62" s="66" t="s">
        <v>110</v>
      </c>
      <c r="E62" s="73">
        <v>45245</v>
      </c>
      <c r="F62" s="67">
        <v>27416.478024</v>
      </c>
      <c r="G62" s="68">
        <v>3.4153419999999999</v>
      </c>
      <c r="H62" s="67">
        <v>0.9363664530000001</v>
      </c>
      <c r="I62" s="69">
        <f t="shared" si="0"/>
        <v>3.0502982211772171E-3</v>
      </c>
      <c r="J62" s="69">
        <f>H62/'סכום נכסי הקרן'!$C$41</f>
        <v>1.8884840194426349E-5</v>
      </c>
    </row>
    <row r="63" spans="1:10">
      <c r="A63" s="58" t="s">
        <v>1420</v>
      </c>
      <c r="B63" s="54" t="s">
        <v>1421</v>
      </c>
      <c r="C63" s="66" t="s">
        <v>1029</v>
      </c>
      <c r="D63" s="66" t="s">
        <v>110</v>
      </c>
      <c r="E63" s="73">
        <v>45245</v>
      </c>
      <c r="F63" s="67">
        <v>34275.181980000001</v>
      </c>
      <c r="G63" s="68">
        <v>3.4282599999999999</v>
      </c>
      <c r="H63" s="67">
        <v>1.175042516</v>
      </c>
      <c r="I63" s="69">
        <f t="shared" si="0"/>
        <v>3.8278070352467026E-3</v>
      </c>
      <c r="J63" s="69">
        <f>H63/'סכום נכסי הקרן'!$C$41</f>
        <v>2.3698510412479144E-5</v>
      </c>
    </row>
    <row r="64" spans="1:10">
      <c r="A64" s="58" t="s">
        <v>1420</v>
      </c>
      <c r="B64" s="54" t="s">
        <v>1422</v>
      </c>
      <c r="C64" s="66" t="s">
        <v>1029</v>
      </c>
      <c r="D64" s="66" t="s">
        <v>110</v>
      </c>
      <c r="E64" s="73">
        <v>45245</v>
      </c>
      <c r="F64" s="67">
        <v>8960.8579109999991</v>
      </c>
      <c r="G64" s="68">
        <v>3.4282599999999999</v>
      </c>
      <c r="H64" s="67">
        <v>0.30720154900000002</v>
      </c>
      <c r="I64" s="69">
        <f t="shared" si="0"/>
        <v>1.0007367686607901E-3</v>
      </c>
      <c r="J64" s="69">
        <f>H64/'סכום נכסי הקרן'!$C$41</f>
        <v>6.1957069710882039E-6</v>
      </c>
    </row>
    <row r="65" spans="1:10">
      <c r="A65" s="58" t="s">
        <v>1423</v>
      </c>
      <c r="B65" s="54" t="s">
        <v>1424</v>
      </c>
      <c r="C65" s="66" t="s">
        <v>1029</v>
      </c>
      <c r="D65" s="66" t="s">
        <v>110</v>
      </c>
      <c r="E65" s="73">
        <v>45246</v>
      </c>
      <c r="F65" s="67">
        <v>43630.507139999994</v>
      </c>
      <c r="G65" s="68">
        <v>3.4790049999999999</v>
      </c>
      <c r="H65" s="67">
        <v>1.517907677</v>
      </c>
      <c r="I65" s="69">
        <f t="shared" si="0"/>
        <v>4.9447212383892832E-3</v>
      </c>
      <c r="J65" s="69">
        <f>H65/'סכום נכסי הקרן'!$C$41</f>
        <v>3.0613488787640198E-5</v>
      </c>
    </row>
    <row r="66" spans="1:10">
      <c r="A66" s="58" t="s">
        <v>1425</v>
      </c>
      <c r="B66" s="54" t="s">
        <v>1426</v>
      </c>
      <c r="C66" s="66" t="s">
        <v>1029</v>
      </c>
      <c r="D66" s="66" t="s">
        <v>110</v>
      </c>
      <c r="E66" s="73">
        <v>45160</v>
      </c>
      <c r="F66" s="67">
        <v>24010.598429999998</v>
      </c>
      <c r="G66" s="68">
        <v>3.11198</v>
      </c>
      <c r="H66" s="67">
        <v>0.74720498899999999</v>
      </c>
      <c r="I66" s="69">
        <f t="shared" si="0"/>
        <v>2.4340876816968172E-3</v>
      </c>
      <c r="J66" s="69">
        <f>H66/'סכום נכסי הקרן'!$C$41</f>
        <v>1.5069791067945378E-5</v>
      </c>
    </row>
    <row r="67" spans="1:10">
      <c r="A67" s="58" t="s">
        <v>1427</v>
      </c>
      <c r="B67" s="54" t="s">
        <v>1428</v>
      </c>
      <c r="C67" s="66" t="s">
        <v>1029</v>
      </c>
      <c r="D67" s="66" t="s">
        <v>110</v>
      </c>
      <c r="E67" s="73">
        <v>45245</v>
      </c>
      <c r="F67" s="67">
        <v>13727.677079999999</v>
      </c>
      <c r="G67" s="68">
        <v>3.5521029999999998</v>
      </c>
      <c r="H67" s="67">
        <v>0.48762129399999998</v>
      </c>
      <c r="I67" s="69">
        <f t="shared" si="0"/>
        <v>1.5884703696196307E-3</v>
      </c>
      <c r="J67" s="69">
        <f>H67/'סכום נכסי הקרן'!$C$41</f>
        <v>9.8344512269593101E-6</v>
      </c>
    </row>
    <row r="68" spans="1:10">
      <c r="A68" s="58" t="s">
        <v>1429</v>
      </c>
      <c r="B68" s="54" t="s">
        <v>1430</v>
      </c>
      <c r="C68" s="66" t="s">
        <v>1029</v>
      </c>
      <c r="D68" s="66" t="s">
        <v>110</v>
      </c>
      <c r="E68" s="73">
        <v>45246</v>
      </c>
      <c r="F68" s="67">
        <v>20592.065753999999</v>
      </c>
      <c r="G68" s="68">
        <v>3.5589430000000002</v>
      </c>
      <c r="H68" s="67">
        <v>0.732859908</v>
      </c>
      <c r="I68" s="69">
        <f t="shared" si="0"/>
        <v>2.3873572857959903E-3</v>
      </c>
      <c r="J68" s="69">
        <f>H68/'סכום נכסי הקרן'!$C$41</f>
        <v>1.4780476386291462E-5</v>
      </c>
    </row>
    <row r="69" spans="1:10">
      <c r="A69" s="58" t="s">
        <v>1431</v>
      </c>
      <c r="B69" s="54" t="s">
        <v>1432</v>
      </c>
      <c r="C69" s="66" t="s">
        <v>1029</v>
      </c>
      <c r="D69" s="66" t="s">
        <v>110</v>
      </c>
      <c r="E69" s="73">
        <v>45155</v>
      </c>
      <c r="F69" s="67">
        <v>41190.733116000003</v>
      </c>
      <c r="G69" s="68">
        <v>3.170544</v>
      </c>
      <c r="H69" s="67">
        <v>1.3059704409999999</v>
      </c>
      <c r="I69" s="69">
        <f t="shared" si="0"/>
        <v>4.2543165662646022E-3</v>
      </c>
      <c r="J69" s="69">
        <f>H69/'סכום נכסי הקרן'!$C$41</f>
        <v>2.6339092988554024E-5</v>
      </c>
    </row>
    <row r="70" spans="1:10">
      <c r="A70" s="58" t="s">
        <v>1433</v>
      </c>
      <c r="B70" s="54" t="s">
        <v>1434</v>
      </c>
      <c r="C70" s="66" t="s">
        <v>1029</v>
      </c>
      <c r="D70" s="66" t="s">
        <v>110</v>
      </c>
      <c r="E70" s="73">
        <v>45245</v>
      </c>
      <c r="F70" s="67">
        <v>11671.642943999999</v>
      </c>
      <c r="G70" s="68">
        <v>3.5778639999999999</v>
      </c>
      <c r="H70" s="67">
        <v>0.41759552599999999</v>
      </c>
      <c r="I70" s="69">
        <f t="shared" si="0"/>
        <v>1.3603551110233593E-3</v>
      </c>
      <c r="J70" s="69">
        <f>H70/'סכום נכסי הקרן'!$C$41</f>
        <v>8.4221564635842543E-6</v>
      </c>
    </row>
    <row r="71" spans="1:10">
      <c r="A71" s="58" t="s">
        <v>1435</v>
      </c>
      <c r="B71" s="54" t="s">
        <v>1436</v>
      </c>
      <c r="C71" s="66" t="s">
        <v>1029</v>
      </c>
      <c r="D71" s="66" t="s">
        <v>110</v>
      </c>
      <c r="E71" s="73">
        <v>45155</v>
      </c>
      <c r="F71" s="67">
        <v>41194.033920000002</v>
      </c>
      <c r="G71" s="68">
        <v>3.1783030000000001</v>
      </c>
      <c r="H71" s="67">
        <v>1.3092712449999999</v>
      </c>
      <c r="I71" s="69">
        <f t="shared" si="0"/>
        <v>4.2650692331690993E-3</v>
      </c>
      <c r="J71" s="69">
        <f>H71/'סכום נכסי הקרן'!$C$41</f>
        <v>2.6405664314185572E-5</v>
      </c>
    </row>
    <row r="72" spans="1:10">
      <c r="A72" s="58" t="s">
        <v>1437</v>
      </c>
      <c r="B72" s="54" t="s">
        <v>1438</v>
      </c>
      <c r="C72" s="66" t="s">
        <v>1029</v>
      </c>
      <c r="D72" s="66" t="s">
        <v>110</v>
      </c>
      <c r="E72" s="73">
        <v>45160</v>
      </c>
      <c r="F72" s="67">
        <v>34328.361599999997</v>
      </c>
      <c r="G72" s="68">
        <v>3.1896149999999999</v>
      </c>
      <c r="H72" s="67">
        <v>1.0949423999999999</v>
      </c>
      <c r="I72" s="69">
        <f t="shared" si="0"/>
        <v>3.5668736789009163E-3</v>
      </c>
      <c r="J72" s="69">
        <f>H72/'סכום נכסי הקרן'!$C$41</f>
        <v>2.2083034029949006E-5</v>
      </c>
    </row>
    <row r="73" spans="1:10">
      <c r="A73" s="58" t="s">
        <v>1439</v>
      </c>
      <c r="B73" s="54" t="s">
        <v>1440</v>
      </c>
      <c r="C73" s="66" t="s">
        <v>1029</v>
      </c>
      <c r="D73" s="66" t="s">
        <v>110</v>
      </c>
      <c r="E73" s="73">
        <v>45160</v>
      </c>
      <c r="F73" s="67">
        <v>34328.361599999997</v>
      </c>
      <c r="G73" s="68">
        <v>3.1896149999999999</v>
      </c>
      <c r="H73" s="67">
        <v>1.0949423999999999</v>
      </c>
      <c r="I73" s="69">
        <f t="shared" si="0"/>
        <v>3.5668736789009163E-3</v>
      </c>
      <c r="J73" s="69">
        <f>H73/'סכום נכסי הקרן'!$C$41</f>
        <v>2.2083034029949006E-5</v>
      </c>
    </row>
    <row r="74" spans="1:10">
      <c r="A74" s="58" t="s">
        <v>1441</v>
      </c>
      <c r="B74" s="54" t="s">
        <v>1442</v>
      </c>
      <c r="C74" s="66" t="s">
        <v>1029</v>
      </c>
      <c r="D74" s="66" t="s">
        <v>110</v>
      </c>
      <c r="E74" s="73">
        <v>45168</v>
      </c>
      <c r="F74" s="67">
        <v>48149.561459999997</v>
      </c>
      <c r="G74" s="68">
        <v>3.370279</v>
      </c>
      <c r="H74" s="67">
        <v>1.6227745800000002</v>
      </c>
      <c r="I74" s="69">
        <f t="shared" ref="I74:I137" si="1">IFERROR(H74/$H$9,0)</f>
        <v>5.2863346384170442E-3</v>
      </c>
      <c r="J74" s="69">
        <f>H74/'סכום נכסי הקרן'!$C$41</f>
        <v>3.2728467061898613E-5</v>
      </c>
    </row>
    <row r="75" spans="1:10">
      <c r="A75" s="58" t="s">
        <v>1443</v>
      </c>
      <c r="B75" s="54" t="s">
        <v>1444</v>
      </c>
      <c r="C75" s="66" t="s">
        <v>1029</v>
      </c>
      <c r="D75" s="66" t="s">
        <v>110</v>
      </c>
      <c r="E75" s="73">
        <v>45174</v>
      </c>
      <c r="F75" s="67">
        <v>46328.84833500001</v>
      </c>
      <c r="G75" s="68">
        <v>3.8023899999999999</v>
      </c>
      <c r="H75" s="67">
        <v>1.7616036989999999</v>
      </c>
      <c r="I75" s="69">
        <f t="shared" si="1"/>
        <v>5.7385830219174932E-3</v>
      </c>
      <c r="J75" s="69">
        <f>H75/'סכום נכסי הקרן'!$C$41</f>
        <v>3.5528402619444683E-5</v>
      </c>
    </row>
    <row r="76" spans="1:10">
      <c r="A76" s="58" t="s">
        <v>1443</v>
      </c>
      <c r="B76" s="54" t="s">
        <v>1445</v>
      </c>
      <c r="C76" s="66" t="s">
        <v>1029</v>
      </c>
      <c r="D76" s="66" t="s">
        <v>110</v>
      </c>
      <c r="E76" s="73">
        <v>45174</v>
      </c>
      <c r="F76" s="67">
        <v>6904.1817000000001</v>
      </c>
      <c r="G76" s="68">
        <v>3.8023899999999999</v>
      </c>
      <c r="H76" s="67">
        <v>0.26252394500000004</v>
      </c>
      <c r="I76" s="69">
        <f t="shared" si="1"/>
        <v>8.5519544178920461E-4</v>
      </c>
      <c r="J76" s="69">
        <f>H76/'סכום נכסי הקרן'!$C$41</f>
        <v>5.2946394359296552E-6</v>
      </c>
    </row>
    <row r="77" spans="1:10">
      <c r="A77" s="58" t="s">
        <v>1446</v>
      </c>
      <c r="B77" s="54" t="s">
        <v>1447</v>
      </c>
      <c r="C77" s="66" t="s">
        <v>1029</v>
      </c>
      <c r="D77" s="66" t="s">
        <v>110</v>
      </c>
      <c r="E77" s="73">
        <v>45169</v>
      </c>
      <c r="F77" s="67">
        <v>20717.496306000001</v>
      </c>
      <c r="G77" s="68">
        <v>3.8032300000000001</v>
      </c>
      <c r="H77" s="67">
        <v>0.78793400399999991</v>
      </c>
      <c r="I77" s="69">
        <f t="shared" si="1"/>
        <v>2.5667661235683351E-3</v>
      </c>
      <c r="J77" s="69">
        <f>H77/'סכום נכסי הקרן'!$C$41</f>
        <v>1.5891222610144586E-5</v>
      </c>
    </row>
    <row r="78" spans="1:10">
      <c r="A78" s="58" t="s">
        <v>1448</v>
      </c>
      <c r="B78" s="54" t="s">
        <v>1449</v>
      </c>
      <c r="C78" s="66" t="s">
        <v>1029</v>
      </c>
      <c r="D78" s="66" t="s">
        <v>110</v>
      </c>
      <c r="E78" s="73">
        <v>45174</v>
      </c>
      <c r="F78" s="67">
        <v>602.31258300000002</v>
      </c>
      <c r="G78" s="68">
        <v>3.9044840000000001</v>
      </c>
      <c r="H78" s="67">
        <v>2.3517197999999996E-2</v>
      </c>
      <c r="I78" s="69">
        <f t="shared" si="1"/>
        <v>7.6609394747797937E-5</v>
      </c>
      <c r="J78" s="69">
        <f>H78/'סכום נכסי הקרן'!$C$41</f>
        <v>4.7429991177896549E-7</v>
      </c>
    </row>
    <row r="79" spans="1:10">
      <c r="A79" s="58" t="s">
        <v>1448</v>
      </c>
      <c r="B79" s="54" t="s">
        <v>1450</v>
      </c>
      <c r="C79" s="66" t="s">
        <v>1029</v>
      </c>
      <c r="D79" s="66" t="s">
        <v>110</v>
      </c>
      <c r="E79" s="73">
        <v>45174</v>
      </c>
      <c r="F79" s="67">
        <v>17278.79205</v>
      </c>
      <c r="G79" s="68">
        <v>3.9044840000000001</v>
      </c>
      <c r="H79" s="67">
        <v>0.67464766199999993</v>
      </c>
      <c r="I79" s="69">
        <f t="shared" si="1"/>
        <v>2.1977256412025344E-3</v>
      </c>
      <c r="J79" s="69">
        <f>H79/'סכום נכסי הקרן'!$C$41</f>
        <v>1.3606439277693088E-5</v>
      </c>
    </row>
    <row r="80" spans="1:10">
      <c r="A80" s="58" t="s">
        <v>1451</v>
      </c>
      <c r="B80" s="54" t="s">
        <v>1452</v>
      </c>
      <c r="C80" s="66" t="s">
        <v>1029</v>
      </c>
      <c r="D80" s="66" t="s">
        <v>110</v>
      </c>
      <c r="E80" s="73">
        <v>45181</v>
      </c>
      <c r="F80" s="67">
        <v>15209.37132</v>
      </c>
      <c r="G80" s="68">
        <v>3.9528509999999999</v>
      </c>
      <c r="H80" s="67">
        <v>0.60120385599999993</v>
      </c>
      <c r="I80" s="69">
        <f t="shared" si="1"/>
        <v>1.9584758153672163E-3</v>
      </c>
      <c r="J80" s="69">
        <f>H80/'סכום נכסי הקרן'!$C$41</f>
        <v>1.212520878813768E-5</v>
      </c>
    </row>
    <row r="81" spans="1:10">
      <c r="A81" s="58" t="s">
        <v>1451</v>
      </c>
      <c r="B81" s="54" t="s">
        <v>1453</v>
      </c>
      <c r="C81" s="66" t="s">
        <v>1029</v>
      </c>
      <c r="D81" s="66" t="s">
        <v>110</v>
      </c>
      <c r="E81" s="73">
        <v>45181</v>
      </c>
      <c r="F81" s="67">
        <v>24098.8956</v>
      </c>
      <c r="G81" s="68">
        <v>3.9528509999999999</v>
      </c>
      <c r="H81" s="67">
        <v>0.9525935459999999</v>
      </c>
      <c r="I81" s="69">
        <f t="shared" si="1"/>
        <v>3.103159441006476E-3</v>
      </c>
      <c r="J81" s="69">
        <f>H81/'סכום נכסי הקרן'!$C$41</f>
        <v>1.9212111699234404E-5</v>
      </c>
    </row>
    <row r="82" spans="1:10">
      <c r="A82" s="58" t="s">
        <v>1454</v>
      </c>
      <c r="B82" s="54" t="s">
        <v>1455</v>
      </c>
      <c r="C82" s="66" t="s">
        <v>1029</v>
      </c>
      <c r="D82" s="66" t="s">
        <v>110</v>
      </c>
      <c r="E82" s="73">
        <v>45181</v>
      </c>
      <c r="F82" s="67">
        <v>20742.802469999999</v>
      </c>
      <c r="G82" s="68">
        <v>3.9655879999999999</v>
      </c>
      <c r="H82" s="67">
        <v>0.82257411000000002</v>
      </c>
      <c r="I82" s="69">
        <f t="shared" si="1"/>
        <v>2.6796093948908612E-3</v>
      </c>
      <c r="J82" s="69">
        <f>H82/'סכום נכסי הקרן'!$C$41</f>
        <v>1.6589851724880708E-5</v>
      </c>
    </row>
    <row r="83" spans="1:10">
      <c r="A83" s="58" t="s">
        <v>1456</v>
      </c>
      <c r="B83" s="54" t="s">
        <v>1457</v>
      </c>
      <c r="C83" s="66" t="s">
        <v>1029</v>
      </c>
      <c r="D83" s="66" t="s">
        <v>110</v>
      </c>
      <c r="E83" s="73">
        <v>45159</v>
      </c>
      <c r="F83" s="67">
        <v>27671.7402</v>
      </c>
      <c r="G83" s="68">
        <v>3.9097590000000002</v>
      </c>
      <c r="H83" s="67">
        <v>1.0818984170000001</v>
      </c>
      <c r="I83" s="69">
        <f t="shared" si="1"/>
        <v>3.5243817271500937E-3</v>
      </c>
      <c r="J83" s="69">
        <f>H83/'סכום נכסי הקרן'!$C$41</f>
        <v>2.1819960172844678E-5</v>
      </c>
    </row>
    <row r="84" spans="1:10">
      <c r="A84" s="58" t="s">
        <v>1458</v>
      </c>
      <c r="B84" s="54" t="s">
        <v>1459</v>
      </c>
      <c r="C84" s="66" t="s">
        <v>1029</v>
      </c>
      <c r="D84" s="66" t="s">
        <v>110</v>
      </c>
      <c r="E84" s="73">
        <v>45167</v>
      </c>
      <c r="F84" s="67">
        <v>24217.265436000002</v>
      </c>
      <c r="G84" s="68">
        <v>3.9388100000000001</v>
      </c>
      <c r="H84" s="67">
        <v>0.95387199499999997</v>
      </c>
      <c r="I84" s="69">
        <f t="shared" si="1"/>
        <v>3.1073241039950654E-3</v>
      </c>
      <c r="J84" s="69">
        <f>H84/'סכום נכסי הקרן'!$C$41</f>
        <v>1.9237895733876366E-5</v>
      </c>
    </row>
    <row r="85" spans="1:10">
      <c r="A85" s="58" t="s">
        <v>1460</v>
      </c>
      <c r="B85" s="54" t="s">
        <v>1461</v>
      </c>
      <c r="C85" s="66" t="s">
        <v>1029</v>
      </c>
      <c r="D85" s="66" t="s">
        <v>110</v>
      </c>
      <c r="E85" s="73">
        <v>45189</v>
      </c>
      <c r="F85" s="67">
        <v>102297.653491</v>
      </c>
      <c r="G85" s="68">
        <v>4.0757500000000002</v>
      </c>
      <c r="H85" s="67">
        <v>4.1693965589999999</v>
      </c>
      <c r="I85" s="69">
        <f t="shared" si="1"/>
        <v>1.3582185549849154E-2</v>
      </c>
      <c r="J85" s="69">
        <f>H85/'סכום נכסי הקרן'!$C$41</f>
        <v>8.4089287342191979E-5</v>
      </c>
    </row>
    <row r="86" spans="1:10">
      <c r="A86" s="58" t="s">
        <v>1462</v>
      </c>
      <c r="B86" s="54" t="s">
        <v>1463</v>
      </c>
      <c r="C86" s="66" t="s">
        <v>1029</v>
      </c>
      <c r="D86" s="66" t="s">
        <v>110</v>
      </c>
      <c r="E86" s="73">
        <v>45174</v>
      </c>
      <c r="F86" s="67">
        <v>14541.141888000002</v>
      </c>
      <c r="G86" s="68">
        <v>4.0826269999999996</v>
      </c>
      <c r="H86" s="67">
        <v>0.59366060200000004</v>
      </c>
      <c r="I86" s="69">
        <f t="shared" si="1"/>
        <v>1.9339029847362502E-3</v>
      </c>
      <c r="J86" s="69">
        <f>H86/'סכום נכסי הקרן'!$C$41</f>
        <v>1.1973074817639738E-5</v>
      </c>
    </row>
    <row r="87" spans="1:10">
      <c r="A87" s="58" t="s">
        <v>1464</v>
      </c>
      <c r="B87" s="54" t="s">
        <v>1465</v>
      </c>
      <c r="C87" s="66" t="s">
        <v>1029</v>
      </c>
      <c r="D87" s="66" t="s">
        <v>110</v>
      </c>
      <c r="E87" s="73">
        <v>45167</v>
      </c>
      <c r="F87" s="67">
        <v>27154.405439999999</v>
      </c>
      <c r="G87" s="68">
        <v>4.0100410000000002</v>
      </c>
      <c r="H87" s="67">
        <v>1.088902926</v>
      </c>
      <c r="I87" s="69">
        <f t="shared" si="1"/>
        <v>3.5471995473255881E-3</v>
      </c>
      <c r="J87" s="69">
        <f>H87/'סכום נכסי הקרן'!$C$41</f>
        <v>2.1961228618207724E-5</v>
      </c>
    </row>
    <row r="88" spans="1:10">
      <c r="A88" s="58" t="s">
        <v>1466</v>
      </c>
      <c r="B88" s="54" t="s">
        <v>1467</v>
      </c>
      <c r="C88" s="66" t="s">
        <v>1029</v>
      </c>
      <c r="D88" s="66" t="s">
        <v>110</v>
      </c>
      <c r="E88" s="73">
        <v>45189</v>
      </c>
      <c r="F88" s="67">
        <v>36211.626971999998</v>
      </c>
      <c r="G88" s="68">
        <v>4.1519490000000001</v>
      </c>
      <c r="H88" s="67">
        <v>1.5034882270000003</v>
      </c>
      <c r="I88" s="69">
        <f t="shared" si="1"/>
        <v>4.8977485787596751E-3</v>
      </c>
      <c r="J88" s="69">
        <f>H88/'סכום נכסי הקרן'!$C$41</f>
        <v>3.0322674215984978E-5</v>
      </c>
    </row>
    <row r="89" spans="1:10">
      <c r="A89" s="58" t="s">
        <v>1468</v>
      </c>
      <c r="B89" s="54" t="s">
        <v>1469</v>
      </c>
      <c r="C89" s="66" t="s">
        <v>1029</v>
      </c>
      <c r="D89" s="66" t="s">
        <v>110</v>
      </c>
      <c r="E89" s="73">
        <v>45189</v>
      </c>
      <c r="F89" s="67">
        <v>24239.087417999999</v>
      </c>
      <c r="G89" s="68">
        <v>4.1519490000000001</v>
      </c>
      <c r="H89" s="67">
        <v>1.00639451</v>
      </c>
      <c r="I89" s="69">
        <f t="shared" si="1"/>
        <v>3.2784209363975543E-3</v>
      </c>
      <c r="J89" s="69">
        <f>H89/'סכום נכסי הקרן'!$C$41</f>
        <v>2.0297181122846151E-5</v>
      </c>
    </row>
    <row r="90" spans="1:10">
      <c r="A90" s="58" t="s">
        <v>1470</v>
      </c>
      <c r="B90" s="54" t="s">
        <v>1471</v>
      </c>
      <c r="C90" s="66" t="s">
        <v>1029</v>
      </c>
      <c r="D90" s="66" t="s">
        <v>110</v>
      </c>
      <c r="E90" s="73">
        <v>45190</v>
      </c>
      <c r="F90" s="67">
        <v>27704.748240000001</v>
      </c>
      <c r="G90" s="68">
        <v>4.1816259999999996</v>
      </c>
      <c r="H90" s="67">
        <v>1.1585088530000001</v>
      </c>
      <c r="I90" s="69">
        <f t="shared" si="1"/>
        <v>3.7739471359766429E-3</v>
      </c>
      <c r="J90" s="69">
        <f>H90/'סכום נכסי הקרן'!$C$41</f>
        <v>2.3365055937916182E-5</v>
      </c>
    </row>
    <row r="91" spans="1:10">
      <c r="A91" s="58" t="s">
        <v>1472</v>
      </c>
      <c r="B91" s="54" t="s">
        <v>1473</v>
      </c>
      <c r="C91" s="66" t="s">
        <v>1029</v>
      </c>
      <c r="D91" s="66" t="s">
        <v>110</v>
      </c>
      <c r="E91" s="73">
        <v>45188</v>
      </c>
      <c r="F91" s="67">
        <v>34658.442000000003</v>
      </c>
      <c r="G91" s="68">
        <v>4.2342589999999998</v>
      </c>
      <c r="H91" s="67">
        <v>1.46752829</v>
      </c>
      <c r="I91" s="69">
        <f t="shared" si="1"/>
        <v>4.7806058388491224E-3</v>
      </c>
      <c r="J91" s="69">
        <f>H91/'סכום נכסי הקרן'!$C$41</f>
        <v>2.9597426465522643E-5</v>
      </c>
    </row>
    <row r="92" spans="1:10">
      <c r="A92" s="58" t="s">
        <v>1474</v>
      </c>
      <c r="B92" s="54" t="s">
        <v>1475</v>
      </c>
      <c r="C92" s="66" t="s">
        <v>1029</v>
      </c>
      <c r="D92" s="66" t="s">
        <v>110</v>
      </c>
      <c r="E92" s="73">
        <v>45188</v>
      </c>
      <c r="F92" s="67">
        <v>69316.884000000005</v>
      </c>
      <c r="G92" s="68">
        <v>4.2342589999999998</v>
      </c>
      <c r="H92" s="67">
        <v>2.9350565790000003</v>
      </c>
      <c r="I92" s="69">
        <f t="shared" si="1"/>
        <v>9.5612116744406561E-3</v>
      </c>
      <c r="J92" s="69">
        <f>H92/'סכום נכסי הקרן'!$C$41</f>
        <v>5.9194852910877073E-5</v>
      </c>
    </row>
    <row r="93" spans="1:10">
      <c r="A93" s="58" t="s">
        <v>1476</v>
      </c>
      <c r="B93" s="54" t="s">
        <v>1477</v>
      </c>
      <c r="C93" s="66" t="s">
        <v>1029</v>
      </c>
      <c r="D93" s="66" t="s">
        <v>110</v>
      </c>
      <c r="E93" s="73">
        <v>45190</v>
      </c>
      <c r="F93" s="67">
        <v>48521.818800000001</v>
      </c>
      <c r="G93" s="68">
        <v>4.2576720000000003</v>
      </c>
      <c r="H93" s="67">
        <v>2.0658998720000001</v>
      </c>
      <c r="I93" s="69">
        <f t="shared" si="1"/>
        <v>6.7298552660684007E-3</v>
      </c>
      <c r="J93" s="69">
        <f>H93/'סכום נכסי הקרן'!$C$41</f>
        <v>4.1665513341928585E-5</v>
      </c>
    </row>
    <row r="94" spans="1:10">
      <c r="A94" s="58" t="s">
        <v>1478</v>
      </c>
      <c r="B94" s="54" t="s">
        <v>1479</v>
      </c>
      <c r="C94" s="66" t="s">
        <v>1029</v>
      </c>
      <c r="D94" s="66" t="s">
        <v>110</v>
      </c>
      <c r="E94" s="73">
        <v>45182</v>
      </c>
      <c r="F94" s="67">
        <v>34685.948700000001</v>
      </c>
      <c r="G94" s="68">
        <v>4.2868089999999999</v>
      </c>
      <c r="H94" s="67">
        <v>1.4869205130000001</v>
      </c>
      <c r="I94" s="69">
        <f t="shared" si="1"/>
        <v>4.8437777552842488E-3</v>
      </c>
      <c r="J94" s="69">
        <f>H94/'סכום נכסי הקרן'!$C$41</f>
        <v>2.9988532993523897E-5</v>
      </c>
    </row>
    <row r="95" spans="1:10">
      <c r="A95" s="58" t="s">
        <v>1480</v>
      </c>
      <c r="B95" s="54" t="s">
        <v>1481</v>
      </c>
      <c r="C95" s="66" t="s">
        <v>1029</v>
      </c>
      <c r="D95" s="66" t="s">
        <v>110</v>
      </c>
      <c r="E95" s="73">
        <v>45182</v>
      </c>
      <c r="F95" s="67">
        <v>20820.921498</v>
      </c>
      <c r="G95" s="68">
        <v>4.3298019999999999</v>
      </c>
      <c r="H95" s="67">
        <v>0.90150458600000005</v>
      </c>
      <c r="I95" s="69">
        <f t="shared" si="1"/>
        <v>2.9367325433848099E-3</v>
      </c>
      <c r="J95" s="69">
        <f>H95/'סכום נכסי הקרן'!$C$41</f>
        <v>1.8181738556104042E-5</v>
      </c>
    </row>
    <row r="96" spans="1:10">
      <c r="A96" s="58" t="s">
        <v>1482</v>
      </c>
      <c r="B96" s="54" t="s">
        <v>1483</v>
      </c>
      <c r="C96" s="66" t="s">
        <v>1029</v>
      </c>
      <c r="D96" s="66" t="s">
        <v>110</v>
      </c>
      <c r="E96" s="73">
        <v>45182</v>
      </c>
      <c r="F96" s="67">
        <v>27763.429199999999</v>
      </c>
      <c r="G96" s="68">
        <v>4.3373840000000001</v>
      </c>
      <c r="H96" s="67">
        <v>1.2042066500000002</v>
      </c>
      <c r="I96" s="69">
        <f t="shared" si="1"/>
        <v>3.9228118336110188E-3</v>
      </c>
      <c r="J96" s="69">
        <f>H96/'סכום נכסי הקרן'!$C$41</f>
        <v>2.4286698945114284E-5</v>
      </c>
    </row>
    <row r="97" spans="1:10">
      <c r="A97" s="58" t="s">
        <v>1484</v>
      </c>
      <c r="B97" s="54" t="s">
        <v>1485</v>
      </c>
      <c r="C97" s="66" t="s">
        <v>1029</v>
      </c>
      <c r="D97" s="66" t="s">
        <v>110</v>
      </c>
      <c r="E97" s="73">
        <v>45173</v>
      </c>
      <c r="F97" s="67">
        <v>65955.565260000003</v>
      </c>
      <c r="G97" s="68">
        <v>4.3170890000000002</v>
      </c>
      <c r="H97" s="67">
        <v>2.8473606349999998</v>
      </c>
      <c r="I97" s="69">
        <f t="shared" si="1"/>
        <v>9.2755342229144649E-3</v>
      </c>
      <c r="J97" s="69">
        <f>H97/'סכום נכסי הקרן'!$C$41</f>
        <v>5.7426182234099456E-5</v>
      </c>
    </row>
    <row r="98" spans="1:10">
      <c r="A98" s="58" t="s">
        <v>1486</v>
      </c>
      <c r="B98" s="54" t="s">
        <v>1487</v>
      </c>
      <c r="C98" s="66" t="s">
        <v>1029</v>
      </c>
      <c r="D98" s="66" t="s">
        <v>110</v>
      </c>
      <c r="E98" s="73">
        <v>45173</v>
      </c>
      <c r="F98" s="67">
        <v>59012.874179999999</v>
      </c>
      <c r="G98" s="68">
        <v>4.3170890000000002</v>
      </c>
      <c r="H98" s="67">
        <v>2.5476384629999997</v>
      </c>
      <c r="I98" s="69">
        <f t="shared" si="1"/>
        <v>8.2991621997926882E-3</v>
      </c>
      <c r="J98" s="69">
        <f>H98/'סכום נכסי הקרן'!$C$41</f>
        <v>5.1381320948422483E-5</v>
      </c>
    </row>
    <row r="99" spans="1:10">
      <c r="A99" s="58" t="s">
        <v>1488</v>
      </c>
      <c r="B99" s="54" t="s">
        <v>1489</v>
      </c>
      <c r="C99" s="66" t="s">
        <v>1029</v>
      </c>
      <c r="D99" s="66" t="s">
        <v>110</v>
      </c>
      <c r="E99" s="73">
        <v>45173</v>
      </c>
      <c r="F99" s="67">
        <v>20836.325250000002</v>
      </c>
      <c r="G99" s="68">
        <v>4.3549829999999998</v>
      </c>
      <c r="H99" s="67">
        <v>0.90741852599999995</v>
      </c>
      <c r="I99" s="69">
        <f t="shared" si="1"/>
        <v>2.9559977366265724E-3</v>
      </c>
      <c r="J99" s="69">
        <f>H99/'סכום נכסי הקרן'!$C$41</f>
        <v>1.8301012171109796E-5</v>
      </c>
    </row>
    <row r="100" spans="1:10">
      <c r="A100" s="58" t="s">
        <v>1488</v>
      </c>
      <c r="B100" s="54" t="s">
        <v>1490</v>
      </c>
      <c r="C100" s="66" t="s">
        <v>1029</v>
      </c>
      <c r="D100" s="66" t="s">
        <v>110</v>
      </c>
      <c r="E100" s="73">
        <v>45173</v>
      </c>
      <c r="F100" s="67">
        <v>24210.760499999997</v>
      </c>
      <c r="G100" s="68">
        <v>4.3549829999999998</v>
      </c>
      <c r="H100" s="67">
        <v>1.0543746249999999</v>
      </c>
      <c r="I100" s="69">
        <f t="shared" si="1"/>
        <v>3.4347204908801816E-3</v>
      </c>
      <c r="J100" s="69">
        <f>H100/'סכום נכסי הקרן'!$C$41</f>
        <v>2.1264854410779712E-5</v>
      </c>
    </row>
    <row r="101" spans="1:10">
      <c r="A101" s="58" t="s">
        <v>1491</v>
      </c>
      <c r="B101" s="54" t="s">
        <v>1492</v>
      </c>
      <c r="C101" s="66" t="s">
        <v>1029</v>
      </c>
      <c r="D101" s="66" t="s">
        <v>110</v>
      </c>
      <c r="E101" s="73">
        <v>45195</v>
      </c>
      <c r="F101" s="67">
        <v>57376.922365999992</v>
      </c>
      <c r="G101" s="68">
        <v>4.4637669999999998</v>
      </c>
      <c r="H101" s="67">
        <v>2.5611722180000003</v>
      </c>
      <c r="I101" s="69">
        <f t="shared" si="1"/>
        <v>8.343249628032014E-3</v>
      </c>
      <c r="J101" s="69">
        <f>H101/'סכום נכסי הקרן'!$C$41</f>
        <v>5.1654272632655374E-5</v>
      </c>
    </row>
    <row r="102" spans="1:10">
      <c r="A102" s="58" t="s">
        <v>1493</v>
      </c>
      <c r="B102" s="54" t="s">
        <v>1494</v>
      </c>
      <c r="C102" s="66" t="s">
        <v>1029</v>
      </c>
      <c r="D102" s="66" t="s">
        <v>110</v>
      </c>
      <c r="E102" s="73">
        <v>45173</v>
      </c>
      <c r="F102" s="67">
        <v>34731.7932</v>
      </c>
      <c r="G102" s="68">
        <v>4.3676079999999997</v>
      </c>
      <c r="H102" s="67">
        <v>1.5169486609999998</v>
      </c>
      <c r="I102" s="69">
        <f t="shared" si="1"/>
        <v>4.9415971572247903E-3</v>
      </c>
      <c r="J102" s="69">
        <f>H102/'סכום נכסי הקרן'!$C$41</f>
        <v>3.059414714650614E-5</v>
      </c>
    </row>
    <row r="103" spans="1:10">
      <c r="A103" s="58" t="s">
        <v>1495</v>
      </c>
      <c r="B103" s="54" t="s">
        <v>1496</v>
      </c>
      <c r="C103" s="66" t="s">
        <v>1029</v>
      </c>
      <c r="D103" s="66" t="s">
        <v>110</v>
      </c>
      <c r="E103" s="73">
        <v>45195</v>
      </c>
      <c r="F103" s="67">
        <v>38221.109784</v>
      </c>
      <c r="G103" s="68">
        <v>4.5041029999999997</v>
      </c>
      <c r="H103" s="67">
        <v>1.7215182809999998</v>
      </c>
      <c r="I103" s="69">
        <f t="shared" si="1"/>
        <v>5.6080011553536072E-3</v>
      </c>
      <c r="J103" s="69">
        <f>H103/'סכום נכסי הקרן'!$C$41</f>
        <v>3.4719951280087719E-5</v>
      </c>
    </row>
    <row r="104" spans="1:10">
      <c r="A104" s="58" t="s">
        <v>1495</v>
      </c>
      <c r="B104" s="54" t="s">
        <v>1497</v>
      </c>
      <c r="C104" s="66" t="s">
        <v>1029</v>
      </c>
      <c r="D104" s="66" t="s">
        <v>110</v>
      </c>
      <c r="E104" s="73">
        <v>45195</v>
      </c>
      <c r="F104" s="67">
        <v>12112.092144</v>
      </c>
      <c r="G104" s="68">
        <v>4.5041029999999997</v>
      </c>
      <c r="H104" s="67">
        <v>0.54554114600000003</v>
      </c>
      <c r="I104" s="69">
        <f t="shared" si="1"/>
        <v>1.7771495143715707E-3</v>
      </c>
      <c r="J104" s="69">
        <f>H104/'סכום נכסי הקרן'!$C$41</f>
        <v>1.1002591270422428E-5</v>
      </c>
    </row>
    <row r="105" spans="1:10">
      <c r="A105" s="58" t="s">
        <v>1498</v>
      </c>
      <c r="B105" s="54" t="s">
        <v>1499</v>
      </c>
      <c r="C105" s="66" t="s">
        <v>1029</v>
      </c>
      <c r="D105" s="66" t="s">
        <v>110</v>
      </c>
      <c r="E105" s="73">
        <v>45187</v>
      </c>
      <c r="F105" s="67">
        <v>13900.0524</v>
      </c>
      <c r="G105" s="68">
        <v>4.483047</v>
      </c>
      <c r="H105" s="67">
        <v>0.62314595099999992</v>
      </c>
      <c r="I105" s="69">
        <f t="shared" si="1"/>
        <v>2.0299541699504743E-3</v>
      </c>
      <c r="J105" s="69">
        <f>H105/'סכום נכסי הקרן'!$C$41</f>
        <v>1.2567741683542382E-5</v>
      </c>
    </row>
    <row r="106" spans="1:10">
      <c r="A106" s="58" t="s">
        <v>1500</v>
      </c>
      <c r="B106" s="54" t="s">
        <v>1501</v>
      </c>
      <c r="C106" s="66" t="s">
        <v>1029</v>
      </c>
      <c r="D106" s="66" t="s">
        <v>110</v>
      </c>
      <c r="E106" s="73">
        <v>45195</v>
      </c>
      <c r="F106" s="67">
        <v>72975.275099999999</v>
      </c>
      <c r="G106" s="68">
        <v>4.5141819999999999</v>
      </c>
      <c r="H106" s="67">
        <v>3.2942367749999999</v>
      </c>
      <c r="I106" s="69">
        <f t="shared" si="1"/>
        <v>1.0731273576413645E-2</v>
      </c>
      <c r="J106" s="69">
        <f>H106/'סכום נכסי הקרן'!$C$41</f>
        <v>6.6438876424033339E-5</v>
      </c>
    </row>
    <row r="107" spans="1:10">
      <c r="A107" s="58" t="s">
        <v>1502</v>
      </c>
      <c r="B107" s="54" t="s">
        <v>1503</v>
      </c>
      <c r="C107" s="66" t="s">
        <v>1029</v>
      </c>
      <c r="D107" s="66" t="s">
        <v>110</v>
      </c>
      <c r="E107" s="73">
        <v>45239</v>
      </c>
      <c r="F107" s="67">
        <v>24226.7412</v>
      </c>
      <c r="G107" s="68">
        <v>4.6587509999999996</v>
      </c>
      <c r="H107" s="67">
        <v>1.1286635739999999</v>
      </c>
      <c r="I107" s="69">
        <f t="shared" si="1"/>
        <v>3.6767234463062504E-3</v>
      </c>
      <c r="J107" s="69">
        <f>H107/'סכום נכסי הקרן'!$C$41</f>
        <v>2.2763129926291895E-5</v>
      </c>
    </row>
    <row r="108" spans="1:10">
      <c r="A108" s="58" t="s">
        <v>1504</v>
      </c>
      <c r="B108" s="54" t="s">
        <v>1505</v>
      </c>
      <c r="C108" s="66" t="s">
        <v>1029</v>
      </c>
      <c r="D108" s="66" t="s">
        <v>110</v>
      </c>
      <c r="E108" s="73">
        <v>45175</v>
      </c>
      <c r="F108" s="67">
        <v>27800.104800000001</v>
      </c>
      <c r="G108" s="68">
        <v>4.4400839999999997</v>
      </c>
      <c r="H108" s="67">
        <v>1.2343478829999999</v>
      </c>
      <c r="I108" s="69">
        <f t="shared" si="1"/>
        <v>4.0209996201441903E-3</v>
      </c>
      <c r="J108" s="69">
        <f>H108/'סכום נכסי הקרן'!$C$41</f>
        <v>2.4894593820720175E-5</v>
      </c>
    </row>
    <row r="109" spans="1:10">
      <c r="A109" s="58" t="s">
        <v>1506</v>
      </c>
      <c r="B109" s="54" t="s">
        <v>1507</v>
      </c>
      <c r="C109" s="66" t="s">
        <v>1029</v>
      </c>
      <c r="D109" s="66" t="s">
        <v>110</v>
      </c>
      <c r="E109" s="73">
        <v>45173</v>
      </c>
      <c r="F109" s="67">
        <v>8340.4715469999992</v>
      </c>
      <c r="G109" s="68">
        <v>4.3504649999999998</v>
      </c>
      <c r="H109" s="67">
        <v>0.36284931500000001</v>
      </c>
      <c r="I109" s="69">
        <f t="shared" si="1"/>
        <v>1.1820143882278443E-3</v>
      </c>
      <c r="J109" s="69">
        <f>H109/'סכום נכסי הקרן'!$C$41</f>
        <v>7.3180230949944838E-6</v>
      </c>
    </row>
    <row r="110" spans="1:10">
      <c r="A110" s="58" t="s">
        <v>1508</v>
      </c>
      <c r="B110" s="54" t="s">
        <v>1509</v>
      </c>
      <c r="C110" s="66" t="s">
        <v>1029</v>
      </c>
      <c r="D110" s="66" t="s">
        <v>110</v>
      </c>
      <c r="E110" s="73">
        <v>45175</v>
      </c>
      <c r="F110" s="67">
        <v>24333.435399000002</v>
      </c>
      <c r="G110" s="68">
        <v>4.4728500000000002</v>
      </c>
      <c r="H110" s="67">
        <v>1.0883980959999999</v>
      </c>
      <c r="I110" s="69">
        <f t="shared" si="1"/>
        <v>3.5455550180432073E-3</v>
      </c>
      <c r="J110" s="69">
        <f>H110/'סכום נכסי הקרן'!$C$41</f>
        <v>2.1951047098093661E-5</v>
      </c>
    </row>
    <row r="111" spans="1:10">
      <c r="A111" s="58" t="s">
        <v>1510</v>
      </c>
      <c r="B111" s="54" t="s">
        <v>1511</v>
      </c>
      <c r="C111" s="66" t="s">
        <v>1029</v>
      </c>
      <c r="D111" s="66" t="s">
        <v>110</v>
      </c>
      <c r="E111" s="73">
        <v>45175</v>
      </c>
      <c r="F111" s="67">
        <v>76490.631359999999</v>
      </c>
      <c r="G111" s="68">
        <v>4.4904840000000004</v>
      </c>
      <c r="H111" s="67">
        <v>3.4347998389999996</v>
      </c>
      <c r="I111" s="69">
        <f t="shared" si="1"/>
        <v>1.1189170442228016E-2</v>
      </c>
      <c r="J111" s="69">
        <f>H111/'סכום נכסי הקרן'!$C$41</f>
        <v>6.9273782557603366E-5</v>
      </c>
    </row>
    <row r="112" spans="1:10">
      <c r="A112" s="58" t="s">
        <v>1512</v>
      </c>
      <c r="B112" s="54" t="s">
        <v>1513</v>
      </c>
      <c r="C112" s="66" t="s">
        <v>1029</v>
      </c>
      <c r="D112" s="66" t="s">
        <v>110</v>
      </c>
      <c r="E112" s="73">
        <v>45187</v>
      </c>
      <c r="F112" s="67">
        <v>34773.053249999997</v>
      </c>
      <c r="G112" s="68">
        <v>4.5460120000000002</v>
      </c>
      <c r="H112" s="67">
        <v>1.580787127</v>
      </c>
      <c r="I112" s="69">
        <f t="shared" si="1"/>
        <v>5.1495567211952888E-3</v>
      </c>
      <c r="J112" s="69">
        <f>H112/'סכום נכסי הקרן'!$C$41</f>
        <v>3.1881655071213177E-5</v>
      </c>
    </row>
    <row r="113" spans="1:10">
      <c r="A113" s="58" t="s">
        <v>1514</v>
      </c>
      <c r="B113" s="54" t="s">
        <v>1515</v>
      </c>
      <c r="C113" s="66" t="s">
        <v>1029</v>
      </c>
      <c r="D113" s="66" t="s">
        <v>110</v>
      </c>
      <c r="E113" s="73">
        <v>45175</v>
      </c>
      <c r="F113" s="67">
        <v>86944.094249999995</v>
      </c>
      <c r="G113" s="68">
        <v>4.5156650000000003</v>
      </c>
      <c r="H113" s="67">
        <v>3.926103887</v>
      </c>
      <c r="I113" s="69">
        <f t="shared" si="1"/>
        <v>1.2789637715345465E-2</v>
      </c>
      <c r="J113" s="69">
        <f>H113/'סכום נכסי הקרן'!$C$41</f>
        <v>7.9182508360016085E-5</v>
      </c>
    </row>
    <row r="114" spans="1:10">
      <c r="A114" s="58" t="s">
        <v>1516</v>
      </c>
      <c r="B114" s="54" t="s">
        <v>1517</v>
      </c>
      <c r="C114" s="66" t="s">
        <v>1029</v>
      </c>
      <c r="D114" s="66" t="s">
        <v>110</v>
      </c>
      <c r="E114" s="73">
        <v>45187</v>
      </c>
      <c r="F114" s="67">
        <v>48696.394655999997</v>
      </c>
      <c r="G114" s="68">
        <v>4.57369</v>
      </c>
      <c r="H114" s="67">
        <v>2.227222083</v>
      </c>
      <c r="I114" s="69">
        <f t="shared" si="1"/>
        <v>7.2553769266032377E-3</v>
      </c>
      <c r="J114" s="69">
        <f>H114/'סכום נכסי הקרן'!$C$41</f>
        <v>4.4919094420987733E-5</v>
      </c>
    </row>
    <row r="115" spans="1:10">
      <c r="A115" s="58" t="s">
        <v>1518</v>
      </c>
      <c r="B115" s="54" t="s">
        <v>1519</v>
      </c>
      <c r="C115" s="66" t="s">
        <v>1029</v>
      </c>
      <c r="D115" s="66" t="s">
        <v>110</v>
      </c>
      <c r="E115" s="73">
        <v>45201</v>
      </c>
      <c r="F115" s="67">
        <v>34805.144399999997</v>
      </c>
      <c r="G115" s="68">
        <v>4.665108</v>
      </c>
      <c r="H115" s="67">
        <v>1.6236975789999999</v>
      </c>
      <c r="I115" s="69">
        <f t="shared" si="1"/>
        <v>5.2893413909537541E-3</v>
      </c>
      <c r="J115" s="69">
        <f>H115/'סכום נכסי הקרן'!$C$41</f>
        <v>3.2747082304423337E-5</v>
      </c>
    </row>
    <row r="116" spans="1:10">
      <c r="A116" s="58" t="s">
        <v>1520</v>
      </c>
      <c r="B116" s="54" t="s">
        <v>1521</v>
      </c>
      <c r="C116" s="66" t="s">
        <v>1029</v>
      </c>
      <c r="D116" s="66" t="s">
        <v>110</v>
      </c>
      <c r="E116" s="73">
        <v>45244</v>
      </c>
      <c r="F116" s="67">
        <v>55834.933440000008</v>
      </c>
      <c r="G116" s="68">
        <v>5.1443950000000003</v>
      </c>
      <c r="H116" s="67">
        <v>2.8723694260000001</v>
      </c>
      <c r="I116" s="69">
        <f t="shared" si="1"/>
        <v>9.3570026164656109E-3</v>
      </c>
      <c r="J116" s="69">
        <f>H116/'סכום נכסי הקרן'!$C$41</f>
        <v>5.7930564914595608E-5</v>
      </c>
    </row>
    <row r="117" spans="1:10">
      <c r="A117" s="58" t="s">
        <v>1522</v>
      </c>
      <c r="B117" s="54" t="s">
        <v>1523</v>
      </c>
      <c r="C117" s="66" t="s">
        <v>1029</v>
      </c>
      <c r="D117" s="66" t="s">
        <v>110</v>
      </c>
      <c r="E117" s="73">
        <v>45244</v>
      </c>
      <c r="F117" s="67">
        <v>9781.3825199999992</v>
      </c>
      <c r="G117" s="68">
        <v>5.2439809999999998</v>
      </c>
      <c r="H117" s="67">
        <v>0.51293381799999993</v>
      </c>
      <c r="I117" s="69">
        <f t="shared" si="1"/>
        <v>1.6709282008280555E-3</v>
      </c>
      <c r="J117" s="69">
        <f>H117/'סכום נכסי הקרן'!$C$41</f>
        <v>1.034495965998364E-5</v>
      </c>
    </row>
    <row r="118" spans="1:10">
      <c r="A118" s="58" t="s">
        <v>1524</v>
      </c>
      <c r="B118" s="54" t="s">
        <v>1525</v>
      </c>
      <c r="C118" s="66" t="s">
        <v>1029</v>
      </c>
      <c r="D118" s="66" t="s">
        <v>110</v>
      </c>
      <c r="E118" s="73">
        <v>45244</v>
      </c>
      <c r="F118" s="67">
        <v>27398.91015</v>
      </c>
      <c r="G118" s="68">
        <v>5.2439809999999998</v>
      </c>
      <c r="H118" s="67">
        <v>1.4367935759999999</v>
      </c>
      <c r="I118" s="69">
        <f t="shared" si="1"/>
        <v>4.6804847344009363E-3</v>
      </c>
      <c r="J118" s="69">
        <f>H118/'סכום נכסי הקרן'!$C$41</f>
        <v>2.8977562137350903E-5</v>
      </c>
    </row>
    <row r="119" spans="1:10">
      <c r="A119" s="58" t="s">
        <v>1526</v>
      </c>
      <c r="B119" s="54" t="s">
        <v>1527</v>
      </c>
      <c r="C119" s="66" t="s">
        <v>1029</v>
      </c>
      <c r="D119" s="66" t="s">
        <v>110</v>
      </c>
      <c r="E119" s="73">
        <v>45180</v>
      </c>
      <c r="F119" s="67">
        <v>87407.123699999996</v>
      </c>
      <c r="G119" s="68">
        <v>5.0339830000000001</v>
      </c>
      <c r="H119" s="67">
        <v>4.4000595919999999</v>
      </c>
      <c r="I119" s="69">
        <f t="shared" si="1"/>
        <v>1.4333591195573672E-2</v>
      </c>
      <c r="J119" s="69">
        <f>H119/'סכום נכסי הקרן'!$C$41</f>
        <v>8.8741349046250788E-5</v>
      </c>
    </row>
    <row r="120" spans="1:10">
      <c r="A120" s="58" t="s">
        <v>1528</v>
      </c>
      <c r="B120" s="54" t="s">
        <v>1529</v>
      </c>
      <c r="C120" s="66" t="s">
        <v>1029</v>
      </c>
      <c r="D120" s="66" t="s">
        <v>110</v>
      </c>
      <c r="E120" s="73">
        <v>45238</v>
      </c>
      <c r="F120" s="67">
        <v>41970.823128000004</v>
      </c>
      <c r="G120" s="68">
        <v>5.2778799999999997</v>
      </c>
      <c r="H120" s="67">
        <v>2.215169564</v>
      </c>
      <c r="I120" s="69">
        <f t="shared" si="1"/>
        <v>7.2161147583051123E-3</v>
      </c>
      <c r="J120" s="69">
        <f>H120/'סכום נכסי הקרן'!$C$41</f>
        <v>4.4676016623266495E-5</v>
      </c>
    </row>
    <row r="121" spans="1:10">
      <c r="A121" s="58" t="s">
        <v>1530</v>
      </c>
      <c r="B121" s="54" t="s">
        <v>1531</v>
      </c>
      <c r="C121" s="66" t="s">
        <v>1029</v>
      </c>
      <c r="D121" s="66" t="s">
        <v>110</v>
      </c>
      <c r="E121" s="73">
        <v>45238</v>
      </c>
      <c r="F121" s="67">
        <v>34984.85484</v>
      </c>
      <c r="G121" s="68">
        <v>5.3027049999999996</v>
      </c>
      <c r="H121" s="67">
        <v>1.8551435369999998</v>
      </c>
      <c r="I121" s="69">
        <f t="shared" si="1"/>
        <v>6.0432974855192823E-3</v>
      </c>
      <c r="J121" s="69">
        <f>H121/'סכום נכסי הקרן'!$C$41</f>
        <v>3.7414934208421347E-5</v>
      </c>
    </row>
    <row r="122" spans="1:10">
      <c r="A122" s="58" t="s">
        <v>1532</v>
      </c>
      <c r="B122" s="54" t="s">
        <v>1533</v>
      </c>
      <c r="C122" s="66" t="s">
        <v>1029</v>
      </c>
      <c r="D122" s="66" t="s">
        <v>110</v>
      </c>
      <c r="E122" s="73">
        <v>45243</v>
      </c>
      <c r="F122" s="67">
        <v>6098.2351200000003</v>
      </c>
      <c r="G122" s="68">
        <v>5.3887869999999998</v>
      </c>
      <c r="H122" s="67">
        <v>0.328620882</v>
      </c>
      <c r="I122" s="69">
        <f t="shared" si="1"/>
        <v>1.0705121788534301E-3</v>
      </c>
      <c r="J122" s="69">
        <f>H122/'סכום נכסי הקרן'!$C$41</f>
        <v>6.6276966899426471E-6</v>
      </c>
    </row>
    <row r="123" spans="1:10">
      <c r="A123" s="58" t="s">
        <v>1532</v>
      </c>
      <c r="B123" s="54" t="s">
        <v>1534</v>
      </c>
      <c r="C123" s="66" t="s">
        <v>1029</v>
      </c>
      <c r="D123" s="66" t="s">
        <v>110</v>
      </c>
      <c r="E123" s="73">
        <v>45243</v>
      </c>
      <c r="F123" s="67">
        <v>41986.226880000002</v>
      </c>
      <c r="G123" s="68">
        <v>5.3887869999999998</v>
      </c>
      <c r="H123" s="67">
        <v>2.2625482049999999</v>
      </c>
      <c r="I123" s="69">
        <f t="shared" si="1"/>
        <v>7.3704549569539139E-3</v>
      </c>
      <c r="J123" s="69">
        <f>H123/'סכום נכסי הקרן'!$C$41</f>
        <v>4.5631559254089576E-5</v>
      </c>
    </row>
    <row r="124" spans="1:10">
      <c r="A124" s="58" t="s">
        <v>1535</v>
      </c>
      <c r="B124" s="54" t="s">
        <v>1536</v>
      </c>
      <c r="C124" s="66" t="s">
        <v>1029</v>
      </c>
      <c r="D124" s="66" t="s">
        <v>110</v>
      </c>
      <c r="E124" s="73">
        <v>45238</v>
      </c>
      <c r="F124" s="67">
        <v>34993.106849999996</v>
      </c>
      <c r="G124" s="68">
        <v>5.3250359999999999</v>
      </c>
      <c r="H124" s="67">
        <v>1.8633955470000001</v>
      </c>
      <c r="I124" s="69">
        <f t="shared" si="1"/>
        <v>6.0701791527805263E-3</v>
      </c>
      <c r="J124" s="69">
        <f>H124/'סכום נכסי הקרן'!$C$41</f>
        <v>3.7581362522500224E-5</v>
      </c>
    </row>
    <row r="125" spans="1:10">
      <c r="A125" s="58" t="s">
        <v>1537</v>
      </c>
      <c r="B125" s="54" t="s">
        <v>1538</v>
      </c>
      <c r="C125" s="66" t="s">
        <v>1029</v>
      </c>
      <c r="D125" s="66" t="s">
        <v>110</v>
      </c>
      <c r="E125" s="73">
        <v>45197</v>
      </c>
      <c r="F125" s="67">
        <v>28005.488160000001</v>
      </c>
      <c r="G125" s="68">
        <v>5.1408899999999997</v>
      </c>
      <c r="H125" s="67">
        <v>1.439731243</v>
      </c>
      <c r="I125" s="69">
        <f t="shared" si="1"/>
        <v>4.6900544497573571E-3</v>
      </c>
      <c r="J125" s="69">
        <f>H125/'סכום נכסי הקרן'!$C$41</f>
        <v>2.9036809637794451E-5</v>
      </c>
    </row>
    <row r="126" spans="1:10">
      <c r="A126" s="58" t="s">
        <v>1539</v>
      </c>
      <c r="B126" s="54" t="s">
        <v>1540</v>
      </c>
      <c r="C126" s="66" t="s">
        <v>1029</v>
      </c>
      <c r="D126" s="66" t="s">
        <v>110</v>
      </c>
      <c r="E126" s="73">
        <v>45243</v>
      </c>
      <c r="F126" s="67">
        <v>22757.740189999997</v>
      </c>
      <c r="G126" s="68">
        <v>5.4631080000000001</v>
      </c>
      <c r="H126" s="67">
        <v>1.243279958</v>
      </c>
      <c r="I126" s="69">
        <f t="shared" si="1"/>
        <v>4.0500966605140484E-3</v>
      </c>
      <c r="J126" s="69">
        <f>H126/'סכום נכסי הקרן'!$C$41</f>
        <v>2.5074737832115715E-5</v>
      </c>
    </row>
    <row r="127" spans="1:10">
      <c r="A127" s="58" t="s">
        <v>1541</v>
      </c>
      <c r="B127" s="54" t="s">
        <v>1542</v>
      </c>
      <c r="C127" s="66" t="s">
        <v>1029</v>
      </c>
      <c r="D127" s="66" t="s">
        <v>110</v>
      </c>
      <c r="E127" s="73">
        <v>45243</v>
      </c>
      <c r="F127" s="67">
        <v>19634.649216000002</v>
      </c>
      <c r="G127" s="68">
        <v>5.5867180000000003</v>
      </c>
      <c r="H127" s="67">
        <v>1.0969325009999999</v>
      </c>
      <c r="I127" s="69">
        <f t="shared" si="1"/>
        <v>3.5733566125011264E-3</v>
      </c>
      <c r="J127" s="69">
        <f>H127/'סכום נכסי הקרן'!$C$41</f>
        <v>2.2123170815323323E-5</v>
      </c>
    </row>
    <row r="128" spans="1:10">
      <c r="A128" s="58" t="s">
        <v>1543</v>
      </c>
      <c r="B128" s="54" t="s">
        <v>1544</v>
      </c>
      <c r="C128" s="66" t="s">
        <v>1029</v>
      </c>
      <c r="D128" s="66" t="s">
        <v>110</v>
      </c>
      <c r="E128" s="73">
        <v>45243</v>
      </c>
      <c r="F128" s="67">
        <v>24575.402669999999</v>
      </c>
      <c r="G128" s="68">
        <v>5.7100049999999998</v>
      </c>
      <c r="H128" s="67">
        <v>1.4032567759999999</v>
      </c>
      <c r="I128" s="69">
        <f t="shared" si="1"/>
        <v>4.5712355819390671E-3</v>
      </c>
      <c r="J128" s="69">
        <f>H128/'סכום נכסי הקרן'!$C$41</f>
        <v>2.8301184735529952E-5</v>
      </c>
    </row>
    <row r="129" spans="1:10">
      <c r="A129" s="58" t="s">
        <v>1545</v>
      </c>
      <c r="B129" s="54" t="s">
        <v>1546</v>
      </c>
      <c r="C129" s="66" t="s">
        <v>1029</v>
      </c>
      <c r="D129" s="66" t="s">
        <v>110</v>
      </c>
      <c r="E129" s="73">
        <v>45237</v>
      </c>
      <c r="F129" s="67">
        <v>36848.298060000001</v>
      </c>
      <c r="G129" s="68">
        <v>5.8540850000000004</v>
      </c>
      <c r="H129" s="67">
        <v>2.1571308180000002</v>
      </c>
      <c r="I129" s="69">
        <f t="shared" si="1"/>
        <v>7.0270483056188203E-3</v>
      </c>
      <c r="J129" s="69">
        <f>H129/'סכום נכסי הקרן'!$C$41</f>
        <v>4.3505478700017232E-5</v>
      </c>
    </row>
    <row r="130" spans="1:10">
      <c r="A130" s="58" t="s">
        <v>1547</v>
      </c>
      <c r="B130" s="54" t="s">
        <v>1548</v>
      </c>
      <c r="C130" s="66" t="s">
        <v>1029</v>
      </c>
      <c r="D130" s="66" t="s">
        <v>110</v>
      </c>
      <c r="E130" s="73">
        <v>45237</v>
      </c>
      <c r="F130" s="67">
        <v>14094.433079999999</v>
      </c>
      <c r="G130" s="68">
        <v>5.8540850000000004</v>
      </c>
      <c r="H130" s="67">
        <v>0.82510014200000004</v>
      </c>
      <c r="I130" s="69">
        <f t="shared" si="1"/>
        <v>2.6878381720875991E-3</v>
      </c>
      <c r="J130" s="69">
        <f>H130/'סכום נכסי הקרן'!$C$41</f>
        <v>1.6640797282032153E-5</v>
      </c>
    </row>
    <row r="131" spans="1:10">
      <c r="A131" s="58" t="s">
        <v>1549</v>
      </c>
      <c r="B131" s="54" t="s">
        <v>1550</v>
      </c>
      <c r="C131" s="66" t="s">
        <v>1029</v>
      </c>
      <c r="D131" s="66" t="s">
        <v>110</v>
      </c>
      <c r="E131" s="73">
        <v>45237</v>
      </c>
      <c r="F131" s="67">
        <v>32442.502248000001</v>
      </c>
      <c r="G131" s="68">
        <v>5.9275219999999997</v>
      </c>
      <c r="H131" s="67">
        <v>1.923036491</v>
      </c>
      <c r="I131" s="69">
        <f t="shared" si="1"/>
        <v>6.2644649100389938E-3</v>
      </c>
      <c r="J131" s="69">
        <f>H131/'סכום נכסי הקרן'!$C$41</f>
        <v>3.8784213919916456E-5</v>
      </c>
    </row>
    <row r="132" spans="1:10">
      <c r="A132" s="58" t="s">
        <v>1551</v>
      </c>
      <c r="B132" s="54" t="s">
        <v>1552</v>
      </c>
      <c r="C132" s="66" t="s">
        <v>1029</v>
      </c>
      <c r="D132" s="66" t="s">
        <v>110</v>
      </c>
      <c r="E132" s="73">
        <v>45236</v>
      </c>
      <c r="F132" s="67">
        <v>14175.852912</v>
      </c>
      <c r="G132" s="68">
        <v>6.2561010000000001</v>
      </c>
      <c r="H132" s="67">
        <v>0.88685573900000003</v>
      </c>
      <c r="I132" s="69">
        <f t="shared" si="1"/>
        <v>2.8890126023262239E-3</v>
      </c>
      <c r="J132" s="69">
        <f>H132/'סכום נכסי הקרן'!$C$41</f>
        <v>1.7886297456370836E-5</v>
      </c>
    </row>
    <row r="133" spans="1:10">
      <c r="A133" s="58" t="s">
        <v>1553</v>
      </c>
      <c r="B133" s="54" t="s">
        <v>1554</v>
      </c>
      <c r="C133" s="66" t="s">
        <v>1029</v>
      </c>
      <c r="D133" s="66" t="s">
        <v>110</v>
      </c>
      <c r="E133" s="73">
        <v>45236</v>
      </c>
      <c r="F133" s="67">
        <v>21264.329501999997</v>
      </c>
      <c r="G133" s="68">
        <v>6.258527</v>
      </c>
      <c r="H133" s="67">
        <v>1.3308337419999998</v>
      </c>
      <c r="I133" s="69">
        <f t="shared" si="1"/>
        <v>4.3353110130112896E-3</v>
      </c>
      <c r="J133" s="69">
        <f>H133/'סכום נכסי הקרן'!$C$41</f>
        <v>2.6840541395410735E-5</v>
      </c>
    </row>
    <row r="134" spans="1:10">
      <c r="A134" s="58" t="s">
        <v>1555</v>
      </c>
      <c r="B134" s="54" t="s">
        <v>1556</v>
      </c>
      <c r="C134" s="66" t="s">
        <v>1029</v>
      </c>
      <c r="D134" s="66" t="s">
        <v>110</v>
      </c>
      <c r="E134" s="73">
        <v>45236</v>
      </c>
      <c r="F134" s="67">
        <v>617.81386199999997</v>
      </c>
      <c r="G134" s="68">
        <v>6.2755000000000001</v>
      </c>
      <c r="H134" s="67">
        <v>3.8770909000000006E-2</v>
      </c>
      <c r="I134" s="69">
        <f t="shared" si="1"/>
        <v>1.2629973487113358E-4</v>
      </c>
      <c r="J134" s="69">
        <f>H134/'סכום נכסי הקרן'!$C$41</f>
        <v>7.8194003887241604E-7</v>
      </c>
    </row>
    <row r="135" spans="1:10">
      <c r="A135" s="58" t="s">
        <v>1555</v>
      </c>
      <c r="B135" s="54" t="s">
        <v>1557</v>
      </c>
      <c r="C135" s="66" t="s">
        <v>1029</v>
      </c>
      <c r="D135" s="66" t="s">
        <v>110</v>
      </c>
      <c r="E135" s="73">
        <v>45236</v>
      </c>
      <c r="F135" s="67">
        <v>80819.085672000001</v>
      </c>
      <c r="G135" s="68">
        <v>6.2755000000000001</v>
      </c>
      <c r="H135" s="67">
        <v>5.0718017839999998</v>
      </c>
      <c r="I135" s="69">
        <f t="shared" si="1"/>
        <v>1.6521852006052842E-2</v>
      </c>
      <c r="J135" s="69">
        <f>H135/'סכום נכסי הקרן'!$C$41</f>
        <v>1.0228919017952734E-4</v>
      </c>
    </row>
    <row r="136" spans="1:10">
      <c r="A136" s="58" t="s">
        <v>1558</v>
      </c>
      <c r="B136" s="54" t="s">
        <v>1559</v>
      </c>
      <c r="C136" s="66" t="s">
        <v>1029</v>
      </c>
      <c r="D136" s="66" t="s">
        <v>110</v>
      </c>
      <c r="E136" s="73">
        <v>45236</v>
      </c>
      <c r="F136" s="67">
        <v>9272.7212720000007</v>
      </c>
      <c r="G136" s="68">
        <v>6.331226</v>
      </c>
      <c r="H136" s="67">
        <v>0.58707698200000002</v>
      </c>
      <c r="I136" s="69">
        <f t="shared" si="1"/>
        <v>1.9124562484605467E-3</v>
      </c>
      <c r="J136" s="69">
        <f>H136/'סכום נכסי הקרן'!$C$41</f>
        <v>1.1840294952232887E-5</v>
      </c>
    </row>
    <row r="137" spans="1:10">
      <c r="A137" s="58" t="s">
        <v>1560</v>
      </c>
      <c r="B137" s="54" t="s">
        <v>1561</v>
      </c>
      <c r="C137" s="66" t="s">
        <v>1029</v>
      </c>
      <c r="D137" s="66" t="s">
        <v>110</v>
      </c>
      <c r="E137" s="73">
        <v>45210</v>
      </c>
      <c r="F137" s="67">
        <v>34477.998048000001</v>
      </c>
      <c r="G137" s="68">
        <v>7.5140630000000002</v>
      </c>
      <c r="H137" s="67">
        <v>2.5906983639999996</v>
      </c>
      <c r="I137" s="69">
        <f t="shared" si="1"/>
        <v>8.4394337131553816E-3</v>
      </c>
      <c r="J137" s="69">
        <f>H137/'סכום נכסי הקרן'!$C$41</f>
        <v>5.2249762301236322E-5</v>
      </c>
    </row>
    <row r="138" spans="1:10">
      <c r="A138" s="58" t="s">
        <v>1562</v>
      </c>
      <c r="B138" s="54" t="s">
        <v>1563</v>
      </c>
      <c r="C138" s="66" t="s">
        <v>1029</v>
      </c>
      <c r="D138" s="66" t="s">
        <v>110</v>
      </c>
      <c r="E138" s="73">
        <v>45210</v>
      </c>
      <c r="F138" s="67">
        <v>33811.419018000001</v>
      </c>
      <c r="G138" s="68">
        <v>7.5961169999999996</v>
      </c>
      <c r="H138" s="67">
        <v>2.5683549229999998</v>
      </c>
      <c r="I138" s="69">
        <f t="shared" ref="I138:I201" si="2">IFERROR(H138/$H$9,0)</f>
        <v>8.3666479377584521E-3</v>
      </c>
      <c r="J138" s="69">
        <f>H138/'סכום נכסי הקרן'!$C$41</f>
        <v>5.179913497330642E-5</v>
      </c>
    </row>
    <row r="139" spans="1:10">
      <c r="A139" s="58" t="s">
        <v>1564</v>
      </c>
      <c r="B139" s="54" t="s">
        <v>1565</v>
      </c>
      <c r="C139" s="66" t="s">
        <v>1029</v>
      </c>
      <c r="D139" s="66" t="s">
        <v>110</v>
      </c>
      <c r="E139" s="73">
        <v>45210</v>
      </c>
      <c r="F139" s="67">
        <v>68384.040114000003</v>
      </c>
      <c r="G139" s="68">
        <v>7.6526129999999997</v>
      </c>
      <c r="H139" s="67">
        <v>5.2331658799999996</v>
      </c>
      <c r="I139" s="69">
        <f t="shared" si="2"/>
        <v>1.7047510110755004E-2</v>
      </c>
      <c r="J139" s="69">
        <f>H139/'סכום נכסי הקרן'!$C$41</f>
        <v>1.0554361600428301E-4</v>
      </c>
    </row>
    <row r="140" spans="1:10">
      <c r="A140" s="58" t="s">
        <v>1566</v>
      </c>
      <c r="B140" s="54" t="s">
        <v>1567</v>
      </c>
      <c r="C140" s="66" t="s">
        <v>1029</v>
      </c>
      <c r="D140" s="66" t="s">
        <v>110</v>
      </c>
      <c r="E140" s="73">
        <v>45211</v>
      </c>
      <c r="F140" s="67">
        <v>43198.722215999995</v>
      </c>
      <c r="G140" s="68">
        <v>7.67143</v>
      </c>
      <c r="H140" s="67">
        <v>3.313959541</v>
      </c>
      <c r="I140" s="69">
        <f t="shared" si="2"/>
        <v>1.0795522266500469E-2</v>
      </c>
      <c r="J140" s="69">
        <f>H140/'סכום נכסי הקרן'!$C$41</f>
        <v>6.6836649414414126E-5</v>
      </c>
    </row>
    <row r="141" spans="1:10">
      <c r="A141" s="58" t="s">
        <v>1568</v>
      </c>
      <c r="B141" s="54" t="s">
        <v>1569</v>
      </c>
      <c r="C141" s="66" t="s">
        <v>1029</v>
      </c>
      <c r="D141" s="66" t="s">
        <v>110</v>
      </c>
      <c r="E141" s="73">
        <v>45211</v>
      </c>
      <c r="F141" s="67">
        <v>36056.699249999998</v>
      </c>
      <c r="G141" s="68">
        <v>7.8301119999999997</v>
      </c>
      <c r="H141" s="67">
        <v>2.8232800499999997</v>
      </c>
      <c r="I141" s="69">
        <f t="shared" si="2"/>
        <v>9.1970895441724262E-3</v>
      </c>
      <c r="J141" s="69">
        <f>H141/'סכום נכסי הקרן'!$C$41</f>
        <v>5.694051981202494E-5</v>
      </c>
    </row>
    <row r="142" spans="1:10">
      <c r="A142" s="58" t="s">
        <v>1570</v>
      </c>
      <c r="B142" s="54" t="s">
        <v>1571</v>
      </c>
      <c r="C142" s="66" t="s">
        <v>1029</v>
      </c>
      <c r="D142" s="66" t="s">
        <v>110</v>
      </c>
      <c r="E142" s="73">
        <v>45211</v>
      </c>
      <c r="F142" s="67">
        <v>25967.425068</v>
      </c>
      <c r="G142" s="68">
        <v>7.8093570000000003</v>
      </c>
      <c r="H142" s="67">
        <v>2.027889016</v>
      </c>
      <c r="I142" s="69">
        <f t="shared" si="2"/>
        <v>6.6060314724342394E-3</v>
      </c>
      <c r="J142" s="69">
        <f>H142/'סכום נכסי הקרן'!$C$41</f>
        <v>4.0898902215575734E-5</v>
      </c>
    </row>
    <row r="143" spans="1:10">
      <c r="A143" s="58" t="s">
        <v>1572</v>
      </c>
      <c r="B143" s="54" t="s">
        <v>1573</v>
      </c>
      <c r="C143" s="66" t="s">
        <v>1029</v>
      </c>
      <c r="D143" s="66" t="s">
        <v>110</v>
      </c>
      <c r="E143" s="73">
        <v>45211</v>
      </c>
      <c r="F143" s="67">
        <v>33948.759852000003</v>
      </c>
      <c r="G143" s="68">
        <v>7.8210750000000004</v>
      </c>
      <c r="H143" s="67">
        <v>2.6551578009999997</v>
      </c>
      <c r="I143" s="69">
        <f t="shared" si="2"/>
        <v>8.6494161461966746E-3</v>
      </c>
      <c r="J143" s="69">
        <f>H143/'סכום נכסי הקרן'!$C$41</f>
        <v>5.3549794102746937E-5</v>
      </c>
    </row>
    <row r="144" spans="1:10">
      <c r="A144" s="58" t="s">
        <v>1572</v>
      </c>
      <c r="B144" s="54" t="s">
        <v>1574</v>
      </c>
      <c r="C144" s="66" t="s">
        <v>1029</v>
      </c>
      <c r="D144" s="66" t="s">
        <v>110</v>
      </c>
      <c r="E144" s="73">
        <v>45211</v>
      </c>
      <c r="F144" s="67">
        <v>33184.816392000001</v>
      </c>
      <c r="G144" s="68">
        <v>7.8210750000000004</v>
      </c>
      <c r="H144" s="67">
        <v>2.5954092150000001</v>
      </c>
      <c r="I144" s="69">
        <f t="shared" si="2"/>
        <v>8.454779735409269E-3</v>
      </c>
      <c r="J144" s="69">
        <f>H144/'סכום נכסי הקרן'!$C$41</f>
        <v>5.2344771758302764E-5</v>
      </c>
    </row>
    <row r="145" spans="1:10">
      <c r="A145" s="58" t="s">
        <v>1575</v>
      </c>
      <c r="B145" s="54" t="s">
        <v>1576</v>
      </c>
      <c r="C145" s="66" t="s">
        <v>1029</v>
      </c>
      <c r="D145" s="66" t="s">
        <v>110</v>
      </c>
      <c r="E145" s="73">
        <v>45211</v>
      </c>
      <c r="F145" s="67">
        <v>14428.181040000001</v>
      </c>
      <c r="G145" s="68">
        <v>7.8210750000000004</v>
      </c>
      <c r="H145" s="67">
        <v>1.1284387890000001</v>
      </c>
      <c r="I145" s="69">
        <f t="shared" si="2"/>
        <v>3.6759911888834752E-3</v>
      </c>
      <c r="J145" s="69">
        <f>H145/'סכום נכסי הקרן'!$C$41</f>
        <v>2.275859641402274E-5</v>
      </c>
    </row>
    <row r="146" spans="1:10">
      <c r="A146" s="58" t="s">
        <v>1577</v>
      </c>
      <c r="B146" s="54" t="s">
        <v>1578</v>
      </c>
      <c r="C146" s="66" t="s">
        <v>1029</v>
      </c>
      <c r="D146" s="66" t="s">
        <v>110</v>
      </c>
      <c r="E146" s="73">
        <v>45211</v>
      </c>
      <c r="F146" s="67">
        <v>32479.911359999998</v>
      </c>
      <c r="G146" s="68">
        <v>7.8679129999999997</v>
      </c>
      <c r="H146" s="67">
        <v>2.5554912939999999</v>
      </c>
      <c r="I146" s="69">
        <f t="shared" si="2"/>
        <v>8.324743505438317E-3</v>
      </c>
      <c r="J146" s="69">
        <f>H146/'סכום נכסי הקרן'!$C$41</f>
        <v>5.1539698534498645E-5</v>
      </c>
    </row>
    <row r="147" spans="1:10">
      <c r="A147" s="58" t="s">
        <v>1579</v>
      </c>
      <c r="B147" s="54" t="s">
        <v>1580</v>
      </c>
      <c r="C147" s="66" t="s">
        <v>1029</v>
      </c>
      <c r="D147" s="66" t="s">
        <v>110</v>
      </c>
      <c r="E147" s="73">
        <v>45211</v>
      </c>
      <c r="F147" s="67">
        <v>28310.768892</v>
      </c>
      <c r="G147" s="68">
        <v>7.8866360000000002</v>
      </c>
      <c r="H147" s="67">
        <v>2.2327671819999999</v>
      </c>
      <c r="I147" s="69">
        <f t="shared" si="2"/>
        <v>7.2734405870021768E-3</v>
      </c>
      <c r="J147" s="69">
        <f>H147/'סכום נכסי הקרן'!$C$41</f>
        <v>4.5030929171305592E-5</v>
      </c>
    </row>
    <row r="148" spans="1:10">
      <c r="A148" s="58" t="s">
        <v>1581</v>
      </c>
      <c r="B148" s="54" t="s">
        <v>1582</v>
      </c>
      <c r="C148" s="66" t="s">
        <v>1029</v>
      </c>
      <c r="D148" s="66" t="s">
        <v>110</v>
      </c>
      <c r="E148" s="73">
        <v>45215</v>
      </c>
      <c r="F148" s="67">
        <v>112486.35742499999</v>
      </c>
      <c r="G148" s="68">
        <v>8.3817020000000007</v>
      </c>
      <c r="H148" s="67">
        <v>9.4282712809999989</v>
      </c>
      <c r="I148" s="69">
        <f t="shared" si="2"/>
        <v>3.0713444533462513E-2</v>
      </c>
      <c r="J148" s="69">
        <f>H148/'סכום נכסי הקרן'!$C$41</f>
        <v>1.9015140480623815E-4</v>
      </c>
    </row>
    <row r="149" spans="1:10">
      <c r="A149" s="58" t="s">
        <v>1583</v>
      </c>
      <c r="B149" s="54" t="s">
        <v>1584</v>
      </c>
      <c r="C149" s="66" t="s">
        <v>1029</v>
      </c>
      <c r="D149" s="66" t="s">
        <v>110</v>
      </c>
      <c r="E149" s="73">
        <v>45215</v>
      </c>
      <c r="F149" s="67">
        <v>37960.554779999999</v>
      </c>
      <c r="G149" s="68">
        <v>8.4164150000000006</v>
      </c>
      <c r="H149" s="67">
        <v>3.1949177030000007</v>
      </c>
      <c r="I149" s="69">
        <f t="shared" si="2"/>
        <v>1.0407732736521373E-2</v>
      </c>
      <c r="J149" s="69">
        <f>H149/'סכום נכסי הקרן'!$C$41</f>
        <v>6.4435787999656916E-5</v>
      </c>
    </row>
    <row r="150" spans="1:10">
      <c r="A150" s="58" t="s">
        <v>1585</v>
      </c>
      <c r="B150" s="54" t="s">
        <v>1586</v>
      </c>
      <c r="C150" s="66" t="s">
        <v>1029</v>
      </c>
      <c r="D150" s="66" t="s">
        <v>110</v>
      </c>
      <c r="E150" s="73">
        <v>45216</v>
      </c>
      <c r="F150" s="67">
        <v>36457.38018</v>
      </c>
      <c r="G150" s="68">
        <v>8.8298930000000002</v>
      </c>
      <c r="H150" s="67">
        <v>3.2191478120000001</v>
      </c>
      <c r="I150" s="69">
        <f t="shared" si="2"/>
        <v>1.0486664503186905E-2</v>
      </c>
      <c r="J150" s="69">
        <f>H150/'סכום נכסי הקרן'!$C$41</f>
        <v>6.492446605395124E-5</v>
      </c>
    </row>
    <row r="151" spans="1:10">
      <c r="A151" s="58" t="s">
        <v>1587</v>
      </c>
      <c r="B151" s="54" t="s">
        <v>1588</v>
      </c>
      <c r="C151" s="66" t="s">
        <v>1029</v>
      </c>
      <c r="D151" s="66" t="s">
        <v>110</v>
      </c>
      <c r="E151" s="73">
        <v>45230</v>
      </c>
      <c r="F151" s="67">
        <v>59794.50576900001</v>
      </c>
      <c r="G151" s="68">
        <v>9.1062049999999992</v>
      </c>
      <c r="H151" s="67">
        <v>5.4450104240000003</v>
      </c>
      <c r="I151" s="69">
        <f t="shared" si="2"/>
        <v>1.7737612830324885E-2</v>
      </c>
      <c r="J151" s="69">
        <f>H151/'סכום נכסי הקרן'!$C$41</f>
        <v>1.0981614237115952E-4</v>
      </c>
    </row>
    <row r="152" spans="1:10">
      <c r="A152" s="58" t="s">
        <v>1589</v>
      </c>
      <c r="B152" s="54" t="s">
        <v>1590</v>
      </c>
      <c r="C152" s="66" t="s">
        <v>1029</v>
      </c>
      <c r="D152" s="66" t="s">
        <v>110</v>
      </c>
      <c r="E152" s="73">
        <v>45217</v>
      </c>
      <c r="F152" s="67">
        <v>45278.778870000002</v>
      </c>
      <c r="G152" s="68">
        <v>9.0351750000000006</v>
      </c>
      <c r="H152" s="67">
        <v>4.0910167800000004</v>
      </c>
      <c r="I152" s="69">
        <f t="shared" si="2"/>
        <v>1.3326856346529263E-2</v>
      </c>
      <c r="J152" s="69">
        <f>H152/'סכום נכסי הקרן'!$C$41</f>
        <v>8.2508507086612436E-5</v>
      </c>
    </row>
    <row r="153" spans="1:10">
      <c r="A153" s="58" t="s">
        <v>1591</v>
      </c>
      <c r="B153" s="54" t="s">
        <v>1592</v>
      </c>
      <c r="C153" s="66" t="s">
        <v>1029</v>
      </c>
      <c r="D153" s="66" t="s">
        <v>110</v>
      </c>
      <c r="E153" s="73">
        <v>45230</v>
      </c>
      <c r="F153" s="67">
        <v>63544.327938000002</v>
      </c>
      <c r="G153" s="68">
        <v>9.1632560000000005</v>
      </c>
      <c r="H153" s="67">
        <v>5.8227296580000001</v>
      </c>
      <c r="I153" s="69">
        <f t="shared" si="2"/>
        <v>1.8968067321601518E-2</v>
      </c>
      <c r="J153" s="69">
        <f>H153/'סכום נכסי הקרן'!$C$41</f>
        <v>1.1743406519357308E-4</v>
      </c>
    </row>
    <row r="154" spans="1:10">
      <c r="A154" s="58" t="s">
        <v>1593</v>
      </c>
      <c r="B154" s="54" t="s">
        <v>1594</v>
      </c>
      <c r="C154" s="66" t="s">
        <v>1029</v>
      </c>
      <c r="D154" s="66" t="s">
        <v>110</v>
      </c>
      <c r="E154" s="73">
        <v>45231</v>
      </c>
      <c r="F154" s="67">
        <v>28646.603303</v>
      </c>
      <c r="G154" s="68">
        <v>9.1006020000000003</v>
      </c>
      <c r="H154" s="67">
        <v>2.6070134920000001</v>
      </c>
      <c r="I154" s="69">
        <f t="shared" si="2"/>
        <v>8.4925817149416865E-3</v>
      </c>
      <c r="J154" s="69">
        <f>H154/'סכום נכסי הקרן'!$C$41</f>
        <v>5.2578809314875564E-5</v>
      </c>
    </row>
    <row r="155" spans="1:10">
      <c r="A155" s="58" t="s">
        <v>1595</v>
      </c>
      <c r="B155" s="54" t="s">
        <v>1596</v>
      </c>
      <c r="C155" s="66" t="s">
        <v>1029</v>
      </c>
      <c r="D155" s="66" t="s">
        <v>110</v>
      </c>
      <c r="E155" s="73">
        <v>45217</v>
      </c>
      <c r="F155" s="67">
        <v>36560.988749999997</v>
      </c>
      <c r="G155" s="68">
        <v>9.1492369999999994</v>
      </c>
      <c r="H155" s="67">
        <v>3.3450515799999998</v>
      </c>
      <c r="I155" s="69">
        <f t="shared" si="2"/>
        <v>1.089680738938224E-2</v>
      </c>
      <c r="J155" s="69">
        <f>H155/'סכום נכסי הקרן'!$C$41</f>
        <v>6.7463720350106727E-5</v>
      </c>
    </row>
    <row r="156" spans="1:10">
      <c r="A156" s="58" t="s">
        <v>1595</v>
      </c>
      <c r="B156" s="54" t="s">
        <v>1597</v>
      </c>
      <c r="C156" s="66" t="s">
        <v>1029</v>
      </c>
      <c r="D156" s="66" t="s">
        <v>110</v>
      </c>
      <c r="E156" s="73">
        <v>45217</v>
      </c>
      <c r="F156" s="67">
        <v>25489.216499999999</v>
      </c>
      <c r="G156" s="68">
        <v>9.1492369999999994</v>
      </c>
      <c r="H156" s="67">
        <v>2.3320688759999997</v>
      </c>
      <c r="I156" s="69">
        <f t="shared" si="2"/>
        <v>7.5969248164912094E-3</v>
      </c>
      <c r="J156" s="69">
        <f>H156/'סכום נכסי הקרן'!$C$41</f>
        <v>4.7033667112437084E-5</v>
      </c>
    </row>
    <row r="157" spans="1:10">
      <c r="A157" s="58" t="s">
        <v>1598</v>
      </c>
      <c r="B157" s="54" t="s">
        <v>1599</v>
      </c>
      <c r="C157" s="66" t="s">
        <v>1029</v>
      </c>
      <c r="D157" s="66" t="s">
        <v>110</v>
      </c>
      <c r="E157" s="73">
        <v>45216</v>
      </c>
      <c r="F157" s="67">
        <v>27085.664111999999</v>
      </c>
      <c r="G157" s="68">
        <v>9.1907370000000004</v>
      </c>
      <c r="H157" s="67">
        <v>2.4893721590000002</v>
      </c>
      <c r="I157" s="69">
        <f t="shared" si="2"/>
        <v>8.1093544563858779E-3</v>
      </c>
      <c r="J157" s="69">
        <f>H157/'סכום נכסי הקרן'!$C$41</f>
        <v>5.0206193586443127E-5</v>
      </c>
    </row>
    <row r="158" spans="1:10">
      <c r="A158" s="58" t="s">
        <v>1600</v>
      </c>
      <c r="B158" s="54" t="s">
        <v>1601</v>
      </c>
      <c r="C158" s="66" t="s">
        <v>1029</v>
      </c>
      <c r="D158" s="66" t="s">
        <v>110</v>
      </c>
      <c r="E158" s="73">
        <v>45216</v>
      </c>
      <c r="F158" s="67">
        <v>52713.83988</v>
      </c>
      <c r="G158" s="68">
        <v>9.2021099999999993</v>
      </c>
      <c r="H158" s="67">
        <v>4.8507852690000002</v>
      </c>
      <c r="I158" s="69">
        <f t="shared" si="2"/>
        <v>1.5801870763244172E-2</v>
      </c>
      <c r="J158" s="69">
        <f>H158/'סכום נכסי הקרן'!$C$41</f>
        <v>9.7831681527085234E-5</v>
      </c>
    </row>
    <row r="159" spans="1:10">
      <c r="A159" s="58" t="s">
        <v>1600</v>
      </c>
      <c r="B159" s="54" t="s">
        <v>1602</v>
      </c>
      <c r="C159" s="66" t="s">
        <v>1029</v>
      </c>
      <c r="D159" s="66" t="s">
        <v>110</v>
      </c>
      <c r="E159" s="73">
        <v>45216</v>
      </c>
      <c r="F159" s="67">
        <v>19140.883425</v>
      </c>
      <c r="G159" s="68">
        <v>9.2021099999999993</v>
      </c>
      <c r="H159" s="67">
        <v>1.761365053</v>
      </c>
      <c r="I159" s="69">
        <f t="shared" si="2"/>
        <v>5.7378056110363599E-3</v>
      </c>
      <c r="J159" s="69">
        <f>H159/'סכום נכסי הקרן'!$C$41</f>
        <v>3.5523589555543692E-5</v>
      </c>
    </row>
    <row r="160" spans="1:10">
      <c r="A160" s="58" t="s">
        <v>1603</v>
      </c>
      <c r="B160" s="54" t="s">
        <v>1604</v>
      </c>
      <c r="C160" s="66" t="s">
        <v>1029</v>
      </c>
      <c r="D160" s="66" t="s">
        <v>110</v>
      </c>
      <c r="E160" s="73">
        <v>45216</v>
      </c>
      <c r="F160" s="67">
        <v>33008.04</v>
      </c>
      <c r="G160" s="68">
        <v>9.3723559999999999</v>
      </c>
      <c r="H160" s="67">
        <v>3.0936308690000001</v>
      </c>
      <c r="I160" s="69">
        <f t="shared" si="2"/>
        <v>1.0077781734337323E-2</v>
      </c>
      <c r="J160" s="69">
        <f>H160/'סכום נכסי הקרן'!$C$41</f>
        <v>6.2393013327667038E-5</v>
      </c>
    </row>
    <row r="161" spans="1:10">
      <c r="A161" s="58" t="s">
        <v>1605</v>
      </c>
      <c r="B161" s="54" t="s">
        <v>1606</v>
      </c>
      <c r="C161" s="66" t="s">
        <v>1029</v>
      </c>
      <c r="D161" s="66" t="s">
        <v>110</v>
      </c>
      <c r="E161" s="73">
        <v>45218</v>
      </c>
      <c r="F161" s="67">
        <v>45500.482872</v>
      </c>
      <c r="G161" s="68">
        <v>9.4367190000000001</v>
      </c>
      <c r="H161" s="67">
        <v>4.2937527759999998</v>
      </c>
      <c r="I161" s="69">
        <f t="shared" si="2"/>
        <v>1.3987287149006326E-2</v>
      </c>
      <c r="J161" s="69">
        <f>H161/'סכום נכסי הקרן'!$C$41</f>
        <v>8.6597330296640283E-5</v>
      </c>
    </row>
    <row r="162" spans="1:10">
      <c r="A162" s="58" t="s">
        <v>1607</v>
      </c>
      <c r="B162" s="54" t="s">
        <v>1608</v>
      </c>
      <c r="C162" s="66" t="s">
        <v>1029</v>
      </c>
      <c r="D162" s="66" t="s">
        <v>110</v>
      </c>
      <c r="E162" s="73">
        <v>45218</v>
      </c>
      <c r="F162" s="67">
        <v>33024.544020000001</v>
      </c>
      <c r="G162" s="68">
        <v>9.4367190000000001</v>
      </c>
      <c r="H162" s="67">
        <v>3.1164334669999998</v>
      </c>
      <c r="I162" s="69">
        <f t="shared" si="2"/>
        <v>1.0152063255097463E-2</v>
      </c>
      <c r="J162" s="69">
        <f>H162/'סכום נכסי הקרן'!$C$41</f>
        <v>6.2852901032815038E-5</v>
      </c>
    </row>
    <row r="163" spans="1:10">
      <c r="A163" s="58" t="s">
        <v>1609</v>
      </c>
      <c r="B163" s="54" t="s">
        <v>1610</v>
      </c>
      <c r="C163" s="66" t="s">
        <v>1029</v>
      </c>
      <c r="D163" s="66" t="s">
        <v>110</v>
      </c>
      <c r="E163" s="73">
        <v>45223</v>
      </c>
      <c r="F163" s="67">
        <v>12811.087962</v>
      </c>
      <c r="G163" s="68">
        <v>9.7182099999999991</v>
      </c>
      <c r="H163" s="67">
        <v>1.2450083950000002</v>
      </c>
      <c r="I163" s="69">
        <f t="shared" si="2"/>
        <v>4.0557272000209107E-3</v>
      </c>
      <c r="J163" s="69">
        <f>H163/'סכום נכסי הקרן'!$C$41</f>
        <v>2.510959732160998E-5</v>
      </c>
    </row>
    <row r="164" spans="1:10">
      <c r="A164" s="58" t="s">
        <v>1609</v>
      </c>
      <c r="B164" s="54" t="s">
        <v>1611</v>
      </c>
      <c r="C164" s="66" t="s">
        <v>1029</v>
      </c>
      <c r="D164" s="66" t="s">
        <v>110</v>
      </c>
      <c r="E164" s="73">
        <v>45223</v>
      </c>
      <c r="F164" s="67">
        <v>14700.680748000001</v>
      </c>
      <c r="G164" s="68">
        <v>9.7182099999999991</v>
      </c>
      <c r="H164" s="67">
        <v>1.428642985</v>
      </c>
      <c r="I164" s="69">
        <f t="shared" si="2"/>
        <v>4.6539334486845494E-3</v>
      </c>
      <c r="J164" s="69">
        <f>H164/'סכום נכסי הקרן'!$C$41</f>
        <v>2.8813179263496357E-5</v>
      </c>
    </row>
    <row r="165" spans="1:10">
      <c r="A165" s="58" t="s">
        <v>1612</v>
      </c>
      <c r="B165" s="54" t="s">
        <v>1613</v>
      </c>
      <c r="C165" s="66" t="s">
        <v>1029</v>
      </c>
      <c r="D165" s="66" t="s">
        <v>110</v>
      </c>
      <c r="E165" s="73">
        <v>45222</v>
      </c>
      <c r="F165" s="67">
        <v>22115.3868</v>
      </c>
      <c r="G165" s="68">
        <v>9.9809699999999992</v>
      </c>
      <c r="H165" s="67">
        <v>2.2073301550000002</v>
      </c>
      <c r="I165" s="69">
        <f t="shared" si="2"/>
        <v>7.1905771760357269E-3</v>
      </c>
      <c r="J165" s="69">
        <f>H165/'סכום נכסי הקרן'!$C$41</f>
        <v>4.4517909734975673E-5</v>
      </c>
    </row>
    <row r="166" spans="1:10">
      <c r="A166" s="58" t="s">
        <v>1614</v>
      </c>
      <c r="B166" s="54" t="s">
        <v>1615</v>
      </c>
      <c r="C166" s="66" t="s">
        <v>1029</v>
      </c>
      <c r="D166" s="66" t="s">
        <v>110</v>
      </c>
      <c r="E166" s="73">
        <v>45223</v>
      </c>
      <c r="F166" s="67">
        <v>32129.197349999999</v>
      </c>
      <c r="G166" s="68">
        <v>9.8853930000000005</v>
      </c>
      <c r="H166" s="67">
        <v>3.1760975410000003</v>
      </c>
      <c r="I166" s="69">
        <f t="shared" si="2"/>
        <v>1.0346424360418252E-2</v>
      </c>
      <c r="J166" s="69">
        <f>H166/'סכום נכסי הקרן'!$C$41</f>
        <v>6.4056218921050434E-5</v>
      </c>
    </row>
    <row r="167" spans="1:10">
      <c r="A167" s="58" t="s">
        <v>1616</v>
      </c>
      <c r="B167" s="54" t="s">
        <v>1617</v>
      </c>
      <c r="C167" s="66" t="s">
        <v>1029</v>
      </c>
      <c r="D167" s="66" t="s">
        <v>110</v>
      </c>
      <c r="E167" s="73">
        <v>45229</v>
      </c>
      <c r="F167" s="67">
        <v>36868.1469</v>
      </c>
      <c r="G167" s="68">
        <v>10.003356999999999</v>
      </c>
      <c r="H167" s="67">
        <v>3.6880524919999997</v>
      </c>
      <c r="I167" s="69">
        <f t="shared" si="2"/>
        <v>1.2014163813657899E-2</v>
      </c>
      <c r="J167" s="69">
        <f>H167/'סכום נכסי הקרן'!$C$41</f>
        <v>7.4381436580658715E-5</v>
      </c>
    </row>
    <row r="168" spans="1:10">
      <c r="A168" s="58" t="s">
        <v>1618</v>
      </c>
      <c r="B168" s="54" t="s">
        <v>1619</v>
      </c>
      <c r="C168" s="66" t="s">
        <v>1029</v>
      </c>
      <c r="D168" s="66" t="s">
        <v>110</v>
      </c>
      <c r="E168" s="73">
        <v>45222</v>
      </c>
      <c r="F168" s="67">
        <v>25852.630440000001</v>
      </c>
      <c r="G168" s="68">
        <v>10.041998</v>
      </c>
      <c r="H168" s="67">
        <v>2.5961205509999998</v>
      </c>
      <c r="I168" s="69">
        <f t="shared" si="2"/>
        <v>8.4570969766223723E-3</v>
      </c>
      <c r="J168" s="69">
        <f>H168/'סכום נכסי הקרן'!$C$41</f>
        <v>5.2359118135879088E-5</v>
      </c>
    </row>
    <row r="169" spans="1:10">
      <c r="A169" s="58" t="s">
        <v>1620</v>
      </c>
      <c r="B169" s="54" t="s">
        <v>1621</v>
      </c>
      <c r="C169" s="66" t="s">
        <v>1029</v>
      </c>
      <c r="D169" s="66" t="s">
        <v>110</v>
      </c>
      <c r="E169" s="73">
        <v>45224</v>
      </c>
      <c r="F169" s="67">
        <v>25774.312188</v>
      </c>
      <c r="G169" s="68">
        <v>10.130515000000001</v>
      </c>
      <c r="H169" s="67">
        <v>2.6110705919999999</v>
      </c>
      <c r="I169" s="69">
        <f t="shared" si="2"/>
        <v>8.5057980843166129E-3</v>
      </c>
      <c r="J169" s="69">
        <f>H169/'סכום נכסי הקרן'!$C$41</f>
        <v>5.266063378104191E-5</v>
      </c>
    </row>
    <row r="170" spans="1:10">
      <c r="A170" s="58" t="s">
        <v>1622</v>
      </c>
      <c r="B170" s="54" t="s">
        <v>1623</v>
      </c>
      <c r="C170" s="66" t="s">
        <v>1029</v>
      </c>
      <c r="D170" s="66" t="s">
        <v>110</v>
      </c>
      <c r="E170" s="73">
        <v>45224</v>
      </c>
      <c r="F170" s="67">
        <v>22553.082489</v>
      </c>
      <c r="G170" s="68">
        <v>10.132744000000001</v>
      </c>
      <c r="H170" s="67">
        <v>2.285246093</v>
      </c>
      <c r="I170" s="69">
        <f t="shared" si="2"/>
        <v>7.4443953754397092E-3</v>
      </c>
      <c r="J170" s="69">
        <f>H170/'סכום נכסי הקרן'!$C$41</f>
        <v>4.6089335145416802E-5</v>
      </c>
    </row>
    <row r="171" spans="1:10">
      <c r="A171" s="58" t="s">
        <v>1624</v>
      </c>
      <c r="B171" s="54" t="s">
        <v>1625</v>
      </c>
      <c r="C171" s="66" t="s">
        <v>1029</v>
      </c>
      <c r="D171" s="66" t="s">
        <v>110</v>
      </c>
      <c r="E171" s="73">
        <v>45224</v>
      </c>
      <c r="F171" s="67">
        <v>7399.3022999999994</v>
      </c>
      <c r="G171" s="68">
        <v>10.195105</v>
      </c>
      <c r="H171" s="67">
        <v>0.75436666299999999</v>
      </c>
      <c r="I171" s="69">
        <f t="shared" si="2"/>
        <v>2.4574174810428548E-3</v>
      </c>
      <c r="J171" s="69">
        <f>H171/'סכום נכסי הקרן'!$C$41</f>
        <v>1.521422925086112E-5</v>
      </c>
    </row>
    <row r="172" spans="1:10">
      <c r="A172" s="58" t="s">
        <v>1626</v>
      </c>
      <c r="B172" s="54" t="s">
        <v>1627</v>
      </c>
      <c r="C172" s="66" t="s">
        <v>1029</v>
      </c>
      <c r="D172" s="66" t="s">
        <v>110</v>
      </c>
      <c r="E172" s="73">
        <v>45260</v>
      </c>
      <c r="F172" s="67">
        <v>2052664.38</v>
      </c>
      <c r="G172" s="68">
        <v>-1.2889619999999999</v>
      </c>
      <c r="H172" s="67">
        <v>-26.45806</v>
      </c>
      <c r="I172" s="69">
        <f t="shared" si="2"/>
        <v>-8.6189518105044785E-2</v>
      </c>
      <c r="J172" s="69">
        <f>H172/'סכום נכסי הקרן'!$C$41</f>
        <v>-5.3361184967029563E-4</v>
      </c>
    </row>
    <row r="173" spans="1:10">
      <c r="A173" s="58" t="s">
        <v>1628</v>
      </c>
      <c r="B173" s="54" t="s">
        <v>1629</v>
      </c>
      <c r="C173" s="66" t="s">
        <v>1029</v>
      </c>
      <c r="D173" s="66" t="s">
        <v>110</v>
      </c>
      <c r="E173" s="73">
        <v>45265</v>
      </c>
      <c r="F173" s="67">
        <v>235755</v>
      </c>
      <c r="G173" s="68">
        <v>-2.2787600000000001</v>
      </c>
      <c r="H173" s="67">
        <v>-5.3722899999999996</v>
      </c>
      <c r="I173" s="69">
        <f t="shared" si="2"/>
        <v>-1.7500719486634734E-2</v>
      </c>
      <c r="J173" s="69">
        <f>H173/'סכום נכסי הקרן'!$C$41</f>
        <v>-1.0834950120550154E-4</v>
      </c>
    </row>
    <row r="174" spans="1:10">
      <c r="A174" s="114" t="s">
        <v>1828</v>
      </c>
      <c r="B174" s="115" t="s">
        <v>1828</v>
      </c>
      <c r="C174" s="115" t="s">
        <v>1828</v>
      </c>
      <c r="D174" s="115" t="s">
        <v>1828</v>
      </c>
      <c r="E174" s="115" t="s">
        <v>1828</v>
      </c>
      <c r="F174" s="115" t="s">
        <v>1828</v>
      </c>
      <c r="G174" s="115" t="s">
        <v>1828</v>
      </c>
      <c r="H174" s="115" t="s">
        <v>1828</v>
      </c>
      <c r="I174" s="115" t="s">
        <v>1828</v>
      </c>
      <c r="J174" s="115" t="s">
        <v>1828</v>
      </c>
    </row>
    <row r="175" spans="1:10">
      <c r="A175" s="57" t="s">
        <v>158</v>
      </c>
      <c r="B175" s="112" t="s">
        <v>1828</v>
      </c>
      <c r="C175" s="112" t="s">
        <v>1828</v>
      </c>
      <c r="D175" s="112" t="s">
        <v>1828</v>
      </c>
      <c r="E175" s="112" t="s">
        <v>1828</v>
      </c>
      <c r="F175" s="112" t="s">
        <v>1828</v>
      </c>
      <c r="G175" s="112" t="s">
        <v>1828</v>
      </c>
      <c r="H175" s="63">
        <v>-12.215275661000002</v>
      </c>
      <c r="I175" s="65">
        <f t="shared" si="2"/>
        <v>-3.9792362808984204E-2</v>
      </c>
      <c r="J175" s="65">
        <f>H175/'סכום נכסי הקרן'!$C$41</f>
        <v>-2.4636030909668943E-4</v>
      </c>
    </row>
    <row r="176" spans="1:10">
      <c r="A176" s="58" t="s">
        <v>1630</v>
      </c>
      <c r="B176" s="54" t="s">
        <v>1631</v>
      </c>
      <c r="C176" s="66" t="s">
        <v>1029</v>
      </c>
      <c r="D176" s="66" t="s">
        <v>114</v>
      </c>
      <c r="E176" s="73">
        <v>45166</v>
      </c>
      <c r="F176" s="67">
        <v>4539.1556339999997</v>
      </c>
      <c r="G176" s="68">
        <v>5.5743410000000004</v>
      </c>
      <c r="H176" s="67">
        <v>0.25302801600000002</v>
      </c>
      <c r="I176" s="69">
        <f t="shared" si="2"/>
        <v>8.242615961304632E-4</v>
      </c>
      <c r="J176" s="69">
        <f>H176/'סכום נכסי הקרן'!$C$41</f>
        <v>5.1031234956820408E-6</v>
      </c>
    </row>
    <row r="177" spans="1:10">
      <c r="A177" s="58" t="s">
        <v>1632</v>
      </c>
      <c r="B177" s="54" t="s">
        <v>1633</v>
      </c>
      <c r="C177" s="66" t="s">
        <v>1029</v>
      </c>
      <c r="D177" s="66" t="s">
        <v>114</v>
      </c>
      <c r="E177" s="73">
        <v>45166</v>
      </c>
      <c r="F177" s="67">
        <v>5900.9023239999997</v>
      </c>
      <c r="G177" s="68">
        <v>5.4278130000000004</v>
      </c>
      <c r="H177" s="67">
        <v>0.32028996399999998</v>
      </c>
      <c r="I177" s="69">
        <f t="shared" si="2"/>
        <v>1.0433734616612912E-3</v>
      </c>
      <c r="J177" s="69">
        <f>H177/'סכום נכסי הקרן'!$C$41</f>
        <v>6.459676942333353E-6</v>
      </c>
    </row>
    <row r="178" spans="1:10">
      <c r="A178" s="58" t="s">
        <v>1634</v>
      </c>
      <c r="B178" s="54" t="s">
        <v>1635</v>
      </c>
      <c r="C178" s="66" t="s">
        <v>1029</v>
      </c>
      <c r="D178" s="66" t="s">
        <v>114</v>
      </c>
      <c r="E178" s="73">
        <v>45168</v>
      </c>
      <c r="F178" s="67">
        <v>5900.9023239999997</v>
      </c>
      <c r="G178" s="68">
        <v>4.2365430000000002</v>
      </c>
      <c r="H178" s="67">
        <v>0.24999427600000002</v>
      </c>
      <c r="I178" s="69">
        <f t="shared" si="2"/>
        <v>8.1437891430662579E-4</v>
      </c>
      <c r="J178" s="69">
        <f>H178/'סכום נכסי הקרן'!$C$41</f>
        <v>5.0419383742929908E-6</v>
      </c>
    </row>
    <row r="179" spans="1:10">
      <c r="A179" s="58" t="s">
        <v>1636</v>
      </c>
      <c r="B179" s="54" t="s">
        <v>1637</v>
      </c>
      <c r="C179" s="66" t="s">
        <v>1029</v>
      </c>
      <c r="D179" s="66" t="s">
        <v>110</v>
      </c>
      <c r="E179" s="73">
        <v>45166</v>
      </c>
      <c r="F179" s="67">
        <v>21246.895756000002</v>
      </c>
      <c r="G179" s="68">
        <v>2.4334359999999999</v>
      </c>
      <c r="H179" s="67">
        <v>0.51702967</v>
      </c>
      <c r="I179" s="69">
        <f t="shared" si="2"/>
        <v>1.6842708083400796E-3</v>
      </c>
      <c r="J179" s="69">
        <f>H179/'סכום נכסי הקרן'!$C$41</f>
        <v>1.0427565684828085E-5</v>
      </c>
    </row>
    <row r="180" spans="1:10">
      <c r="A180" s="58" t="s">
        <v>1638</v>
      </c>
      <c r="B180" s="54" t="s">
        <v>1639</v>
      </c>
      <c r="C180" s="66" t="s">
        <v>1029</v>
      </c>
      <c r="D180" s="66" t="s">
        <v>110</v>
      </c>
      <c r="E180" s="73">
        <v>45167</v>
      </c>
      <c r="F180" s="67">
        <v>15058.674580000001</v>
      </c>
      <c r="G180" s="68">
        <v>2.709524</v>
      </c>
      <c r="H180" s="67">
        <v>0.40801841599999999</v>
      </c>
      <c r="I180" s="69">
        <f t="shared" si="2"/>
        <v>1.3291568109310998E-3</v>
      </c>
      <c r="J180" s="69">
        <f>H180/'סכום נכסי הקרן'!$C$41</f>
        <v>8.2290032474529169E-6</v>
      </c>
    </row>
    <row r="181" spans="1:10">
      <c r="A181" s="58" t="s">
        <v>1640</v>
      </c>
      <c r="B181" s="54" t="s">
        <v>1641</v>
      </c>
      <c r="C181" s="66" t="s">
        <v>1029</v>
      </c>
      <c r="D181" s="66" t="s">
        <v>112</v>
      </c>
      <c r="E181" s="73">
        <v>45236</v>
      </c>
      <c r="F181" s="67">
        <v>25011.732283000001</v>
      </c>
      <c r="G181" s="68">
        <v>2.554541</v>
      </c>
      <c r="H181" s="67">
        <v>0.63893485699999997</v>
      </c>
      <c r="I181" s="69">
        <f t="shared" si="2"/>
        <v>2.0813879560839191E-3</v>
      </c>
      <c r="J181" s="69">
        <f>H181/'סכום נכסי הקרן'!$C$41</f>
        <v>1.2886175738606527E-5</v>
      </c>
    </row>
    <row r="182" spans="1:10">
      <c r="A182" s="58" t="s">
        <v>1642</v>
      </c>
      <c r="B182" s="54" t="s">
        <v>1643</v>
      </c>
      <c r="C182" s="66" t="s">
        <v>1029</v>
      </c>
      <c r="D182" s="66" t="s">
        <v>110</v>
      </c>
      <c r="E182" s="73">
        <v>45127</v>
      </c>
      <c r="F182" s="67">
        <v>12647.874065</v>
      </c>
      <c r="G182" s="68">
        <v>-4.0532329999999996</v>
      </c>
      <c r="H182" s="67">
        <v>-0.51264779399999993</v>
      </c>
      <c r="I182" s="69">
        <f t="shared" si="2"/>
        <v>-1.6699964518363879E-3</v>
      </c>
      <c r="J182" s="69">
        <f>H182/'סכום נכסי הקרן'!$C$41</f>
        <v>-1.0339191066379646E-5</v>
      </c>
    </row>
    <row r="183" spans="1:10">
      <c r="A183" s="58" t="s">
        <v>1644</v>
      </c>
      <c r="B183" s="54" t="s">
        <v>1645</v>
      </c>
      <c r="C183" s="66" t="s">
        <v>1029</v>
      </c>
      <c r="D183" s="66" t="s">
        <v>110</v>
      </c>
      <c r="E183" s="73">
        <v>45127</v>
      </c>
      <c r="F183" s="67">
        <v>32912.213258999996</v>
      </c>
      <c r="G183" s="68">
        <v>-4.0279160000000003</v>
      </c>
      <c r="H183" s="67">
        <v>-1.3256762630000001</v>
      </c>
      <c r="I183" s="69">
        <f t="shared" si="2"/>
        <v>-4.3185100597423476E-3</v>
      </c>
      <c r="J183" s="69">
        <f>H183/'סכום נכסי הקרן'!$C$41</f>
        <v>-2.6736524248695307E-5</v>
      </c>
    </row>
    <row r="184" spans="1:10">
      <c r="A184" s="58" t="s">
        <v>1646</v>
      </c>
      <c r="B184" s="54" t="s">
        <v>1647</v>
      </c>
      <c r="C184" s="66" t="s">
        <v>1029</v>
      </c>
      <c r="D184" s="66" t="s">
        <v>110</v>
      </c>
      <c r="E184" s="73">
        <v>45127</v>
      </c>
      <c r="F184" s="67">
        <v>28709.263584000004</v>
      </c>
      <c r="G184" s="68">
        <v>-4.0217799999999997</v>
      </c>
      <c r="H184" s="67">
        <v>-1.1546234979999999</v>
      </c>
      <c r="I184" s="69">
        <f t="shared" si="2"/>
        <v>-3.7612902414380016E-3</v>
      </c>
      <c r="J184" s="69">
        <f>H184/'סכום נכסי הקרן'!$C$41</f>
        <v>-2.3286695261881135E-5</v>
      </c>
    </row>
    <row r="185" spans="1:10">
      <c r="A185" s="58" t="s">
        <v>1648</v>
      </c>
      <c r="B185" s="54" t="s">
        <v>1649</v>
      </c>
      <c r="C185" s="66" t="s">
        <v>1029</v>
      </c>
      <c r="D185" s="66" t="s">
        <v>110</v>
      </c>
      <c r="E185" s="73">
        <v>45168</v>
      </c>
      <c r="F185" s="67">
        <v>9403.6238400000002</v>
      </c>
      <c r="G185" s="68">
        <v>1.343831</v>
      </c>
      <c r="H185" s="67">
        <v>0.12636877800000001</v>
      </c>
      <c r="I185" s="69">
        <f t="shared" si="2"/>
        <v>4.1165769823423888E-4</v>
      </c>
      <c r="J185" s="69">
        <f>H185/'סכום נכסי הקרן'!$C$41</f>
        <v>2.5486327179375575E-6</v>
      </c>
    </row>
    <row r="186" spans="1:10">
      <c r="A186" s="58" t="s">
        <v>1650</v>
      </c>
      <c r="B186" s="54" t="s">
        <v>1651</v>
      </c>
      <c r="C186" s="66" t="s">
        <v>1029</v>
      </c>
      <c r="D186" s="66" t="s">
        <v>110</v>
      </c>
      <c r="E186" s="73">
        <v>45166</v>
      </c>
      <c r="F186" s="67">
        <v>18807.24768</v>
      </c>
      <c r="G186" s="68">
        <v>1.404498</v>
      </c>
      <c r="H186" s="67">
        <v>0.26414734099999998</v>
      </c>
      <c r="I186" s="69">
        <f t="shared" si="2"/>
        <v>8.6048380075935032E-4</v>
      </c>
      <c r="J186" s="69">
        <f>H186/'סכום נכסי הקרן'!$C$41</f>
        <v>5.3273804359238854E-6</v>
      </c>
    </row>
    <row r="187" spans="1:10">
      <c r="A187" s="58" t="s">
        <v>1652</v>
      </c>
      <c r="B187" s="54" t="s">
        <v>1653</v>
      </c>
      <c r="C187" s="66" t="s">
        <v>1029</v>
      </c>
      <c r="D187" s="66" t="s">
        <v>110</v>
      </c>
      <c r="E187" s="73">
        <v>45166</v>
      </c>
      <c r="F187" s="67">
        <v>5642.1743039999992</v>
      </c>
      <c r="G187" s="68">
        <v>1.4403109999999999</v>
      </c>
      <c r="H187" s="67">
        <v>8.1264866999999991E-2</v>
      </c>
      <c r="I187" s="69">
        <f t="shared" si="2"/>
        <v>2.6472763783892531E-4</v>
      </c>
      <c r="J187" s="69">
        <f>H187/'סכום נכסי הקרן'!$C$41</f>
        <v>1.6389673314324845E-6</v>
      </c>
    </row>
    <row r="188" spans="1:10">
      <c r="A188" s="58" t="s">
        <v>1654</v>
      </c>
      <c r="B188" s="54" t="s">
        <v>1655</v>
      </c>
      <c r="C188" s="66" t="s">
        <v>1029</v>
      </c>
      <c r="D188" s="66" t="s">
        <v>110</v>
      </c>
      <c r="E188" s="73">
        <v>45168</v>
      </c>
      <c r="F188" s="67">
        <v>7522.8990720000002</v>
      </c>
      <c r="G188" s="68">
        <v>1.4437530000000001</v>
      </c>
      <c r="H188" s="67">
        <v>0.108612112</v>
      </c>
      <c r="I188" s="69">
        <f t="shared" si="2"/>
        <v>3.5381375632420338E-4</v>
      </c>
      <c r="J188" s="69">
        <f>H188/'סכום נכסי הקרן'!$C$41</f>
        <v>2.1905124555964158E-6</v>
      </c>
    </row>
    <row r="189" spans="1:10">
      <c r="A189" s="58" t="s">
        <v>1656</v>
      </c>
      <c r="B189" s="54" t="s">
        <v>1657</v>
      </c>
      <c r="C189" s="66" t="s">
        <v>1029</v>
      </c>
      <c r="D189" s="66" t="s">
        <v>110</v>
      </c>
      <c r="E189" s="73">
        <v>45189</v>
      </c>
      <c r="F189" s="67">
        <v>7052.7178800000002</v>
      </c>
      <c r="G189" s="68">
        <v>2.8150200000000001</v>
      </c>
      <c r="H189" s="67">
        <v>0.198535453</v>
      </c>
      <c r="I189" s="69">
        <f t="shared" si="2"/>
        <v>6.4674715458490784E-4</v>
      </c>
      <c r="J189" s="69">
        <f>H189/'סכום נכסי הקרן'!$C$41</f>
        <v>4.0041057545587256E-6</v>
      </c>
    </row>
    <row r="190" spans="1:10">
      <c r="A190" s="58" t="s">
        <v>1658</v>
      </c>
      <c r="B190" s="54" t="s">
        <v>1659</v>
      </c>
      <c r="C190" s="66" t="s">
        <v>1029</v>
      </c>
      <c r="D190" s="66" t="s">
        <v>110</v>
      </c>
      <c r="E190" s="73">
        <v>45189</v>
      </c>
      <c r="F190" s="67">
        <v>7052.7178800000002</v>
      </c>
      <c r="G190" s="68">
        <v>2.851823</v>
      </c>
      <c r="H190" s="67">
        <v>0.201131064</v>
      </c>
      <c r="I190" s="69">
        <f t="shared" si="2"/>
        <v>6.5520259165316431E-4</v>
      </c>
      <c r="J190" s="69">
        <f>H190/'סכום נכסי הקרן'!$C$41</f>
        <v>4.0564545959603462E-6</v>
      </c>
    </row>
    <row r="191" spans="1:10">
      <c r="A191" s="58" t="s">
        <v>1660</v>
      </c>
      <c r="B191" s="54" t="s">
        <v>1661</v>
      </c>
      <c r="C191" s="66" t="s">
        <v>1029</v>
      </c>
      <c r="D191" s="66" t="s">
        <v>110</v>
      </c>
      <c r="E191" s="73">
        <v>45195</v>
      </c>
      <c r="F191" s="67">
        <v>7052.7178800000002</v>
      </c>
      <c r="G191" s="68">
        <v>3.4983240000000002</v>
      </c>
      <c r="H191" s="67">
        <v>0.246726893</v>
      </c>
      <c r="I191" s="69">
        <f t="shared" si="2"/>
        <v>8.0373511932564016E-4</v>
      </c>
      <c r="J191" s="69">
        <f>H191/'סכום נכסי הקרן'!$C$41</f>
        <v>4.9760410905839327E-6</v>
      </c>
    </row>
    <row r="192" spans="1:10">
      <c r="A192" s="58" t="s">
        <v>1662</v>
      </c>
      <c r="B192" s="54" t="s">
        <v>1663</v>
      </c>
      <c r="C192" s="66" t="s">
        <v>1029</v>
      </c>
      <c r="D192" s="66" t="s">
        <v>110</v>
      </c>
      <c r="E192" s="73">
        <v>45196</v>
      </c>
      <c r="F192" s="67">
        <v>7052.7178800000002</v>
      </c>
      <c r="G192" s="68">
        <v>3.7793299999999999</v>
      </c>
      <c r="H192" s="67">
        <v>0.26654551199999998</v>
      </c>
      <c r="I192" s="69">
        <f t="shared" si="2"/>
        <v>8.6829605921002638E-4</v>
      </c>
      <c r="J192" s="69">
        <f>H192/'סכום נכסי הקרן'!$C$41</f>
        <v>5.3757472649028681E-6</v>
      </c>
    </row>
    <row r="193" spans="1:10">
      <c r="A193" s="58" t="s">
        <v>1664</v>
      </c>
      <c r="B193" s="54" t="s">
        <v>1665</v>
      </c>
      <c r="C193" s="66" t="s">
        <v>1029</v>
      </c>
      <c r="D193" s="66" t="s">
        <v>110</v>
      </c>
      <c r="E193" s="73">
        <v>45211</v>
      </c>
      <c r="F193" s="67">
        <v>10579.07682</v>
      </c>
      <c r="G193" s="68">
        <v>3.9561730000000002</v>
      </c>
      <c r="H193" s="67">
        <v>0.418526591</v>
      </c>
      <c r="I193" s="69">
        <f t="shared" si="2"/>
        <v>1.3633881392829698E-3</v>
      </c>
      <c r="J193" s="69">
        <f>H193/'סכום נכסי הקרן'!$C$41</f>
        <v>8.44093438293334E-6</v>
      </c>
    </row>
    <row r="194" spans="1:10">
      <c r="A194" s="58" t="s">
        <v>1666</v>
      </c>
      <c r="B194" s="54" t="s">
        <v>1667</v>
      </c>
      <c r="C194" s="66" t="s">
        <v>1029</v>
      </c>
      <c r="D194" s="66" t="s">
        <v>110</v>
      </c>
      <c r="E194" s="73">
        <v>45201</v>
      </c>
      <c r="F194" s="67">
        <v>7052.7178800000002</v>
      </c>
      <c r="G194" s="68">
        <v>4.054138</v>
      </c>
      <c r="H194" s="67">
        <v>0.28592694400000002</v>
      </c>
      <c r="I194" s="69">
        <f t="shared" si="2"/>
        <v>9.3143282298884075E-4</v>
      </c>
      <c r="J194" s="69">
        <f>H194/'סכום נכסי הקרן'!$C$41</f>
        <v>5.7666361576931581E-6</v>
      </c>
    </row>
    <row r="195" spans="1:10">
      <c r="A195" s="58" t="s">
        <v>1668</v>
      </c>
      <c r="B195" s="54" t="s">
        <v>1669</v>
      </c>
      <c r="C195" s="66" t="s">
        <v>1029</v>
      </c>
      <c r="D195" s="66" t="s">
        <v>110</v>
      </c>
      <c r="E195" s="73">
        <v>45201</v>
      </c>
      <c r="F195" s="67">
        <v>7052.7178800000002</v>
      </c>
      <c r="G195" s="68">
        <v>4.1063049999999999</v>
      </c>
      <c r="H195" s="67">
        <v>0.28960609899999995</v>
      </c>
      <c r="I195" s="69">
        <f t="shared" si="2"/>
        <v>9.434180024193719E-4</v>
      </c>
      <c r="J195" s="69">
        <f>H195/'סכום נכסי הקרן'!$C$41</f>
        <v>5.8408381477398092E-6</v>
      </c>
    </row>
    <row r="196" spans="1:10">
      <c r="A196" s="58" t="s">
        <v>1670</v>
      </c>
      <c r="B196" s="54" t="s">
        <v>1671</v>
      </c>
      <c r="C196" s="66" t="s">
        <v>1029</v>
      </c>
      <c r="D196" s="66" t="s">
        <v>110</v>
      </c>
      <c r="E196" s="73">
        <v>45229</v>
      </c>
      <c r="F196" s="67">
        <v>11284.348607999998</v>
      </c>
      <c r="G196" s="68">
        <v>4.6035870000000001</v>
      </c>
      <c r="H196" s="67">
        <v>0.51948475099999991</v>
      </c>
      <c r="I196" s="69">
        <f t="shared" si="2"/>
        <v>1.6922684562514854E-3</v>
      </c>
      <c r="J196" s="69">
        <f>H196/'סכום נכסי הקרן'!$C$41</f>
        <v>1.0477080286938003E-5</v>
      </c>
    </row>
    <row r="197" spans="1:10">
      <c r="A197" s="58" t="s">
        <v>1672</v>
      </c>
      <c r="B197" s="54" t="s">
        <v>1673</v>
      </c>
      <c r="C197" s="66" t="s">
        <v>1029</v>
      </c>
      <c r="D197" s="66" t="s">
        <v>114</v>
      </c>
      <c r="E197" s="73">
        <v>45176</v>
      </c>
      <c r="F197" s="67">
        <v>10640.960706</v>
      </c>
      <c r="G197" s="68">
        <v>-6.705667</v>
      </c>
      <c r="H197" s="67">
        <v>-0.71354742399999993</v>
      </c>
      <c r="I197" s="69">
        <f t="shared" si="2"/>
        <v>-2.324445126349251E-3</v>
      </c>
      <c r="J197" s="69">
        <f>H197/'סכום נכסי הקרן'!$C$41</f>
        <v>-1.4390978051607513E-5</v>
      </c>
    </row>
    <row r="198" spans="1:10">
      <c r="A198" s="58" t="s">
        <v>1674</v>
      </c>
      <c r="B198" s="54" t="s">
        <v>1675</v>
      </c>
      <c r="C198" s="66" t="s">
        <v>1029</v>
      </c>
      <c r="D198" s="66" t="s">
        <v>114</v>
      </c>
      <c r="E198" s="73">
        <v>45161</v>
      </c>
      <c r="F198" s="67">
        <v>60739.417142999999</v>
      </c>
      <c r="G198" s="68">
        <v>-5.8817110000000001</v>
      </c>
      <c r="H198" s="67">
        <v>-3.5725169079999994</v>
      </c>
      <c r="I198" s="69">
        <f t="shared" si="2"/>
        <v>-1.1637796222498723E-2</v>
      </c>
      <c r="J198" s="69">
        <f>H198/'סכום נכסי הקרן'!$C$41</f>
        <v>-7.205129005135997E-5</v>
      </c>
    </row>
    <row r="199" spans="1:10">
      <c r="A199" s="58" t="s">
        <v>1676</v>
      </c>
      <c r="B199" s="54" t="s">
        <v>1677</v>
      </c>
      <c r="C199" s="66" t="s">
        <v>1029</v>
      </c>
      <c r="D199" s="66" t="s">
        <v>114</v>
      </c>
      <c r="E199" s="73">
        <v>45180</v>
      </c>
      <c r="F199" s="67">
        <v>5588.8098149999996</v>
      </c>
      <c r="G199" s="68">
        <v>-5.6458250000000003</v>
      </c>
      <c r="H199" s="67">
        <v>-0.31553441299999996</v>
      </c>
      <c r="I199" s="69">
        <f t="shared" si="2"/>
        <v>-1.0278818251235418E-3</v>
      </c>
      <c r="J199" s="69">
        <f>H199/'סכום נכסי הקרן'!$C$41</f>
        <v>-6.3637659660444095E-6</v>
      </c>
    </row>
    <row r="200" spans="1:10">
      <c r="A200" s="58" t="s">
        <v>1678</v>
      </c>
      <c r="B200" s="54" t="s">
        <v>1679</v>
      </c>
      <c r="C200" s="66" t="s">
        <v>1029</v>
      </c>
      <c r="D200" s="66" t="s">
        <v>114</v>
      </c>
      <c r="E200" s="73">
        <v>45267</v>
      </c>
      <c r="F200" s="67">
        <v>6564.3561989999989</v>
      </c>
      <c r="G200" s="68">
        <v>-3.7832910000000002</v>
      </c>
      <c r="H200" s="67">
        <v>-0.24834867900000002</v>
      </c>
      <c r="I200" s="69">
        <f t="shared" si="2"/>
        <v>-8.0901823357549488E-4</v>
      </c>
      <c r="J200" s="69">
        <f>H200/'סכום נכסי הקרן'!$C$41</f>
        <v>-5.0087496197515813E-6</v>
      </c>
    </row>
    <row r="201" spans="1:10">
      <c r="A201" s="58" t="s">
        <v>1680</v>
      </c>
      <c r="B201" s="54" t="s">
        <v>1681</v>
      </c>
      <c r="C201" s="66" t="s">
        <v>1029</v>
      </c>
      <c r="D201" s="66" t="s">
        <v>110</v>
      </c>
      <c r="E201" s="73">
        <v>45127</v>
      </c>
      <c r="F201" s="67">
        <v>48924.436199999989</v>
      </c>
      <c r="G201" s="68">
        <v>1.081108</v>
      </c>
      <c r="H201" s="67">
        <v>0.52892586699999999</v>
      </c>
      <c r="I201" s="69">
        <f t="shared" si="2"/>
        <v>1.7230237436162367E-3</v>
      </c>
      <c r="J201" s="69">
        <f>H201/'סכום נכסי הקרן'!$C$41</f>
        <v>1.06674907468021E-5</v>
      </c>
    </row>
    <row r="202" spans="1:10">
      <c r="A202" s="58" t="s">
        <v>1682</v>
      </c>
      <c r="B202" s="54" t="s">
        <v>1683</v>
      </c>
      <c r="C202" s="66" t="s">
        <v>1029</v>
      </c>
      <c r="D202" s="66" t="s">
        <v>110</v>
      </c>
      <c r="E202" s="73">
        <v>45127</v>
      </c>
      <c r="F202" s="67">
        <v>20313.880777999999</v>
      </c>
      <c r="G202" s="68">
        <v>1.0584519999999999</v>
      </c>
      <c r="H202" s="67">
        <v>0.215012641</v>
      </c>
      <c r="I202" s="69">
        <f t="shared" ref="I202:I258" si="3">IFERROR(H202/$H$9,0)</f>
        <v>7.0042308144599398E-4</v>
      </c>
      <c r="J202" s="69">
        <f>H202/'סכום נכסי הקרן'!$C$41</f>
        <v>4.3364212291643925E-6</v>
      </c>
    </row>
    <row r="203" spans="1:10">
      <c r="A203" s="58" t="s">
        <v>1684</v>
      </c>
      <c r="B203" s="54" t="s">
        <v>1685</v>
      </c>
      <c r="C203" s="66" t="s">
        <v>1029</v>
      </c>
      <c r="D203" s="66" t="s">
        <v>110</v>
      </c>
      <c r="E203" s="73">
        <v>45127</v>
      </c>
      <c r="F203" s="67">
        <v>15230.061277000001</v>
      </c>
      <c r="G203" s="68">
        <v>1.0237130000000001</v>
      </c>
      <c r="H203" s="67">
        <v>0.15591208100000001</v>
      </c>
      <c r="I203" s="69">
        <f t="shared" si="3"/>
        <v>5.0789767383340693E-4</v>
      </c>
      <c r="J203" s="69">
        <f>H203/'סכום נכסי הקרן'!$C$41</f>
        <v>3.1444684125878827E-6</v>
      </c>
    </row>
    <row r="204" spans="1:10">
      <c r="A204" s="58" t="s">
        <v>1686</v>
      </c>
      <c r="B204" s="54" t="s">
        <v>1687</v>
      </c>
      <c r="C204" s="66" t="s">
        <v>1029</v>
      </c>
      <c r="D204" s="66" t="s">
        <v>110</v>
      </c>
      <c r="E204" s="73">
        <v>45267</v>
      </c>
      <c r="F204" s="67">
        <v>7334.4459390000002</v>
      </c>
      <c r="G204" s="68">
        <v>-2.7613349999999999</v>
      </c>
      <c r="H204" s="67">
        <v>-0.20252864299999998</v>
      </c>
      <c r="I204" s="69">
        <f t="shared" si="3"/>
        <v>-6.5975533136740372E-4</v>
      </c>
      <c r="J204" s="69">
        <f>H204/'סכום נכסי הקרן'!$C$41</f>
        <v>-4.0846412700872611E-6</v>
      </c>
    </row>
    <row r="205" spans="1:10">
      <c r="A205" s="58" t="s">
        <v>1688</v>
      </c>
      <c r="B205" s="54" t="s">
        <v>1689</v>
      </c>
      <c r="C205" s="66" t="s">
        <v>1029</v>
      </c>
      <c r="D205" s="66" t="s">
        <v>112</v>
      </c>
      <c r="E205" s="73">
        <v>45195</v>
      </c>
      <c r="F205" s="67">
        <v>14190.164648</v>
      </c>
      <c r="G205" s="68">
        <v>-3.9586079999999999</v>
      </c>
      <c r="H205" s="67">
        <v>-0.56173295599999995</v>
      </c>
      <c r="I205" s="69">
        <f t="shared" si="3"/>
        <v>-1.8298957966442861E-3</v>
      </c>
      <c r="J205" s="69">
        <f>H205/'סכום נכסי הקרן'!$C$41</f>
        <v>-1.1329151180091162E-5</v>
      </c>
    </row>
    <row r="206" spans="1:10">
      <c r="A206" s="58" t="s">
        <v>1690</v>
      </c>
      <c r="B206" s="54" t="s">
        <v>1691</v>
      </c>
      <c r="C206" s="66" t="s">
        <v>1029</v>
      </c>
      <c r="D206" s="66" t="s">
        <v>112</v>
      </c>
      <c r="E206" s="73">
        <v>45195</v>
      </c>
      <c r="F206" s="67">
        <v>14193.490207999997</v>
      </c>
      <c r="G206" s="68">
        <v>-3.93425</v>
      </c>
      <c r="H206" s="67">
        <v>-0.558407396</v>
      </c>
      <c r="I206" s="69">
        <f t="shared" si="3"/>
        <v>-1.819062484835733E-3</v>
      </c>
      <c r="J206" s="69">
        <f>H206/'סכום נכסי הקרן'!$C$41</f>
        <v>-1.1262080570122422E-5</v>
      </c>
    </row>
    <row r="207" spans="1:10">
      <c r="A207" s="58" t="s">
        <v>1692</v>
      </c>
      <c r="B207" s="54" t="s">
        <v>1693</v>
      </c>
      <c r="C207" s="66" t="s">
        <v>1029</v>
      </c>
      <c r="D207" s="66" t="s">
        <v>112</v>
      </c>
      <c r="E207" s="73">
        <v>45232</v>
      </c>
      <c r="F207" s="67">
        <v>17763.478899999998</v>
      </c>
      <c r="G207" s="68">
        <v>-3.938898</v>
      </c>
      <c r="H207" s="67">
        <v>-0.699685326</v>
      </c>
      <c r="I207" s="69">
        <f t="shared" si="3"/>
        <v>-2.2792880911567653E-3</v>
      </c>
      <c r="J207" s="69">
        <f>H207/'סכום נכסי הקרן'!$C$41</f>
        <v>-1.4111404275068686E-5</v>
      </c>
    </row>
    <row r="208" spans="1:10">
      <c r="A208" s="58" t="s">
        <v>1694</v>
      </c>
      <c r="B208" s="54" t="s">
        <v>1695</v>
      </c>
      <c r="C208" s="66" t="s">
        <v>1029</v>
      </c>
      <c r="D208" s="66" t="s">
        <v>112</v>
      </c>
      <c r="E208" s="73">
        <v>45232</v>
      </c>
      <c r="F208" s="67">
        <v>9534.2114010000005</v>
      </c>
      <c r="G208" s="68">
        <v>-3.8902739999999998</v>
      </c>
      <c r="H208" s="67">
        <v>-0.37090694299999999</v>
      </c>
      <c r="I208" s="69">
        <f t="shared" si="3"/>
        <v>-1.2082628385824703E-3</v>
      </c>
      <c r="J208" s="69">
        <f>H208/'סכום נכסי הקרן'!$C$41</f>
        <v>-7.4805310710530136E-6</v>
      </c>
    </row>
    <row r="209" spans="1:10">
      <c r="A209" s="58" t="s">
        <v>1696</v>
      </c>
      <c r="B209" s="54" t="s">
        <v>1697</v>
      </c>
      <c r="C209" s="66" t="s">
        <v>1029</v>
      </c>
      <c r="D209" s="66" t="s">
        <v>112</v>
      </c>
      <c r="E209" s="73">
        <v>45181</v>
      </c>
      <c r="F209" s="67">
        <v>39557.037723000001</v>
      </c>
      <c r="G209" s="68">
        <v>-2.554996</v>
      </c>
      <c r="H209" s="67">
        <v>-1.0106806859999999</v>
      </c>
      <c r="I209" s="69">
        <f t="shared" si="3"/>
        <v>-3.2923835415149894E-3</v>
      </c>
      <c r="J209" s="69">
        <f>H209/'סכום נכסי הקרן'!$C$41</f>
        <v>-2.0383625643093381E-5</v>
      </c>
    </row>
    <row r="210" spans="1:10">
      <c r="A210" s="58" t="s">
        <v>1698</v>
      </c>
      <c r="B210" s="54" t="s">
        <v>1699</v>
      </c>
      <c r="C210" s="66" t="s">
        <v>1029</v>
      </c>
      <c r="D210" s="66" t="s">
        <v>112</v>
      </c>
      <c r="E210" s="73">
        <v>45181</v>
      </c>
      <c r="F210" s="67">
        <v>14387.037802000001</v>
      </c>
      <c r="G210" s="68">
        <v>-2.5360309999999999</v>
      </c>
      <c r="H210" s="67">
        <v>-0.36485980200000001</v>
      </c>
      <c r="I210" s="69">
        <f t="shared" si="3"/>
        <v>-1.1885637310627482E-3</v>
      </c>
      <c r="J210" s="69">
        <f>H210/'סכום נכסי הקרן'!$C$41</f>
        <v>-7.3585710296052635E-6</v>
      </c>
    </row>
    <row r="211" spans="1:10">
      <c r="A211" s="58" t="s">
        <v>1700</v>
      </c>
      <c r="B211" s="54" t="s">
        <v>1701</v>
      </c>
      <c r="C211" s="66" t="s">
        <v>1029</v>
      </c>
      <c r="D211" s="66" t="s">
        <v>112</v>
      </c>
      <c r="E211" s="73">
        <v>45176</v>
      </c>
      <c r="F211" s="67">
        <v>64744.663112000002</v>
      </c>
      <c r="G211" s="68">
        <v>-2.5915659999999998</v>
      </c>
      <c r="H211" s="67">
        <v>-1.6779008639999999</v>
      </c>
      <c r="I211" s="69">
        <f t="shared" si="3"/>
        <v>-5.4659134833089911E-3</v>
      </c>
      <c r="J211" s="69">
        <f>H211/'סכום נכסי הקרן'!$C$41</f>
        <v>-3.3840265824570175E-5</v>
      </c>
    </row>
    <row r="212" spans="1:10">
      <c r="A212" s="58" t="s">
        <v>1702</v>
      </c>
      <c r="B212" s="54" t="s">
        <v>1703</v>
      </c>
      <c r="C212" s="66" t="s">
        <v>1029</v>
      </c>
      <c r="D212" s="66" t="s">
        <v>112</v>
      </c>
      <c r="E212" s="73">
        <v>45176</v>
      </c>
      <c r="F212" s="67">
        <v>20466.694292</v>
      </c>
      <c r="G212" s="68">
        <v>-2.5725989999999999</v>
      </c>
      <c r="H212" s="67">
        <v>-0.52652606800000001</v>
      </c>
      <c r="I212" s="69">
        <f t="shared" si="3"/>
        <v>-1.7152061818086451E-3</v>
      </c>
      <c r="J212" s="69">
        <f>H212/'סכום נכסי הקרן'!$C$41</f>
        <v>-1.0619091083968661E-5</v>
      </c>
    </row>
    <row r="213" spans="1:10">
      <c r="A213" s="58" t="s">
        <v>1704</v>
      </c>
      <c r="B213" s="54" t="s">
        <v>1705</v>
      </c>
      <c r="C213" s="66" t="s">
        <v>1029</v>
      </c>
      <c r="D213" s="66" t="s">
        <v>112</v>
      </c>
      <c r="E213" s="73">
        <v>45183</v>
      </c>
      <c r="F213" s="67">
        <v>102759.78497399999</v>
      </c>
      <c r="G213" s="68">
        <v>-2.4464760000000001</v>
      </c>
      <c r="H213" s="67">
        <v>-2.5139938350000004</v>
      </c>
      <c r="I213" s="69">
        <f t="shared" si="3"/>
        <v>-8.1895617878900984E-3</v>
      </c>
      <c r="J213" s="69">
        <f>H213/'סכום נכסי הקרן'!$C$41</f>
        <v>-5.0702768848285557E-5</v>
      </c>
    </row>
    <row r="214" spans="1:10">
      <c r="A214" s="58" t="s">
        <v>1706</v>
      </c>
      <c r="B214" s="54" t="s">
        <v>1707</v>
      </c>
      <c r="C214" s="66" t="s">
        <v>1029</v>
      </c>
      <c r="D214" s="66" t="s">
        <v>112</v>
      </c>
      <c r="E214" s="73">
        <v>45183</v>
      </c>
      <c r="F214" s="67">
        <v>88787.895732999998</v>
      </c>
      <c r="G214" s="68">
        <v>-2.4417490000000002</v>
      </c>
      <c r="H214" s="67">
        <v>-2.167977359</v>
      </c>
      <c r="I214" s="69">
        <f t="shared" si="3"/>
        <v>-7.0623818917508567E-3</v>
      </c>
      <c r="J214" s="69">
        <f>H214/'סכום נכסי הקרן'!$C$41</f>
        <v>-4.3724234073825234E-5</v>
      </c>
    </row>
    <row r="215" spans="1:10">
      <c r="A215" s="58" t="s">
        <v>1708</v>
      </c>
      <c r="B215" s="54" t="s">
        <v>1709</v>
      </c>
      <c r="C215" s="66" t="s">
        <v>1029</v>
      </c>
      <c r="D215" s="66" t="s">
        <v>112</v>
      </c>
      <c r="E215" s="73">
        <v>45274</v>
      </c>
      <c r="F215" s="67">
        <v>29008.195029999999</v>
      </c>
      <c r="G215" s="68">
        <v>-1.485609</v>
      </c>
      <c r="H215" s="67">
        <v>-0.430948257</v>
      </c>
      <c r="I215" s="69">
        <f t="shared" si="3"/>
        <v>-1.4038528372465324E-3</v>
      </c>
      <c r="J215" s="69">
        <f>H215/'סכום נכסי הקרן'!$C$41</f>
        <v>-8.691457216816347E-6</v>
      </c>
    </row>
    <row r="216" spans="1:10">
      <c r="A216" s="58" t="s">
        <v>1710</v>
      </c>
      <c r="B216" s="54" t="s">
        <v>1711</v>
      </c>
      <c r="C216" s="66" t="s">
        <v>1029</v>
      </c>
      <c r="D216" s="66" t="s">
        <v>112</v>
      </c>
      <c r="E216" s="73">
        <v>45161</v>
      </c>
      <c r="F216" s="67">
        <v>18155.894983999999</v>
      </c>
      <c r="G216" s="68">
        <v>-1.5385150000000001</v>
      </c>
      <c r="H216" s="67">
        <v>-0.27933121299999997</v>
      </c>
      <c r="I216" s="69">
        <f t="shared" si="3"/>
        <v>-9.0994663403770409E-4</v>
      </c>
      <c r="J216" s="69">
        <f>H216/'סכום נכסי הקרן'!$C$41</f>
        <v>-5.6336120350311897E-6</v>
      </c>
    </row>
    <row r="217" spans="1:10">
      <c r="A217" s="58" t="s">
        <v>1712</v>
      </c>
      <c r="B217" s="54" t="s">
        <v>1713</v>
      </c>
      <c r="C217" s="66" t="s">
        <v>1029</v>
      </c>
      <c r="D217" s="66" t="s">
        <v>112</v>
      </c>
      <c r="E217" s="73">
        <v>45279</v>
      </c>
      <c r="F217" s="67">
        <v>10937.933217</v>
      </c>
      <c r="G217" s="68">
        <v>-0.93020800000000003</v>
      </c>
      <c r="H217" s="67">
        <v>-0.10174551599999999</v>
      </c>
      <c r="I217" s="69">
        <f t="shared" si="3"/>
        <v>-3.3144520019189326E-4</v>
      </c>
      <c r="J217" s="69">
        <f>H217/'סכום נכסי הקרן'!$C$41</f>
        <v>-2.0520254693057107E-6</v>
      </c>
    </row>
    <row r="218" spans="1:10">
      <c r="A218" s="58" t="s">
        <v>1714</v>
      </c>
      <c r="B218" s="54" t="s">
        <v>1715</v>
      </c>
      <c r="C218" s="66" t="s">
        <v>1029</v>
      </c>
      <c r="D218" s="66" t="s">
        <v>112</v>
      </c>
      <c r="E218" s="73">
        <v>45279</v>
      </c>
      <c r="F218" s="67">
        <v>10946.912229</v>
      </c>
      <c r="G218" s="68">
        <v>-0.84742200000000001</v>
      </c>
      <c r="H218" s="67">
        <v>-9.2766503E-2</v>
      </c>
      <c r="I218" s="69">
        <f t="shared" si="3"/>
        <v>-3.02195255051209E-4</v>
      </c>
      <c r="J218" s="69">
        <f>H218/'סכום נכסי הקרן'!$C$41</f>
        <v>-1.8709348022218949E-6</v>
      </c>
    </row>
    <row r="219" spans="1:10">
      <c r="A219" s="58" t="s">
        <v>1716</v>
      </c>
      <c r="B219" s="54" t="s">
        <v>1717</v>
      </c>
      <c r="C219" s="66" t="s">
        <v>1029</v>
      </c>
      <c r="D219" s="66" t="s">
        <v>112</v>
      </c>
      <c r="E219" s="73">
        <v>45288</v>
      </c>
      <c r="F219" s="67">
        <v>7386.0688269999991</v>
      </c>
      <c r="G219" s="68">
        <v>0.37514199999999998</v>
      </c>
      <c r="H219" s="67">
        <v>2.7708246999999998E-2</v>
      </c>
      <c r="I219" s="69">
        <f t="shared" si="3"/>
        <v>9.02621150781861E-5</v>
      </c>
      <c r="J219" s="69">
        <f>H219/'סכום נכסי הקרן'!$C$41</f>
        <v>5.5882589021233682E-7</v>
      </c>
    </row>
    <row r="220" spans="1:10">
      <c r="A220" s="58" t="s">
        <v>1718</v>
      </c>
      <c r="B220" s="54" t="s">
        <v>1719</v>
      </c>
      <c r="C220" s="66" t="s">
        <v>1029</v>
      </c>
      <c r="D220" s="66" t="s">
        <v>112</v>
      </c>
      <c r="E220" s="73">
        <v>45099</v>
      </c>
      <c r="F220" s="67">
        <v>14108.120315</v>
      </c>
      <c r="G220" s="68">
        <v>0.38185999999999998</v>
      </c>
      <c r="H220" s="67">
        <v>5.3873309999999987E-2</v>
      </c>
      <c r="I220" s="69">
        <f t="shared" si="3"/>
        <v>1.7549716901479886E-4</v>
      </c>
      <c r="J220" s="69">
        <f>H220/'סכום נכסי הקרן'!$C$41</f>
        <v>1.0865285133135698E-6</v>
      </c>
    </row>
    <row r="221" spans="1:10">
      <c r="A221" s="58" t="s">
        <v>1720</v>
      </c>
      <c r="B221" s="54" t="s">
        <v>1721</v>
      </c>
      <c r="C221" s="66" t="s">
        <v>1029</v>
      </c>
      <c r="D221" s="66" t="s">
        <v>112</v>
      </c>
      <c r="E221" s="73">
        <v>45288</v>
      </c>
      <c r="F221" s="67">
        <v>7392.7199469999996</v>
      </c>
      <c r="G221" s="68">
        <v>0.46477299999999999</v>
      </c>
      <c r="H221" s="67">
        <v>3.4359367000000002E-2</v>
      </c>
      <c r="I221" s="69">
        <f t="shared" si="3"/>
        <v>1.1192873869529279E-4</v>
      </c>
      <c r="J221" s="69">
        <f>H221/'סכום נכסי הקרן'!$C$41</f>
        <v>6.9296711014981894E-7</v>
      </c>
    </row>
    <row r="222" spans="1:10">
      <c r="A222" s="58" t="s">
        <v>1722</v>
      </c>
      <c r="B222" s="54" t="s">
        <v>1723</v>
      </c>
      <c r="C222" s="66" t="s">
        <v>1029</v>
      </c>
      <c r="D222" s="66" t="s">
        <v>112</v>
      </c>
      <c r="E222" s="73">
        <v>45148</v>
      </c>
      <c r="F222" s="67">
        <v>14832.130756</v>
      </c>
      <c r="G222" s="68">
        <v>0.56599999999999995</v>
      </c>
      <c r="H222" s="67">
        <v>8.3949799000000005E-2</v>
      </c>
      <c r="I222" s="69">
        <f t="shared" si="3"/>
        <v>2.7347404612527792E-4</v>
      </c>
      <c r="J222" s="69">
        <f>H222/'סכום נכסי הקרן'!$C$41</f>
        <v>1.6931176179901148E-6</v>
      </c>
    </row>
    <row r="223" spans="1:10">
      <c r="A223" s="58" t="s">
        <v>1724</v>
      </c>
      <c r="B223" s="54" t="s">
        <v>1725</v>
      </c>
      <c r="C223" s="66" t="s">
        <v>1029</v>
      </c>
      <c r="D223" s="66" t="s">
        <v>112</v>
      </c>
      <c r="E223" s="73">
        <v>45133</v>
      </c>
      <c r="F223" s="67">
        <v>22289.898656999998</v>
      </c>
      <c r="G223" s="68">
        <v>0.80726500000000001</v>
      </c>
      <c r="H223" s="67">
        <v>0.179938445</v>
      </c>
      <c r="I223" s="69">
        <f t="shared" si="3"/>
        <v>5.8616572277487861E-4</v>
      </c>
      <c r="J223" s="69">
        <f>H223/'סכום נכסי הקרן'!$C$41</f>
        <v>3.6290372938623151E-6</v>
      </c>
    </row>
    <row r="224" spans="1:10">
      <c r="A224" s="58" t="s">
        <v>1726</v>
      </c>
      <c r="B224" s="54" t="s">
        <v>1727</v>
      </c>
      <c r="C224" s="66" t="s">
        <v>1029</v>
      </c>
      <c r="D224" s="66" t="s">
        <v>112</v>
      </c>
      <c r="E224" s="73">
        <v>45133</v>
      </c>
      <c r="F224" s="67">
        <v>94845.086454000004</v>
      </c>
      <c r="G224" s="68">
        <v>0.85164200000000001</v>
      </c>
      <c r="H224" s="67">
        <v>0.80774067699999996</v>
      </c>
      <c r="I224" s="69">
        <f t="shared" si="3"/>
        <v>2.6312881482796783E-3</v>
      </c>
      <c r="J224" s="69">
        <f>H224/'סכום נכסי הקרן'!$C$41</f>
        <v>1.6290687854963924E-5</v>
      </c>
    </row>
    <row r="225" spans="1:10">
      <c r="A225" s="58" t="s">
        <v>1728</v>
      </c>
      <c r="B225" s="54" t="s">
        <v>1729</v>
      </c>
      <c r="C225" s="66" t="s">
        <v>1029</v>
      </c>
      <c r="D225" s="66" t="s">
        <v>112</v>
      </c>
      <c r="E225" s="73">
        <v>45127</v>
      </c>
      <c r="F225" s="67">
        <v>30264.852331999995</v>
      </c>
      <c r="G225" s="68">
        <v>2.1140620000000001</v>
      </c>
      <c r="H225" s="67">
        <v>0.63981763300000005</v>
      </c>
      <c r="I225" s="69">
        <f t="shared" si="3"/>
        <v>2.0842636785682852E-3</v>
      </c>
      <c r="J225" s="69">
        <f>H225/'סכום נכסי הקרן'!$C$41</f>
        <v>1.2903979755008508E-5</v>
      </c>
    </row>
    <row r="226" spans="1:10">
      <c r="A226" s="58" t="s">
        <v>1730</v>
      </c>
      <c r="B226" s="54" t="s">
        <v>1731</v>
      </c>
      <c r="C226" s="66" t="s">
        <v>1029</v>
      </c>
      <c r="D226" s="66" t="s">
        <v>112</v>
      </c>
      <c r="E226" s="73">
        <v>45127</v>
      </c>
      <c r="F226" s="67">
        <v>6866.7520329999998</v>
      </c>
      <c r="G226" s="68">
        <v>2.1140620000000001</v>
      </c>
      <c r="H226" s="67">
        <v>0.14516737000000002</v>
      </c>
      <c r="I226" s="69">
        <f t="shared" si="3"/>
        <v>4.7289580811581562E-4</v>
      </c>
      <c r="J226" s="69">
        <f>H226/'סכום נכסי הקרן'!$C$41</f>
        <v>2.9277667681406798E-6</v>
      </c>
    </row>
    <row r="227" spans="1:10">
      <c r="A227" s="58" t="s">
        <v>1732</v>
      </c>
      <c r="B227" s="54" t="s">
        <v>1733</v>
      </c>
      <c r="C227" s="66" t="s">
        <v>1029</v>
      </c>
      <c r="D227" s="66" t="s">
        <v>112</v>
      </c>
      <c r="E227" s="73">
        <v>45127</v>
      </c>
      <c r="F227" s="67">
        <v>52666.229083000006</v>
      </c>
      <c r="G227" s="68">
        <v>2.1486749999999999</v>
      </c>
      <c r="H227" s="67">
        <v>1.1316259769999999</v>
      </c>
      <c r="I227" s="69">
        <f t="shared" si="3"/>
        <v>3.6863737414149218E-3</v>
      </c>
      <c r="J227" s="69">
        <f>H227/'סכום נכסי הקרן'!$C$41</f>
        <v>2.2822876307708326E-5</v>
      </c>
    </row>
    <row r="228" spans="1:10">
      <c r="A228" s="58" t="s">
        <v>1734</v>
      </c>
      <c r="B228" s="54" t="s">
        <v>1735</v>
      </c>
      <c r="C228" s="66" t="s">
        <v>1029</v>
      </c>
      <c r="D228" s="66" t="s">
        <v>113</v>
      </c>
      <c r="E228" s="73">
        <v>45195</v>
      </c>
      <c r="F228" s="67">
        <v>12172.248077</v>
      </c>
      <c r="G228" s="68">
        <v>-4.4603770000000003</v>
      </c>
      <c r="H228" s="67">
        <v>-0.54292815800000005</v>
      </c>
      <c r="I228" s="69">
        <f t="shared" si="3"/>
        <v>-1.7686374701576615E-3</v>
      </c>
      <c r="J228" s="69">
        <f>H228/'סכום נכסי הקרן'!$C$41</f>
        <v>-1.0949891965944085E-5</v>
      </c>
    </row>
    <row r="229" spans="1:10">
      <c r="A229" s="58" t="s">
        <v>1736</v>
      </c>
      <c r="B229" s="54" t="s">
        <v>1737</v>
      </c>
      <c r="C229" s="66" t="s">
        <v>1029</v>
      </c>
      <c r="D229" s="66" t="s">
        <v>113</v>
      </c>
      <c r="E229" s="73">
        <v>45280</v>
      </c>
      <c r="F229" s="67">
        <v>12229.694466999999</v>
      </c>
      <c r="G229" s="68">
        <v>-0.50404000000000004</v>
      </c>
      <c r="H229" s="67">
        <v>-6.1642561000000005E-2</v>
      </c>
      <c r="I229" s="69">
        <f t="shared" si="3"/>
        <v>-2.0080620526791564E-4</v>
      </c>
      <c r="J229" s="69">
        <f>H229/'סכום נכסי הקרן'!$C$41</f>
        <v>-1.2432204399575794E-6</v>
      </c>
    </row>
    <row r="230" spans="1:10">
      <c r="A230" s="58" t="s">
        <v>1738</v>
      </c>
      <c r="B230" s="54" t="s">
        <v>1739</v>
      </c>
      <c r="C230" s="66" t="s">
        <v>1029</v>
      </c>
      <c r="D230" s="66" t="s">
        <v>113</v>
      </c>
      <c r="E230" s="73">
        <v>45153</v>
      </c>
      <c r="F230" s="67">
        <v>50637.437931</v>
      </c>
      <c r="G230" s="68">
        <v>-0.432533</v>
      </c>
      <c r="H230" s="67">
        <v>-0.21902360400000001</v>
      </c>
      <c r="I230" s="69">
        <f t="shared" si="3"/>
        <v>-7.1348915537987898E-4</v>
      </c>
      <c r="J230" s="69">
        <f>H230/'סכום נכסי הקרן'!$C$41</f>
        <v>-4.4173151943828977E-6</v>
      </c>
    </row>
    <row r="231" spans="1:10">
      <c r="A231" s="58" t="s">
        <v>1740</v>
      </c>
      <c r="B231" s="54" t="s">
        <v>1741</v>
      </c>
      <c r="C231" s="66" t="s">
        <v>1029</v>
      </c>
      <c r="D231" s="66" t="s">
        <v>113</v>
      </c>
      <c r="E231" s="73">
        <v>45153</v>
      </c>
      <c r="F231" s="67">
        <v>16880.542711999999</v>
      </c>
      <c r="G231" s="68">
        <v>-0.42422300000000002</v>
      </c>
      <c r="H231" s="67">
        <v>-7.1611132999999993E-2</v>
      </c>
      <c r="I231" s="69">
        <f t="shared" si="3"/>
        <v>-2.3327972815188528E-4</v>
      </c>
      <c r="J231" s="69">
        <f>H231/'סכום נכסי הקרן'!$C$41</f>
        <v>-1.4442687459744042E-6</v>
      </c>
    </row>
    <row r="232" spans="1:10">
      <c r="A232" s="58" t="s">
        <v>1742</v>
      </c>
      <c r="B232" s="54" t="s">
        <v>1743</v>
      </c>
      <c r="C232" s="66" t="s">
        <v>1029</v>
      </c>
      <c r="D232" s="66" t="s">
        <v>113</v>
      </c>
      <c r="E232" s="73">
        <v>45153</v>
      </c>
      <c r="F232" s="67">
        <v>36298.886794999999</v>
      </c>
      <c r="G232" s="68">
        <v>-0.40839799999999998</v>
      </c>
      <c r="H232" s="67">
        <v>-0.148243973</v>
      </c>
      <c r="I232" s="69">
        <f t="shared" si="3"/>
        <v>-4.8291812003023921E-4</v>
      </c>
      <c r="J232" s="69">
        <f>H232/'סכום נכסי הקרן'!$C$41</f>
        <v>-2.9898163597407886E-6</v>
      </c>
    </row>
    <row r="233" spans="1:10">
      <c r="A233" s="58" t="s">
        <v>1744</v>
      </c>
      <c r="B233" s="54" t="s">
        <v>1745</v>
      </c>
      <c r="C233" s="66" t="s">
        <v>1029</v>
      </c>
      <c r="D233" s="66" t="s">
        <v>113</v>
      </c>
      <c r="E233" s="73">
        <v>45281</v>
      </c>
      <c r="F233" s="67">
        <v>12662.901204</v>
      </c>
      <c r="G233" s="68">
        <v>-0.41282000000000002</v>
      </c>
      <c r="H233" s="67">
        <v>-5.2275031E-2</v>
      </c>
      <c r="I233" s="69">
        <f t="shared" si="3"/>
        <v>-1.7029063093878678E-4</v>
      </c>
      <c r="J233" s="69">
        <f>H233/'סכום נכסי הקרן'!$C$41</f>
        <v>-1.0542940783822413E-6</v>
      </c>
    </row>
    <row r="234" spans="1:10">
      <c r="A234" s="58" t="s">
        <v>1746</v>
      </c>
      <c r="B234" s="54" t="s">
        <v>1747</v>
      </c>
      <c r="C234" s="66" t="s">
        <v>1029</v>
      </c>
      <c r="D234" s="66" t="s">
        <v>113</v>
      </c>
      <c r="E234" s="73">
        <v>45113</v>
      </c>
      <c r="F234" s="67">
        <v>40368.318679999997</v>
      </c>
      <c r="G234" s="68">
        <v>-0.28002100000000002</v>
      </c>
      <c r="H234" s="67">
        <v>-0.11303984</v>
      </c>
      <c r="I234" s="69">
        <f t="shared" si="3"/>
        <v>-3.6823747985571754E-4</v>
      </c>
      <c r="J234" s="69">
        <f>H234/'סכום נכסי הקרן'!$C$41</f>
        <v>-2.2798118270513514E-6</v>
      </c>
    </row>
    <row r="235" spans="1:10">
      <c r="A235" s="58" t="s">
        <v>1748</v>
      </c>
      <c r="B235" s="54" t="s">
        <v>1749</v>
      </c>
      <c r="C235" s="66" t="s">
        <v>1029</v>
      </c>
      <c r="D235" s="66" t="s">
        <v>113</v>
      </c>
      <c r="E235" s="73">
        <v>45113</v>
      </c>
      <c r="F235" s="67">
        <v>42260.21919299999</v>
      </c>
      <c r="G235" s="68">
        <v>-0.26344899999999999</v>
      </c>
      <c r="H235" s="67">
        <v>-0.111334329</v>
      </c>
      <c r="I235" s="69">
        <f t="shared" si="3"/>
        <v>-3.6268162386276668E-4</v>
      </c>
      <c r="J235" s="69">
        <f>H235/'סכום נכסי הקרן'!$C$41</f>
        <v>-2.2454147140603366E-6</v>
      </c>
    </row>
    <row r="236" spans="1:10">
      <c r="A236" s="58" t="s">
        <v>1750</v>
      </c>
      <c r="B236" s="54" t="s">
        <v>1751</v>
      </c>
      <c r="C236" s="66" t="s">
        <v>1029</v>
      </c>
      <c r="D236" s="66" t="s">
        <v>113</v>
      </c>
      <c r="E236" s="73">
        <v>45113</v>
      </c>
      <c r="F236" s="67">
        <v>59179.670958000002</v>
      </c>
      <c r="G236" s="68">
        <v>-0.23741899999999999</v>
      </c>
      <c r="H236" s="67">
        <v>-0.140503974</v>
      </c>
      <c r="I236" s="69">
        <f t="shared" si="3"/>
        <v>-4.5770437480691111E-4</v>
      </c>
      <c r="J236" s="69">
        <f>H236/'סכום נכסי הקרן'!$C$41</f>
        <v>-2.8337143937298172E-6</v>
      </c>
    </row>
    <row r="237" spans="1:10">
      <c r="A237" s="58" t="s">
        <v>1752</v>
      </c>
      <c r="B237" s="54" t="s">
        <v>1753</v>
      </c>
      <c r="C237" s="66" t="s">
        <v>1029</v>
      </c>
      <c r="D237" s="66" t="s">
        <v>110</v>
      </c>
      <c r="E237" s="73">
        <v>45141</v>
      </c>
      <c r="F237" s="67">
        <v>27030.390492999999</v>
      </c>
      <c r="G237" s="68">
        <v>1.3473010000000001</v>
      </c>
      <c r="H237" s="67">
        <v>0.364180795</v>
      </c>
      <c r="I237" s="69">
        <f t="shared" si="3"/>
        <v>1.1863518044846109E-3</v>
      </c>
      <c r="J237" s="69">
        <f>H237/'סכום נכסי הקרן'!$C$41</f>
        <v>7.3448766702603576E-6</v>
      </c>
    </row>
    <row r="238" spans="1:10">
      <c r="A238" s="58" t="s">
        <v>1754</v>
      </c>
      <c r="B238" s="54" t="s">
        <v>1755</v>
      </c>
      <c r="C238" s="66" t="s">
        <v>1029</v>
      </c>
      <c r="D238" s="66" t="s">
        <v>110</v>
      </c>
      <c r="E238" s="73">
        <v>45251</v>
      </c>
      <c r="F238" s="67">
        <v>10004.419618</v>
      </c>
      <c r="G238" s="68">
        <v>-3.6627640000000001</v>
      </c>
      <c r="H238" s="67">
        <v>-0.36643824800000002</v>
      </c>
      <c r="I238" s="69">
        <f t="shared" si="3"/>
        <v>-1.1937056613514707E-3</v>
      </c>
      <c r="J238" s="69">
        <f>H238/'סכום נכסי הקרן'!$C$41</f>
        <v>-7.3904054683231697E-6</v>
      </c>
    </row>
    <row r="239" spans="1:10">
      <c r="A239" s="58" t="s">
        <v>1756</v>
      </c>
      <c r="B239" s="54" t="s">
        <v>1757</v>
      </c>
      <c r="C239" s="66" t="s">
        <v>1029</v>
      </c>
      <c r="D239" s="66" t="s">
        <v>110</v>
      </c>
      <c r="E239" s="73">
        <v>45251</v>
      </c>
      <c r="F239" s="67">
        <v>9992.1224610000008</v>
      </c>
      <c r="G239" s="68">
        <v>-3.7899940000000001</v>
      </c>
      <c r="H239" s="67">
        <v>-0.37870088700000004</v>
      </c>
      <c r="I239" s="69">
        <f t="shared" si="3"/>
        <v>-1.2336523145114579E-3</v>
      </c>
      <c r="J239" s="69">
        <f>H239/'סכום נכסי הקרן'!$C$41</f>
        <v>-7.6377210114366529E-6</v>
      </c>
    </row>
    <row r="240" spans="1:10">
      <c r="A240" s="58" t="s">
        <v>1758</v>
      </c>
      <c r="B240" s="54" t="s">
        <v>1759</v>
      </c>
      <c r="C240" s="66" t="s">
        <v>1029</v>
      </c>
      <c r="D240" s="66" t="s">
        <v>110</v>
      </c>
      <c r="E240" s="73">
        <v>45251</v>
      </c>
      <c r="F240" s="67">
        <v>20427.272911</v>
      </c>
      <c r="G240" s="68">
        <v>-3.8465410000000002</v>
      </c>
      <c r="H240" s="67">
        <v>-0.78574352299999994</v>
      </c>
      <c r="I240" s="69">
        <f t="shared" si="3"/>
        <v>-2.5596304340352303E-3</v>
      </c>
      <c r="J240" s="69">
        <f>H240/'סכום נכסי הקרן'!$C$41</f>
        <v>-1.5847044517794747E-5</v>
      </c>
    </row>
    <row r="241" spans="1:10">
      <c r="A241" s="58" t="s">
        <v>1760</v>
      </c>
      <c r="B241" s="54" t="s">
        <v>1761</v>
      </c>
      <c r="C241" s="66" t="s">
        <v>1029</v>
      </c>
      <c r="D241" s="66" t="s">
        <v>110</v>
      </c>
      <c r="E241" s="73">
        <v>45250</v>
      </c>
      <c r="F241" s="67">
        <v>6781.3214289999996</v>
      </c>
      <c r="G241" s="68">
        <v>-4.2706439999999999</v>
      </c>
      <c r="H241" s="67">
        <v>-0.28960609899999995</v>
      </c>
      <c r="I241" s="69">
        <f t="shared" si="3"/>
        <v>-9.434180024193719E-4</v>
      </c>
      <c r="J241" s="69">
        <f>H241/'סכום נכסי הקרן'!$C$41</f>
        <v>-5.8408381477398092E-6</v>
      </c>
    </row>
    <row r="242" spans="1:10">
      <c r="A242" s="58" t="s">
        <v>1762</v>
      </c>
      <c r="B242" s="54" t="s">
        <v>1763</v>
      </c>
      <c r="C242" s="66" t="s">
        <v>1029</v>
      </c>
      <c r="D242" s="66" t="s">
        <v>110</v>
      </c>
      <c r="E242" s="73">
        <v>45250</v>
      </c>
      <c r="F242" s="67">
        <v>20339.816699999999</v>
      </c>
      <c r="G242" s="68">
        <v>-4.291849</v>
      </c>
      <c r="H242" s="67">
        <v>-0.87295425199999999</v>
      </c>
      <c r="I242" s="69">
        <f t="shared" si="3"/>
        <v>-2.8437272539116559E-3</v>
      </c>
      <c r="J242" s="69">
        <f>H242/'סכום נכסי הקרן'!$C$41</f>
        <v>-1.7605929274000792E-5</v>
      </c>
    </row>
    <row r="243" spans="1:10">
      <c r="A243" s="58" t="s">
        <v>1764</v>
      </c>
      <c r="B243" s="54" t="s">
        <v>1765</v>
      </c>
      <c r="C243" s="66" t="s">
        <v>1029</v>
      </c>
      <c r="D243" s="66" t="s">
        <v>110</v>
      </c>
      <c r="E243" s="73">
        <v>45253</v>
      </c>
      <c r="F243" s="67">
        <v>13481.089237</v>
      </c>
      <c r="G243" s="68">
        <v>-4.8997299999999999</v>
      </c>
      <c r="H243" s="67">
        <v>-0.66053690600000003</v>
      </c>
      <c r="I243" s="69">
        <f t="shared" si="3"/>
        <v>-2.1517585801354017E-3</v>
      </c>
      <c r="J243" s="69">
        <f>H243/'סכום נכסי הקרן'!$C$41</f>
        <v>-1.3321850513081995E-5</v>
      </c>
    </row>
    <row r="244" spans="1:10">
      <c r="A244" s="58" t="s">
        <v>1766</v>
      </c>
      <c r="B244" s="54" t="s">
        <v>1767</v>
      </c>
      <c r="C244" s="66" t="s">
        <v>1029</v>
      </c>
      <c r="D244" s="66" t="s">
        <v>110</v>
      </c>
      <c r="E244" s="73">
        <v>45252</v>
      </c>
      <c r="F244" s="67">
        <v>13462.443195</v>
      </c>
      <c r="G244" s="68">
        <v>-5.0446309999999999</v>
      </c>
      <c r="H244" s="67">
        <v>-0.67913061000000008</v>
      </c>
      <c r="I244" s="69">
        <f t="shared" si="3"/>
        <v>-2.2123292488672682E-3</v>
      </c>
      <c r="J244" s="69">
        <f>H244/'סכום נכסי הקרן'!$C$41</f>
        <v>-1.369685233799516E-5</v>
      </c>
    </row>
    <row r="245" spans="1:10">
      <c r="A245" s="58" t="s">
        <v>1768</v>
      </c>
      <c r="B245" s="54" t="s">
        <v>1769</v>
      </c>
      <c r="C245" s="66" t="s">
        <v>1029</v>
      </c>
      <c r="D245" s="66" t="s">
        <v>112</v>
      </c>
      <c r="E245" s="73">
        <v>45145</v>
      </c>
      <c r="F245" s="67">
        <v>770227.19999999995</v>
      </c>
      <c r="G245" s="68">
        <v>-0.16064700000000001</v>
      </c>
      <c r="H245" s="67">
        <v>-1.2373499999999999</v>
      </c>
      <c r="I245" s="69">
        <f t="shared" si="3"/>
        <v>-4.0307792871917729E-3</v>
      </c>
      <c r="J245" s="69">
        <f>H245/'סכום נכסי הקרן'!$C$41</f>
        <v>-2.4955141162637786E-5</v>
      </c>
    </row>
    <row r="246" spans="1:10">
      <c r="A246" s="58" t="s">
        <v>1680</v>
      </c>
      <c r="B246" s="54" t="s">
        <v>1770</v>
      </c>
      <c r="C246" s="66" t="s">
        <v>1029</v>
      </c>
      <c r="D246" s="66" t="s">
        <v>110</v>
      </c>
      <c r="E246" s="73">
        <v>45127</v>
      </c>
      <c r="F246" s="67">
        <v>16620.22</v>
      </c>
      <c r="G246" s="68">
        <v>1.0810930000000001</v>
      </c>
      <c r="H246" s="67">
        <v>0.17968000000000001</v>
      </c>
      <c r="I246" s="69">
        <f t="shared" si="3"/>
        <v>5.8532381486452319E-4</v>
      </c>
      <c r="J246" s="69">
        <f>H246/'סכום נכסי הקרן'!$C$41</f>
        <v>3.6238249194672143E-6</v>
      </c>
    </row>
    <row r="247" spans="1:10">
      <c r="A247" s="58" t="s">
        <v>1771</v>
      </c>
      <c r="B247" s="54" t="s">
        <v>1772</v>
      </c>
      <c r="C247" s="66" t="s">
        <v>1029</v>
      </c>
      <c r="D247" s="66" t="s">
        <v>112</v>
      </c>
      <c r="E247" s="73">
        <v>45197</v>
      </c>
      <c r="F247" s="67">
        <v>23018.1</v>
      </c>
      <c r="G247" s="68">
        <v>-4.76525</v>
      </c>
      <c r="H247" s="67">
        <v>-1.0968699999999998</v>
      </c>
      <c r="I247" s="69">
        <f t="shared" si="3"/>
        <v>-3.5731530098533472E-3</v>
      </c>
      <c r="J247" s="69">
        <f>H247/'סכום נכסי הקרן'!$C$41</f>
        <v>-2.2121910281700813E-5</v>
      </c>
    </row>
    <row r="248" spans="1:10">
      <c r="A248" s="58" t="s">
        <v>1773</v>
      </c>
      <c r="B248" s="54" t="s">
        <v>1774</v>
      </c>
      <c r="C248" s="66" t="s">
        <v>1029</v>
      </c>
      <c r="D248" s="66" t="s">
        <v>110</v>
      </c>
      <c r="E248" s="73">
        <v>45127</v>
      </c>
      <c r="F248" s="67">
        <v>131578.17000000001</v>
      </c>
      <c r="G248" s="68">
        <v>3.8558680000000001</v>
      </c>
      <c r="H248" s="67">
        <v>5.07348</v>
      </c>
      <c r="I248" s="69">
        <f t="shared" si="3"/>
        <v>1.6527318946120109E-2</v>
      </c>
      <c r="J248" s="69">
        <f>H248/'סכום נכסי הקרן'!$C$41</f>
        <v>1.023230368010826E-4</v>
      </c>
    </row>
    <row r="249" spans="1:10">
      <c r="A249" s="114" t="s">
        <v>1828</v>
      </c>
      <c r="B249" s="115" t="s">
        <v>1828</v>
      </c>
      <c r="C249" s="115" t="s">
        <v>1828</v>
      </c>
      <c r="D249" s="115" t="s">
        <v>1828</v>
      </c>
      <c r="E249" s="115" t="s">
        <v>1828</v>
      </c>
      <c r="F249" s="115" t="s">
        <v>1828</v>
      </c>
      <c r="G249" s="115" t="s">
        <v>1828</v>
      </c>
      <c r="H249" s="115" t="s">
        <v>1828</v>
      </c>
      <c r="I249" s="115" t="s">
        <v>1828</v>
      </c>
      <c r="J249" s="115" t="s">
        <v>1828</v>
      </c>
    </row>
    <row r="250" spans="1:10">
      <c r="A250" s="56" t="s">
        <v>164</v>
      </c>
      <c r="B250" s="112" t="s">
        <v>1828</v>
      </c>
      <c r="C250" s="112" t="s">
        <v>1828</v>
      </c>
      <c r="D250" s="112" t="s">
        <v>1828</v>
      </c>
      <c r="E250" s="112" t="s">
        <v>1828</v>
      </c>
      <c r="F250" s="112" t="s">
        <v>1828</v>
      </c>
      <c r="G250" s="112" t="s">
        <v>1828</v>
      </c>
      <c r="H250" s="63">
        <v>119.62519343500001</v>
      </c>
      <c r="I250" s="65">
        <f t="shared" si="3"/>
        <v>0.3896898629523638</v>
      </c>
      <c r="J250" s="65">
        <f>H250/'סכום נכסי הקרן'!$C$41</f>
        <v>2.4126266527484353E-3</v>
      </c>
    </row>
    <row r="251" spans="1:10">
      <c r="A251" s="57" t="s">
        <v>157</v>
      </c>
      <c r="B251" s="112" t="s">
        <v>1828</v>
      </c>
      <c r="C251" s="112" t="s">
        <v>1828</v>
      </c>
      <c r="D251" s="112" t="s">
        <v>1828</v>
      </c>
      <c r="E251" s="112" t="s">
        <v>1828</v>
      </c>
      <c r="F251" s="112" t="s">
        <v>1828</v>
      </c>
      <c r="G251" s="112" t="s">
        <v>1828</v>
      </c>
      <c r="H251" s="63">
        <v>119.62519343500001</v>
      </c>
      <c r="I251" s="65">
        <f t="shared" si="3"/>
        <v>0.3896898629523638</v>
      </c>
      <c r="J251" s="65">
        <f>H251/'סכום נכסי הקרן'!$C$41</f>
        <v>2.4126266527484353E-3</v>
      </c>
    </row>
    <row r="252" spans="1:10">
      <c r="A252" s="58" t="s">
        <v>1775</v>
      </c>
      <c r="B252" s="54" t="s">
        <v>1776</v>
      </c>
      <c r="C252" s="66" t="s">
        <v>1029</v>
      </c>
      <c r="D252" s="66" t="s">
        <v>110</v>
      </c>
      <c r="E252" s="73">
        <v>45068</v>
      </c>
      <c r="F252" s="67">
        <v>33364.400830999999</v>
      </c>
      <c r="G252" s="68">
        <v>14.887363000000001</v>
      </c>
      <c r="H252" s="67">
        <v>4.9670794120000004</v>
      </c>
      <c r="I252" s="69">
        <f t="shared" si="3"/>
        <v>1.6180709428800497E-2</v>
      </c>
      <c r="J252" s="69">
        <f>H252/'סכום נכסי הקרן'!$C$41</f>
        <v>1.0017712683758992E-4</v>
      </c>
    </row>
    <row r="253" spans="1:10">
      <c r="A253" s="58" t="s">
        <v>1777</v>
      </c>
      <c r="B253" s="54" t="s">
        <v>1778</v>
      </c>
      <c r="C253" s="66" t="s">
        <v>1029</v>
      </c>
      <c r="D253" s="66" t="s">
        <v>110</v>
      </c>
      <c r="E253" s="73">
        <v>44972</v>
      </c>
      <c r="F253" s="67">
        <v>331508.50614900002</v>
      </c>
      <c r="G253" s="68">
        <v>6.601216</v>
      </c>
      <c r="H253" s="67">
        <v>21.883591796000001</v>
      </c>
      <c r="I253" s="69">
        <f t="shared" si="3"/>
        <v>7.1287775116722532E-2</v>
      </c>
      <c r="J253" s="69">
        <f>H253/'סכום נכסי הקרן'!$C$41</f>
        <v>4.4135299019252612E-4</v>
      </c>
    </row>
    <row r="254" spans="1:10">
      <c r="A254" s="58" t="s">
        <v>1777</v>
      </c>
      <c r="B254" s="54" t="s">
        <v>1779</v>
      </c>
      <c r="C254" s="66" t="s">
        <v>1029</v>
      </c>
      <c r="D254" s="66" t="s">
        <v>110</v>
      </c>
      <c r="E254" s="73">
        <v>45069</v>
      </c>
      <c r="F254" s="67">
        <v>263126.37073099997</v>
      </c>
      <c r="G254" s="68">
        <v>12.757655</v>
      </c>
      <c r="H254" s="67">
        <v>33.568753810000004</v>
      </c>
      <c r="I254" s="69">
        <f t="shared" si="3"/>
        <v>0.10935324488155165</v>
      </c>
      <c r="J254" s="69">
        <f>H254/'סכום נכסי הקרן'!$C$41</f>
        <v>6.7702185313968171E-4</v>
      </c>
    </row>
    <row r="255" spans="1:10">
      <c r="A255" s="58" t="s">
        <v>1777</v>
      </c>
      <c r="B255" s="54" t="s">
        <v>1780</v>
      </c>
      <c r="C255" s="66" t="s">
        <v>1029</v>
      </c>
      <c r="D255" s="66" t="s">
        <v>110</v>
      </c>
      <c r="E255" s="73">
        <v>45153</v>
      </c>
      <c r="F255" s="67">
        <v>352844.56146700005</v>
      </c>
      <c r="G255" s="68">
        <v>5.9078999999999997</v>
      </c>
      <c r="H255" s="67">
        <v>20.845702356</v>
      </c>
      <c r="I255" s="69">
        <f t="shared" si="3"/>
        <v>6.7906756603652599E-2</v>
      </c>
      <c r="J255" s="69">
        <f>H255/'סכום נכסי הקרן'!$C$41</f>
        <v>4.2042061254156957E-4</v>
      </c>
    </row>
    <row r="256" spans="1:10">
      <c r="A256" s="58" t="s">
        <v>1781</v>
      </c>
      <c r="B256" s="54" t="s">
        <v>1782</v>
      </c>
      <c r="C256" s="66" t="s">
        <v>1029</v>
      </c>
      <c r="D256" s="66" t="s">
        <v>110</v>
      </c>
      <c r="E256" s="73">
        <v>45126</v>
      </c>
      <c r="F256" s="67">
        <v>44961.674445999997</v>
      </c>
      <c r="G256" s="68">
        <v>-7.2860750000000003</v>
      </c>
      <c r="H256" s="67">
        <v>-3.2759413500000001</v>
      </c>
      <c r="I256" s="69">
        <f t="shared" si="3"/>
        <v>-1.0671674578441877E-2</v>
      </c>
      <c r="J256" s="69">
        <f>H256/'סכום נכסי הקרן'!$C$41</f>
        <v>-6.6069890354202292E-5</v>
      </c>
    </row>
    <row r="257" spans="1:10">
      <c r="A257" s="58" t="s">
        <v>1783</v>
      </c>
      <c r="B257" s="54" t="s">
        <v>1784</v>
      </c>
      <c r="C257" s="66" t="s">
        <v>1029</v>
      </c>
      <c r="D257" s="66" t="s">
        <v>119</v>
      </c>
      <c r="E257" s="73">
        <v>45082</v>
      </c>
      <c r="F257" s="67">
        <v>86177.066963000005</v>
      </c>
      <c r="G257" s="68">
        <v>7.888477</v>
      </c>
      <c r="H257" s="67">
        <v>6.7980583450000003</v>
      </c>
      <c r="I257" s="69">
        <f t="shared" si="3"/>
        <v>2.2145288536103112E-2</v>
      </c>
      <c r="J257" s="69">
        <f>H257/'סכום נכסי הקרן'!$C$41</f>
        <v>1.3710470411065811E-4</v>
      </c>
    </row>
    <row r="258" spans="1:10">
      <c r="A258" s="58" t="s">
        <v>1783</v>
      </c>
      <c r="B258" s="54" t="s">
        <v>1785</v>
      </c>
      <c r="C258" s="66" t="s">
        <v>1029</v>
      </c>
      <c r="D258" s="66" t="s">
        <v>119</v>
      </c>
      <c r="E258" s="73">
        <v>44972</v>
      </c>
      <c r="F258" s="67">
        <v>165137.29823099999</v>
      </c>
      <c r="G258" s="68">
        <v>21.096354000000002</v>
      </c>
      <c r="H258" s="67">
        <v>34.837949066</v>
      </c>
      <c r="I258" s="69">
        <f t="shared" si="3"/>
        <v>0.11348776296397525</v>
      </c>
      <c r="J258" s="69">
        <f>H258/'סכום נכסי הקרן'!$C$41</f>
        <v>7.02619256280612E-4</v>
      </c>
    </row>
    <row r="259" spans="1:10">
      <c r="A259" s="116" t="s">
        <v>1828</v>
      </c>
      <c r="B259" s="117" t="s">
        <v>1828</v>
      </c>
      <c r="C259" s="117" t="s">
        <v>1828</v>
      </c>
      <c r="D259" s="117" t="s">
        <v>1828</v>
      </c>
      <c r="E259" s="117" t="s">
        <v>1828</v>
      </c>
      <c r="F259" s="117" t="s">
        <v>1828</v>
      </c>
      <c r="G259" s="117" t="s">
        <v>1828</v>
      </c>
      <c r="H259" s="117" t="s">
        <v>1828</v>
      </c>
      <c r="I259" s="117" t="s">
        <v>1828</v>
      </c>
      <c r="J259" s="117" t="s">
        <v>1828</v>
      </c>
    </row>
    <row r="260" spans="1:10">
      <c r="A260" s="116" t="s">
        <v>1828</v>
      </c>
      <c r="B260" s="117" t="s">
        <v>1828</v>
      </c>
      <c r="C260" s="117" t="s">
        <v>1828</v>
      </c>
      <c r="D260" s="117" t="s">
        <v>1828</v>
      </c>
      <c r="E260" s="117" t="s">
        <v>1828</v>
      </c>
      <c r="F260" s="117" t="s">
        <v>1828</v>
      </c>
      <c r="G260" s="117" t="s">
        <v>1828</v>
      </c>
      <c r="H260" s="117" t="s">
        <v>1828</v>
      </c>
      <c r="I260" s="117" t="s">
        <v>1828</v>
      </c>
      <c r="J260" s="117" t="s">
        <v>1828</v>
      </c>
    </row>
    <row r="261" spans="1:10">
      <c r="A261" s="116" t="s">
        <v>1828</v>
      </c>
      <c r="B261" s="117" t="s">
        <v>1828</v>
      </c>
      <c r="C261" s="117" t="s">
        <v>1828</v>
      </c>
      <c r="D261" s="117" t="s">
        <v>1828</v>
      </c>
      <c r="E261" s="117" t="s">
        <v>1828</v>
      </c>
      <c r="F261" s="117" t="s">
        <v>1828</v>
      </c>
      <c r="G261" s="117" t="s">
        <v>1828</v>
      </c>
      <c r="H261" s="117" t="s">
        <v>1828</v>
      </c>
      <c r="I261" s="117" t="s">
        <v>1828</v>
      </c>
      <c r="J261" s="117" t="s">
        <v>1828</v>
      </c>
    </row>
    <row r="262" spans="1:10">
      <c r="A262" s="88" t="s">
        <v>182</v>
      </c>
      <c r="B262" s="117" t="s">
        <v>1828</v>
      </c>
      <c r="C262" s="117" t="s">
        <v>1828</v>
      </c>
      <c r="D262" s="117" t="s">
        <v>1828</v>
      </c>
      <c r="E262" s="117" t="s">
        <v>1828</v>
      </c>
      <c r="F262" s="117" t="s">
        <v>1828</v>
      </c>
      <c r="G262" s="117" t="s">
        <v>1828</v>
      </c>
      <c r="H262" s="117" t="s">
        <v>1828</v>
      </c>
      <c r="I262" s="117" t="s">
        <v>1828</v>
      </c>
      <c r="J262" s="117" t="s">
        <v>1828</v>
      </c>
    </row>
    <row r="263" spans="1:10">
      <c r="A263" s="88" t="s">
        <v>92</v>
      </c>
      <c r="B263" s="117" t="s">
        <v>1828</v>
      </c>
      <c r="C263" s="117" t="s">
        <v>1828</v>
      </c>
      <c r="D263" s="117" t="s">
        <v>1828</v>
      </c>
      <c r="E263" s="117" t="s">
        <v>1828</v>
      </c>
      <c r="F263" s="117" t="s">
        <v>1828</v>
      </c>
      <c r="G263" s="117" t="s">
        <v>1828</v>
      </c>
      <c r="H263" s="117" t="s">
        <v>1828</v>
      </c>
      <c r="I263" s="117" t="s">
        <v>1828</v>
      </c>
      <c r="J263" s="117" t="s">
        <v>1828</v>
      </c>
    </row>
    <row r="264" spans="1:10">
      <c r="A264" s="88" t="s">
        <v>165</v>
      </c>
      <c r="B264" s="117" t="s">
        <v>1828</v>
      </c>
      <c r="C264" s="117" t="s">
        <v>1828</v>
      </c>
      <c r="D264" s="117" t="s">
        <v>1828</v>
      </c>
      <c r="E264" s="117" t="s">
        <v>1828</v>
      </c>
      <c r="F264" s="117" t="s">
        <v>1828</v>
      </c>
      <c r="G264" s="117" t="s">
        <v>1828</v>
      </c>
      <c r="H264" s="117" t="s">
        <v>1828</v>
      </c>
      <c r="I264" s="117" t="s">
        <v>1828</v>
      </c>
      <c r="J264" s="117" t="s">
        <v>1828</v>
      </c>
    </row>
    <row r="265" spans="1:10">
      <c r="A265" s="88" t="s">
        <v>173</v>
      </c>
      <c r="B265" s="117" t="s">
        <v>1828</v>
      </c>
      <c r="C265" s="117" t="s">
        <v>1828</v>
      </c>
      <c r="D265" s="117" t="s">
        <v>1828</v>
      </c>
      <c r="E265" s="117" t="s">
        <v>1828</v>
      </c>
      <c r="F265" s="117" t="s">
        <v>1828</v>
      </c>
      <c r="G265" s="117" t="s">
        <v>1828</v>
      </c>
      <c r="H265" s="117" t="s">
        <v>1828</v>
      </c>
      <c r="I265" s="117" t="s">
        <v>1828</v>
      </c>
      <c r="J265" s="117" t="s">
        <v>1828</v>
      </c>
    </row>
    <row r="266" spans="1:10" hidden="1">
      <c r="B266" s="1"/>
      <c r="C266" s="1"/>
    </row>
    <row r="267" spans="1:10" hidden="1">
      <c r="B267" s="1"/>
      <c r="C267" s="1"/>
    </row>
    <row r="268" spans="1:10" hidden="1">
      <c r="B268" s="1"/>
      <c r="C268" s="1"/>
    </row>
    <row r="269" spans="1:10" hidden="1">
      <c r="B269" s="1"/>
      <c r="C269" s="1"/>
    </row>
    <row r="270" spans="1:10" hidden="1">
      <c r="B270" s="1"/>
      <c r="C270" s="1"/>
    </row>
    <row r="271" spans="1:10" hidden="1">
      <c r="B271" s="1"/>
      <c r="C271" s="1"/>
    </row>
    <row r="272" spans="1:10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300-000000000000}"/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3.1406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42578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6">
      <c r="A1" s="36" t="s">
        <v>124</v>
      </c>
      <c r="B1" s="36" t="s" vm="1">
        <v>189</v>
      </c>
    </row>
    <row r="2" spans="1:16">
      <c r="A2" s="36" t="s">
        <v>123</v>
      </c>
      <c r="B2" s="36" t="s">
        <v>190</v>
      </c>
    </row>
    <row r="3" spans="1:16">
      <c r="A3" s="36" t="s">
        <v>125</v>
      </c>
      <c r="B3" s="36" t="s">
        <v>191</v>
      </c>
    </row>
    <row r="4" spans="1:16">
      <c r="A4" s="36" t="s">
        <v>126</v>
      </c>
      <c r="B4" s="36">
        <v>12147</v>
      </c>
    </row>
    <row r="5" spans="1:16" ht="18.75">
      <c r="A5" s="139" t="s">
        <v>82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1"/>
    </row>
    <row r="6" spans="1:16" s="3" customFormat="1">
      <c r="A6" s="37" t="s">
        <v>96</v>
      </c>
      <c r="B6" s="38" t="s">
        <v>34</v>
      </c>
      <c r="C6" s="38" t="s">
        <v>38</v>
      </c>
      <c r="D6" s="38" t="s">
        <v>14</v>
      </c>
      <c r="E6" s="38" t="s">
        <v>50</v>
      </c>
      <c r="F6" s="38" t="s">
        <v>84</v>
      </c>
      <c r="G6" s="38" t="s">
        <v>17</v>
      </c>
      <c r="H6" s="38" t="s">
        <v>83</v>
      </c>
      <c r="I6" s="38" t="s">
        <v>16</v>
      </c>
      <c r="J6" s="38" t="s">
        <v>18</v>
      </c>
      <c r="K6" s="38" t="s">
        <v>167</v>
      </c>
      <c r="L6" s="38" t="s">
        <v>166</v>
      </c>
      <c r="M6" s="38" t="s">
        <v>91</v>
      </c>
      <c r="N6" s="38" t="s">
        <v>45</v>
      </c>
      <c r="O6" s="38" t="s">
        <v>127</v>
      </c>
      <c r="P6" s="40" t="s">
        <v>129</v>
      </c>
    </row>
    <row r="7" spans="1:16" s="3" customFormat="1">
      <c r="A7" s="108" t="s">
        <v>1828</v>
      </c>
      <c r="B7" s="109" t="s">
        <v>1828</v>
      </c>
      <c r="C7" s="109" t="s">
        <v>1828</v>
      </c>
      <c r="D7" s="109" t="s">
        <v>1828</v>
      </c>
      <c r="E7" s="109" t="s">
        <v>1828</v>
      </c>
      <c r="F7" s="12" t="s">
        <v>21</v>
      </c>
      <c r="G7" s="12" t="s">
        <v>20</v>
      </c>
      <c r="H7" s="109" t="s">
        <v>1828</v>
      </c>
      <c r="I7" s="12" t="s">
        <v>19</v>
      </c>
      <c r="J7" s="12" t="s">
        <v>19</v>
      </c>
      <c r="K7" s="12" t="s">
        <v>174</v>
      </c>
      <c r="L7" s="109" t="s">
        <v>1828</v>
      </c>
      <c r="M7" s="12" t="s">
        <v>170</v>
      </c>
      <c r="N7" s="12" t="s">
        <v>19</v>
      </c>
      <c r="O7" s="26" t="s">
        <v>19</v>
      </c>
      <c r="P7" s="13" t="s">
        <v>19</v>
      </c>
    </row>
    <row r="8" spans="1:16" s="4" customFormat="1" ht="20.25">
      <c r="A8" s="110" t="s">
        <v>1828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93</v>
      </c>
    </row>
    <row r="9" spans="1:16" s="4" customFormat="1" ht="20.25">
      <c r="A9" s="85" t="s">
        <v>1804</v>
      </c>
      <c r="B9" s="115" t="s">
        <v>1828</v>
      </c>
      <c r="C9" s="115" t="s">
        <v>1828</v>
      </c>
      <c r="D9" s="115" t="s">
        <v>1828</v>
      </c>
      <c r="E9" s="115" t="s">
        <v>1828</v>
      </c>
      <c r="F9" s="115" t="s">
        <v>1828</v>
      </c>
      <c r="G9" s="115" t="s">
        <v>1828</v>
      </c>
      <c r="H9" s="115" t="s">
        <v>1828</v>
      </c>
      <c r="I9" s="115" t="s">
        <v>1828</v>
      </c>
      <c r="J9" s="115" t="s">
        <v>1828</v>
      </c>
      <c r="K9" s="115" t="s">
        <v>1828</v>
      </c>
      <c r="L9" s="115" t="s">
        <v>1828</v>
      </c>
      <c r="M9" s="86">
        <v>0</v>
      </c>
      <c r="N9" s="115" t="s">
        <v>1828</v>
      </c>
      <c r="O9" s="87">
        <v>0</v>
      </c>
      <c r="P9" s="87">
        <v>0</v>
      </c>
    </row>
    <row r="10" spans="1:16">
      <c r="A10" s="88" t="s">
        <v>182</v>
      </c>
      <c r="B10" s="115" t="s">
        <v>1828</v>
      </c>
      <c r="C10" s="115" t="s">
        <v>1828</v>
      </c>
      <c r="D10" s="115" t="s">
        <v>1828</v>
      </c>
      <c r="E10" s="115" t="s">
        <v>1828</v>
      </c>
      <c r="F10" s="115" t="s">
        <v>1828</v>
      </c>
      <c r="G10" s="115" t="s">
        <v>1828</v>
      </c>
      <c r="H10" s="115" t="s">
        <v>1828</v>
      </c>
      <c r="I10" s="115" t="s">
        <v>1828</v>
      </c>
      <c r="J10" s="115" t="s">
        <v>1828</v>
      </c>
      <c r="K10" s="115" t="s">
        <v>1828</v>
      </c>
      <c r="L10" s="115" t="s">
        <v>1828</v>
      </c>
      <c r="M10" s="115" t="s">
        <v>1828</v>
      </c>
      <c r="N10" s="115" t="s">
        <v>1828</v>
      </c>
      <c r="O10" s="115" t="s">
        <v>1828</v>
      </c>
      <c r="P10" s="115" t="s">
        <v>1828</v>
      </c>
    </row>
    <row r="11" spans="1:16">
      <c r="A11" s="88" t="s">
        <v>92</v>
      </c>
      <c r="B11" s="115" t="s">
        <v>1828</v>
      </c>
      <c r="C11" s="115" t="s">
        <v>1828</v>
      </c>
      <c r="D11" s="115" t="s">
        <v>1828</v>
      </c>
      <c r="E11" s="115" t="s">
        <v>1828</v>
      </c>
      <c r="F11" s="115" t="s">
        <v>1828</v>
      </c>
      <c r="G11" s="115" t="s">
        <v>1828</v>
      </c>
      <c r="H11" s="115" t="s">
        <v>1828</v>
      </c>
      <c r="I11" s="115" t="s">
        <v>1828</v>
      </c>
      <c r="J11" s="115" t="s">
        <v>1828</v>
      </c>
      <c r="K11" s="115" t="s">
        <v>1828</v>
      </c>
      <c r="L11" s="115" t="s">
        <v>1828</v>
      </c>
      <c r="M11" s="115" t="s">
        <v>1828</v>
      </c>
      <c r="N11" s="115" t="s">
        <v>1828</v>
      </c>
      <c r="O11" s="115" t="s">
        <v>1828</v>
      </c>
      <c r="P11" s="115" t="s">
        <v>1828</v>
      </c>
    </row>
    <row r="12" spans="1:16">
      <c r="A12" s="88" t="s">
        <v>165</v>
      </c>
      <c r="B12" s="115" t="s">
        <v>1828</v>
      </c>
      <c r="C12" s="115" t="s">
        <v>1828</v>
      </c>
      <c r="D12" s="115" t="s">
        <v>1828</v>
      </c>
      <c r="E12" s="115" t="s">
        <v>1828</v>
      </c>
      <c r="F12" s="115" t="s">
        <v>1828</v>
      </c>
      <c r="G12" s="115" t="s">
        <v>1828</v>
      </c>
      <c r="H12" s="115" t="s">
        <v>1828</v>
      </c>
      <c r="I12" s="115" t="s">
        <v>1828</v>
      </c>
      <c r="J12" s="115" t="s">
        <v>1828</v>
      </c>
      <c r="K12" s="115" t="s">
        <v>1828</v>
      </c>
      <c r="L12" s="115" t="s">
        <v>1828</v>
      </c>
      <c r="M12" s="115" t="s">
        <v>1828</v>
      </c>
      <c r="N12" s="115" t="s">
        <v>1828</v>
      </c>
      <c r="O12" s="115" t="s">
        <v>1828</v>
      </c>
      <c r="P12" s="115" t="s">
        <v>1828</v>
      </c>
    </row>
    <row r="13" spans="1:16">
      <c r="A13" s="88" t="s">
        <v>173</v>
      </c>
      <c r="B13" s="115" t="s">
        <v>1828</v>
      </c>
      <c r="C13" s="115" t="s">
        <v>1828</v>
      </c>
      <c r="D13" s="115" t="s">
        <v>1828</v>
      </c>
      <c r="E13" s="115" t="s">
        <v>1828</v>
      </c>
      <c r="F13" s="115" t="s">
        <v>1828</v>
      </c>
      <c r="G13" s="115" t="s">
        <v>1828</v>
      </c>
      <c r="H13" s="115" t="s">
        <v>1828</v>
      </c>
      <c r="I13" s="115" t="s">
        <v>1828</v>
      </c>
      <c r="J13" s="115" t="s">
        <v>1828</v>
      </c>
      <c r="K13" s="115" t="s">
        <v>1828</v>
      </c>
      <c r="L13" s="115" t="s">
        <v>1828</v>
      </c>
      <c r="M13" s="115" t="s">
        <v>1828</v>
      </c>
      <c r="N13" s="115" t="s">
        <v>1828</v>
      </c>
      <c r="O13" s="115" t="s">
        <v>1828</v>
      </c>
      <c r="P13" s="115" t="s">
        <v>1828</v>
      </c>
    </row>
    <row r="14" spans="1:16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9" spans="1:16" hidden="1">
      <c r="C109" s="1"/>
    </row>
    <row r="110" spans="1:16" hidden="1">
      <c r="C110" s="1"/>
    </row>
    <row r="111" spans="1:16" hidden="1">
      <c r="C111" s="1"/>
    </row>
    <row r="112" spans="1:16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3" hidden="1">
      <c r="C513" s="1"/>
    </row>
    <row r="514" spans="3:3" hidden="1">
      <c r="C514" s="1"/>
    </row>
    <row r="515" spans="3:3" hidden="1">
      <c r="C515" s="1"/>
    </row>
    <row r="516" spans="3:3" hidden="1">
      <c r="C516" s="1"/>
    </row>
    <row r="517" spans="3:3" hidden="1">
      <c r="C517" s="1"/>
    </row>
    <row r="518" spans="3:3" hidden="1">
      <c r="C518" s="1"/>
    </row>
    <row r="519" spans="3:3" hidden="1">
      <c r="C519" s="1"/>
    </row>
    <row r="520" spans="3:3" hidden="1">
      <c r="C520" s="1"/>
    </row>
    <row r="521" spans="3:3" hidden="1">
      <c r="C521" s="1"/>
    </row>
    <row r="522" spans="3:3" hidden="1">
      <c r="C522" s="1"/>
    </row>
    <row r="523" spans="3:3" hidden="1">
      <c r="C523" s="1"/>
    </row>
    <row r="524" spans="3:3" hidden="1">
      <c r="C524" s="1"/>
    </row>
    <row r="525" spans="3:3" hidden="1">
      <c r="C525" s="1"/>
    </row>
    <row r="526" spans="3:3" hidden="1">
      <c r="C526" s="1"/>
    </row>
    <row r="527" spans="3:3" hidden="1">
      <c r="C527" s="1"/>
    </row>
    <row r="528" spans="3:3" hidden="1">
      <c r="C528" s="1"/>
    </row>
    <row r="529" spans="3:3" hidden="1">
      <c r="C529" s="1"/>
    </row>
    <row r="530" spans="3:3" hidden="1">
      <c r="C530" s="1"/>
    </row>
    <row r="531" spans="3:3" hidden="1">
      <c r="C531" s="1"/>
    </row>
    <row r="532" spans="3:3" hidden="1">
      <c r="C532" s="1"/>
    </row>
    <row r="533" spans="3:3" hidden="1">
      <c r="C533" s="1"/>
    </row>
    <row r="534" spans="3:3" hidden="1">
      <c r="C534" s="1"/>
    </row>
    <row r="535" spans="3:3" hidden="1">
      <c r="C535" s="1"/>
    </row>
    <row r="536" spans="3:3" hidden="1">
      <c r="C536" s="1"/>
    </row>
    <row r="537" spans="3:3" hidden="1">
      <c r="C537" s="1"/>
    </row>
    <row r="538" spans="3:3" hidden="1">
      <c r="C538" s="1"/>
    </row>
    <row r="539" spans="3:3" hidden="1">
      <c r="C539" s="1"/>
    </row>
    <row r="540" spans="3:3" hidden="1">
      <c r="C540" s="1"/>
    </row>
    <row r="541" spans="3:3" hidden="1">
      <c r="C541" s="1"/>
    </row>
    <row r="542" spans="3:3" hidden="1">
      <c r="C542" s="1"/>
    </row>
    <row r="543" spans="3:3" hidden="1">
      <c r="C543" s="1"/>
    </row>
    <row r="544" spans="3:3" hidden="1">
      <c r="C544" s="1"/>
    </row>
    <row r="545" spans="3:3" hidden="1">
      <c r="C545" s="1"/>
    </row>
    <row r="546" spans="3:3" hidden="1">
      <c r="C546" s="1"/>
    </row>
    <row r="547" spans="3:3" hidden="1">
      <c r="C547" s="1"/>
    </row>
    <row r="548" spans="3:3" hidden="1">
      <c r="C548" s="1"/>
    </row>
    <row r="549" spans="3:3" hidden="1">
      <c r="C549" s="1"/>
    </row>
    <row r="550" spans="3:3" hidden="1">
      <c r="C550" s="1"/>
    </row>
    <row r="551" spans="3:3" hidden="1">
      <c r="C551" s="1"/>
    </row>
    <row r="552" spans="3:3" hidden="1">
      <c r="C552" s="1"/>
    </row>
    <row r="553" spans="3:3" hidden="1">
      <c r="C553" s="1"/>
    </row>
    <row r="554" spans="3:3" hidden="1">
      <c r="C554" s="1"/>
    </row>
    <row r="555" spans="3:3" hidden="1">
      <c r="C555" s="1"/>
    </row>
    <row r="556" spans="3:3" hidden="1">
      <c r="C556" s="1"/>
    </row>
    <row r="557" spans="3:3" hidden="1">
      <c r="C557" s="1"/>
    </row>
    <row r="558" spans="3:3" hidden="1">
      <c r="C558" s="1"/>
    </row>
    <row r="559" spans="3:3" hidden="1">
      <c r="C559" s="1"/>
    </row>
    <row r="560" spans="3:3" hidden="1">
      <c r="C560" s="1"/>
    </row>
    <row r="561" spans="3:3" hidden="1">
      <c r="C561" s="1"/>
    </row>
    <row r="562" spans="3:3" hidden="1">
      <c r="C562" s="1"/>
    </row>
    <row r="563" spans="3:3" hidden="1">
      <c r="C563" s="1"/>
    </row>
    <row r="564" spans="3:3" hidden="1">
      <c r="C564" s="1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conditionalFormatting sqref="A14:A108">
    <cfRule type="cellIs" dxfId="5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1400-000000000000}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3.140625" style="2" bestFit="1" customWidth="1"/>
    <col min="3" max="3" width="12.42578125" style="2" customWidth="1"/>
    <col min="4" max="4" width="13.85546875" style="2" customWidth="1"/>
    <col min="5" max="5" width="7.5703125" style="1" customWidth="1"/>
    <col min="6" max="6" width="15.140625" style="1" customWidth="1"/>
    <col min="7" max="7" width="11.140625" style="1" customWidth="1"/>
    <col min="8" max="8" width="8.140625" style="1" customWidth="1"/>
    <col min="9" max="9" width="10.85546875" style="1" customWidth="1"/>
    <col min="10" max="10" width="11.5703125" style="1" customWidth="1"/>
    <col min="11" max="11" width="19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124</v>
      </c>
      <c r="B1" s="36" t="s" vm="1">
        <v>189</v>
      </c>
    </row>
    <row r="2" spans="1:17">
      <c r="A2" s="36" t="s">
        <v>123</v>
      </c>
      <c r="B2" s="36" t="s">
        <v>190</v>
      </c>
    </row>
    <row r="3" spans="1:17">
      <c r="A3" s="36" t="s">
        <v>125</v>
      </c>
      <c r="B3" s="36" t="s">
        <v>191</v>
      </c>
    </row>
    <row r="4" spans="1:17">
      <c r="A4" s="36" t="s">
        <v>126</v>
      </c>
      <c r="B4" s="36">
        <v>12147</v>
      </c>
    </row>
    <row r="5" spans="1:17" s="3" customFormat="1">
      <c r="A5" s="37" t="s">
        <v>96</v>
      </c>
      <c r="B5" s="38" t="s">
        <v>153</v>
      </c>
      <c r="C5" s="38" t="s">
        <v>34</v>
      </c>
      <c r="D5" s="38" t="s">
        <v>97</v>
      </c>
      <c r="E5" s="38" t="s">
        <v>14</v>
      </c>
      <c r="F5" s="38" t="s">
        <v>84</v>
      </c>
      <c r="G5" s="38" t="s">
        <v>50</v>
      </c>
      <c r="H5" s="38" t="s">
        <v>17</v>
      </c>
      <c r="I5" s="38" t="s">
        <v>188</v>
      </c>
      <c r="J5" s="38" t="s">
        <v>83</v>
      </c>
      <c r="K5" s="38" t="s">
        <v>29</v>
      </c>
      <c r="L5" s="38" t="s">
        <v>18</v>
      </c>
      <c r="M5" s="38" t="s">
        <v>167</v>
      </c>
      <c r="N5" s="38" t="s">
        <v>166</v>
      </c>
      <c r="O5" s="38" t="s">
        <v>91</v>
      </c>
      <c r="P5" s="38" t="s">
        <v>127</v>
      </c>
      <c r="Q5" s="40" t="s">
        <v>129</v>
      </c>
    </row>
    <row r="6" spans="1:17" s="3" customFormat="1">
      <c r="A6" s="108" t="s">
        <v>1828</v>
      </c>
      <c r="B6" s="130" t="s">
        <v>1828</v>
      </c>
      <c r="C6" s="109" t="s">
        <v>1828</v>
      </c>
      <c r="D6" s="109" t="s">
        <v>1828</v>
      </c>
      <c r="E6" s="109" t="s">
        <v>1828</v>
      </c>
      <c r="F6" s="12" t="s">
        <v>21</v>
      </c>
      <c r="G6" s="109" t="s">
        <v>1828</v>
      </c>
      <c r="H6" s="12" t="s">
        <v>20</v>
      </c>
      <c r="I6" s="109" t="s">
        <v>1828</v>
      </c>
      <c r="J6" s="109" t="s">
        <v>1828</v>
      </c>
      <c r="K6" s="12" t="s">
        <v>19</v>
      </c>
      <c r="L6" s="12" t="s">
        <v>19</v>
      </c>
      <c r="M6" s="12" t="s">
        <v>174</v>
      </c>
      <c r="N6" s="109" t="s">
        <v>1828</v>
      </c>
      <c r="O6" s="12" t="s">
        <v>170</v>
      </c>
      <c r="P6" s="12" t="s">
        <v>19</v>
      </c>
      <c r="Q6" s="13" t="s">
        <v>19</v>
      </c>
    </row>
    <row r="7" spans="1:17" s="4" customFormat="1" ht="20.25">
      <c r="A7" s="110" t="s">
        <v>1828</v>
      </c>
      <c r="B7" s="11" t="s">
        <v>0</v>
      </c>
      <c r="C7" s="11" t="s">
        <v>1</v>
      </c>
      <c r="D7" s="11" t="s">
        <v>2</v>
      </c>
      <c r="E7" s="11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93</v>
      </c>
      <c r="Q7" s="15" t="s">
        <v>94</v>
      </c>
    </row>
    <row r="8" spans="1:17" s="4" customFormat="1" ht="20.25">
      <c r="A8" s="85" t="s">
        <v>1806</v>
      </c>
      <c r="B8" s="115" t="s">
        <v>1828</v>
      </c>
      <c r="C8" s="115" t="s">
        <v>1828</v>
      </c>
      <c r="D8" s="115" t="s">
        <v>1828</v>
      </c>
      <c r="E8" s="115" t="s">
        <v>1828</v>
      </c>
      <c r="F8" s="115" t="s">
        <v>1828</v>
      </c>
      <c r="G8" s="115" t="s">
        <v>1828</v>
      </c>
      <c r="H8" s="115" t="s">
        <v>1828</v>
      </c>
      <c r="I8" s="115" t="s">
        <v>1828</v>
      </c>
      <c r="J8" s="115" t="s">
        <v>1828</v>
      </c>
      <c r="K8" s="115" t="s">
        <v>1828</v>
      </c>
      <c r="L8" s="115" t="s">
        <v>1828</v>
      </c>
      <c r="M8" s="115" t="s">
        <v>1828</v>
      </c>
      <c r="N8" s="115" t="s">
        <v>1828</v>
      </c>
      <c r="O8" s="86">
        <v>0</v>
      </c>
      <c r="P8" s="87">
        <v>0</v>
      </c>
      <c r="Q8" s="87">
        <v>0</v>
      </c>
    </row>
    <row r="9" spans="1:17">
      <c r="A9" s="88" t="s">
        <v>182</v>
      </c>
      <c r="B9" s="115" t="s">
        <v>1828</v>
      </c>
      <c r="C9" s="115" t="s">
        <v>1828</v>
      </c>
      <c r="D9" s="115" t="s">
        <v>1828</v>
      </c>
      <c r="E9" s="115" t="s">
        <v>1828</v>
      </c>
      <c r="F9" s="115" t="s">
        <v>1828</v>
      </c>
      <c r="G9" s="115" t="s">
        <v>1828</v>
      </c>
      <c r="H9" s="115" t="s">
        <v>1828</v>
      </c>
      <c r="I9" s="115" t="s">
        <v>1828</v>
      </c>
      <c r="J9" s="115" t="s">
        <v>1828</v>
      </c>
      <c r="K9" s="115" t="s">
        <v>1828</v>
      </c>
      <c r="L9" s="115" t="s">
        <v>1828</v>
      </c>
      <c r="M9" s="115" t="s">
        <v>1828</v>
      </c>
      <c r="N9" s="115" t="s">
        <v>1828</v>
      </c>
      <c r="O9" s="115" t="s">
        <v>1828</v>
      </c>
      <c r="P9" s="115" t="s">
        <v>1828</v>
      </c>
      <c r="Q9" s="115" t="s">
        <v>1828</v>
      </c>
    </row>
    <row r="10" spans="1:17">
      <c r="A10" s="88" t="s">
        <v>92</v>
      </c>
      <c r="B10" s="115" t="s">
        <v>1828</v>
      </c>
      <c r="C10" s="115" t="s">
        <v>1828</v>
      </c>
      <c r="D10" s="115" t="s">
        <v>1828</v>
      </c>
      <c r="E10" s="115" t="s">
        <v>1828</v>
      </c>
      <c r="F10" s="115" t="s">
        <v>1828</v>
      </c>
      <c r="G10" s="115" t="s">
        <v>1828</v>
      </c>
      <c r="H10" s="115" t="s">
        <v>1828</v>
      </c>
      <c r="I10" s="115" t="s">
        <v>1828</v>
      </c>
      <c r="J10" s="115" t="s">
        <v>1828</v>
      </c>
      <c r="K10" s="115" t="s">
        <v>1828</v>
      </c>
      <c r="L10" s="115" t="s">
        <v>1828</v>
      </c>
      <c r="M10" s="115" t="s">
        <v>1828</v>
      </c>
      <c r="N10" s="115" t="s">
        <v>1828</v>
      </c>
      <c r="O10" s="115" t="s">
        <v>1828</v>
      </c>
      <c r="P10" s="115" t="s">
        <v>1828</v>
      </c>
      <c r="Q10" s="115" t="s">
        <v>1828</v>
      </c>
    </row>
    <row r="11" spans="1:17">
      <c r="A11" s="88" t="s">
        <v>165</v>
      </c>
      <c r="B11" s="115" t="s">
        <v>1828</v>
      </c>
      <c r="C11" s="115" t="s">
        <v>1828</v>
      </c>
      <c r="D11" s="115" t="s">
        <v>1828</v>
      </c>
      <c r="E11" s="115" t="s">
        <v>1828</v>
      </c>
      <c r="F11" s="115" t="s">
        <v>1828</v>
      </c>
      <c r="G11" s="115" t="s">
        <v>1828</v>
      </c>
      <c r="H11" s="115" t="s">
        <v>1828</v>
      </c>
      <c r="I11" s="115" t="s">
        <v>1828</v>
      </c>
      <c r="J11" s="115" t="s">
        <v>1828</v>
      </c>
      <c r="K11" s="115" t="s">
        <v>1828</v>
      </c>
      <c r="L11" s="115" t="s">
        <v>1828</v>
      </c>
      <c r="M11" s="115" t="s">
        <v>1828</v>
      </c>
      <c r="N11" s="115" t="s">
        <v>1828</v>
      </c>
      <c r="O11" s="115" t="s">
        <v>1828</v>
      </c>
      <c r="P11" s="115" t="s">
        <v>1828</v>
      </c>
      <c r="Q11" s="115" t="s">
        <v>1828</v>
      </c>
    </row>
    <row r="12" spans="1:17">
      <c r="A12" s="88" t="s">
        <v>173</v>
      </c>
      <c r="B12" s="115" t="s">
        <v>1828</v>
      </c>
      <c r="C12" s="115" t="s">
        <v>1828</v>
      </c>
      <c r="D12" s="115" t="s">
        <v>1828</v>
      </c>
      <c r="E12" s="115" t="s">
        <v>1828</v>
      </c>
      <c r="F12" s="115" t="s">
        <v>1828</v>
      </c>
      <c r="G12" s="115" t="s">
        <v>1828</v>
      </c>
      <c r="H12" s="115" t="s">
        <v>1828</v>
      </c>
      <c r="I12" s="115" t="s">
        <v>1828</v>
      </c>
      <c r="J12" s="115" t="s">
        <v>1828</v>
      </c>
      <c r="K12" s="115" t="s">
        <v>1828</v>
      </c>
      <c r="L12" s="115" t="s">
        <v>1828</v>
      </c>
      <c r="M12" s="115" t="s">
        <v>1828</v>
      </c>
      <c r="N12" s="115" t="s">
        <v>1828</v>
      </c>
      <c r="O12" s="115" t="s">
        <v>1828</v>
      </c>
      <c r="P12" s="115" t="s">
        <v>1828</v>
      </c>
      <c r="Q12" s="115" t="s">
        <v>1828</v>
      </c>
    </row>
    <row r="13" spans="1:17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spans="1:17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7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7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1:17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17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1:17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1:17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7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  <row r="74" spans="1:17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1:17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</row>
    <row r="78" spans="1:17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1:17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1:17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1:17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1:17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1:17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</row>
    <row r="84" spans="1:17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</row>
    <row r="86" spans="1:17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</row>
    <row r="87" spans="1:17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</row>
    <row r="88" spans="1:17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17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</row>
    <row r="90" spans="1:17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</row>
    <row r="91" spans="1:17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</row>
    <row r="92" spans="1:17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</row>
    <row r="93" spans="1:17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1:17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</row>
    <row r="95" spans="1:17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</row>
    <row r="96" spans="1:17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</row>
    <row r="97" spans="1:17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</row>
    <row r="98" spans="1:17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</row>
    <row r="99" spans="1:17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</row>
    <row r="100" spans="1:17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</row>
    <row r="102" spans="1:17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</row>
    <row r="104" spans="1:17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  <row r="105" spans="1:17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</row>
    <row r="106" spans="1:17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</row>
    <row r="107" spans="1:17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</row>
    <row r="10000" spans="52:52" hidden="1">
      <c r="AZ10000"/>
    </row>
  </sheetData>
  <sheetProtection sheet="1" objects="1" scenarios="1"/>
  <phoneticPr fontId="3" type="noConversion"/>
  <conditionalFormatting sqref="A13:A41">
    <cfRule type="cellIs" dxfId="4" priority="1" operator="equal">
      <formula>"NR3"</formula>
    </cfRule>
  </conditionalFormatting>
  <conditionalFormatting sqref="A56:A107">
    <cfRule type="cellIs" dxfId="3" priority="2" operator="equal">
      <formula>2958465</formula>
    </cfRule>
    <cfRule type="cellIs" dxfId="2" priority="3" operator="equal">
      <formula>2958465</formula>
    </cfRule>
    <cfRule type="cellIs" dxfId="1" priority="4" operator="equal">
      <formula>"NR3"</formula>
    </cfRule>
    <cfRule type="cellIs" dxfId="0" priority="5" operator="equal">
      <formula>"דירוג פנימי"</formula>
    </cfRule>
  </conditionalFormatting>
  <dataValidations count="1">
    <dataValidation allowBlank="1" showInputMessage="1" showErrorMessage="1" sqref="C1:Q4 B5:Q7 A9:A12 A1:A7 A108:Q1048576 R1:AY1048576 BA1:XFD1048576 AZ1:AZ9999 AZ10001:AZ1048576" xr:uid="{00000000-0002-0000-1500-000000000000}"/>
  </dataValidations>
  <pageMargins left="0" right="0" top="0.5" bottom="0.5" header="0" footer="0.25"/>
  <pageSetup paperSize="9" scale="4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3.140625" style="2" bestFit="1" customWidth="1"/>
    <col min="3" max="3" width="13.85546875" style="2" customWidth="1"/>
    <col min="4" max="4" width="7.5703125" style="1" customWidth="1"/>
    <col min="5" max="5" width="11.140625" style="1" customWidth="1"/>
    <col min="6" max="6" width="8.140625" style="1" customWidth="1"/>
    <col min="7" max="7" width="11.5703125" style="1" customWidth="1"/>
    <col min="8" max="8" width="19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124</v>
      </c>
      <c r="B1" s="36" t="s" vm="1">
        <v>189</v>
      </c>
    </row>
    <row r="2" spans="1:14">
      <c r="A2" s="36" t="s">
        <v>123</v>
      </c>
      <c r="B2" s="36" t="s">
        <v>190</v>
      </c>
    </row>
    <row r="3" spans="1:14">
      <c r="A3" s="36" t="s">
        <v>125</v>
      </c>
      <c r="B3" s="36" t="s">
        <v>191</v>
      </c>
    </row>
    <row r="4" spans="1:14">
      <c r="A4" s="36" t="s">
        <v>126</v>
      </c>
      <c r="B4" s="36">
        <v>12147</v>
      </c>
    </row>
    <row r="5" spans="1:14" s="3" customFormat="1">
      <c r="A5" s="37" t="s">
        <v>96</v>
      </c>
      <c r="B5" s="38" t="s">
        <v>34</v>
      </c>
      <c r="C5" s="38" t="s">
        <v>97</v>
      </c>
      <c r="D5" s="38" t="s">
        <v>14</v>
      </c>
      <c r="E5" s="38" t="s">
        <v>50</v>
      </c>
      <c r="F5" s="38" t="s">
        <v>17</v>
      </c>
      <c r="G5" s="38" t="s">
        <v>83</v>
      </c>
      <c r="H5" s="38" t="s">
        <v>39</v>
      </c>
      <c r="I5" s="38" t="s">
        <v>18</v>
      </c>
      <c r="J5" s="38" t="s">
        <v>167</v>
      </c>
      <c r="K5" s="38" t="s">
        <v>166</v>
      </c>
      <c r="L5" s="38" t="s">
        <v>91</v>
      </c>
      <c r="M5" s="38" t="s">
        <v>127</v>
      </c>
      <c r="N5" s="40" t="s">
        <v>129</v>
      </c>
    </row>
    <row r="6" spans="1:14" s="3" customFormat="1">
      <c r="A6" s="108" t="s">
        <v>1828</v>
      </c>
      <c r="B6" s="109" t="s">
        <v>1828</v>
      </c>
      <c r="C6" s="109" t="s">
        <v>1828</v>
      </c>
      <c r="D6" s="109" t="s">
        <v>1828</v>
      </c>
      <c r="E6" s="109" t="s">
        <v>1828</v>
      </c>
      <c r="F6" s="26" t="s">
        <v>20</v>
      </c>
      <c r="G6" s="109" t="s">
        <v>1828</v>
      </c>
      <c r="H6" s="26" t="s">
        <v>19</v>
      </c>
      <c r="I6" s="26" t="s">
        <v>19</v>
      </c>
      <c r="J6" s="26" t="s">
        <v>174</v>
      </c>
      <c r="K6" s="109" t="s">
        <v>1828</v>
      </c>
      <c r="L6" s="26" t="s">
        <v>170</v>
      </c>
      <c r="M6" s="26" t="s">
        <v>19</v>
      </c>
      <c r="N6" s="13" t="s">
        <v>19</v>
      </c>
    </row>
    <row r="7" spans="1:14" s="4" customFormat="1" ht="20.25">
      <c r="A7" s="110" t="s">
        <v>1828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5" t="s">
        <v>12</v>
      </c>
    </row>
    <row r="8" spans="1:14" s="4" customFormat="1" ht="20.25">
      <c r="A8" s="85" t="s">
        <v>1807</v>
      </c>
      <c r="B8" s="115" t="s">
        <v>1828</v>
      </c>
      <c r="C8" s="115" t="s">
        <v>1828</v>
      </c>
      <c r="D8" s="115" t="s">
        <v>1828</v>
      </c>
      <c r="E8" s="115" t="s">
        <v>1828</v>
      </c>
      <c r="F8" s="115" t="s">
        <v>1828</v>
      </c>
      <c r="G8" s="115" t="s">
        <v>1828</v>
      </c>
      <c r="H8" s="115" t="s">
        <v>1828</v>
      </c>
      <c r="I8" s="115" t="s">
        <v>1828</v>
      </c>
      <c r="J8" s="115" t="s">
        <v>1828</v>
      </c>
      <c r="K8" s="115" t="s">
        <v>1828</v>
      </c>
      <c r="L8" s="86">
        <v>0</v>
      </c>
      <c r="M8" s="87">
        <v>0</v>
      </c>
      <c r="N8" s="87">
        <v>0</v>
      </c>
    </row>
    <row r="9" spans="1:14">
      <c r="A9" s="88" t="s">
        <v>182</v>
      </c>
      <c r="B9" s="115" t="s">
        <v>1828</v>
      </c>
      <c r="C9" s="115" t="s">
        <v>1828</v>
      </c>
      <c r="D9" s="115" t="s">
        <v>1828</v>
      </c>
      <c r="E9" s="115" t="s">
        <v>1828</v>
      </c>
      <c r="F9" s="115" t="s">
        <v>1828</v>
      </c>
      <c r="G9" s="115" t="s">
        <v>1828</v>
      </c>
      <c r="H9" s="115" t="s">
        <v>1828</v>
      </c>
      <c r="I9" s="115" t="s">
        <v>1828</v>
      </c>
      <c r="J9" s="115" t="s">
        <v>1828</v>
      </c>
      <c r="K9" s="115" t="s">
        <v>1828</v>
      </c>
      <c r="L9" s="115" t="s">
        <v>1828</v>
      </c>
      <c r="M9" s="115" t="s">
        <v>1828</v>
      </c>
      <c r="N9" s="115" t="s">
        <v>1828</v>
      </c>
    </row>
    <row r="10" spans="1:14">
      <c r="A10" s="88" t="s">
        <v>92</v>
      </c>
      <c r="B10" s="115" t="s">
        <v>1828</v>
      </c>
      <c r="C10" s="115" t="s">
        <v>1828</v>
      </c>
      <c r="D10" s="115" t="s">
        <v>1828</v>
      </c>
      <c r="E10" s="115" t="s">
        <v>1828</v>
      </c>
      <c r="F10" s="115" t="s">
        <v>1828</v>
      </c>
      <c r="G10" s="115" t="s">
        <v>1828</v>
      </c>
      <c r="H10" s="115" t="s">
        <v>1828</v>
      </c>
      <c r="I10" s="115" t="s">
        <v>1828</v>
      </c>
      <c r="J10" s="115" t="s">
        <v>1828</v>
      </c>
      <c r="K10" s="115" t="s">
        <v>1828</v>
      </c>
      <c r="L10" s="115" t="s">
        <v>1828</v>
      </c>
      <c r="M10" s="115" t="s">
        <v>1828</v>
      </c>
      <c r="N10" s="115" t="s">
        <v>1828</v>
      </c>
    </row>
    <row r="11" spans="1:14">
      <c r="A11" s="88" t="s">
        <v>165</v>
      </c>
      <c r="B11" s="115" t="s">
        <v>1828</v>
      </c>
      <c r="C11" s="115" t="s">
        <v>1828</v>
      </c>
      <c r="D11" s="115" t="s">
        <v>1828</v>
      </c>
      <c r="E11" s="115" t="s">
        <v>1828</v>
      </c>
      <c r="F11" s="115" t="s">
        <v>1828</v>
      </c>
      <c r="G11" s="115" t="s">
        <v>1828</v>
      </c>
      <c r="H11" s="115" t="s">
        <v>1828</v>
      </c>
      <c r="I11" s="115" t="s">
        <v>1828</v>
      </c>
      <c r="J11" s="115" t="s">
        <v>1828</v>
      </c>
      <c r="K11" s="115" t="s">
        <v>1828</v>
      </c>
      <c r="L11" s="115" t="s">
        <v>1828</v>
      </c>
      <c r="M11" s="115" t="s">
        <v>1828</v>
      </c>
      <c r="N11" s="115" t="s">
        <v>1828</v>
      </c>
    </row>
    <row r="12" spans="1:14">
      <c r="A12" s="88" t="s">
        <v>173</v>
      </c>
      <c r="B12" s="115" t="s">
        <v>1828</v>
      </c>
      <c r="C12" s="115" t="s">
        <v>1828</v>
      </c>
      <c r="D12" s="115" t="s">
        <v>1828</v>
      </c>
      <c r="E12" s="115" t="s">
        <v>1828</v>
      </c>
      <c r="F12" s="115" t="s">
        <v>1828</v>
      </c>
      <c r="G12" s="115" t="s">
        <v>1828</v>
      </c>
      <c r="H12" s="115" t="s">
        <v>1828</v>
      </c>
      <c r="I12" s="115" t="s">
        <v>1828</v>
      </c>
      <c r="J12" s="115" t="s">
        <v>1828</v>
      </c>
      <c r="K12" s="115" t="s">
        <v>1828</v>
      </c>
      <c r="L12" s="115" t="s">
        <v>1828</v>
      </c>
      <c r="M12" s="115" t="s">
        <v>1828</v>
      </c>
      <c r="N12" s="115" t="s">
        <v>1828</v>
      </c>
    </row>
    <row r="13" spans="1:14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6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3.140625" style="2" bestFit="1" customWidth="1"/>
    <col min="3" max="3" width="12" style="1" customWidth="1"/>
    <col min="4" max="4" width="28" style="1" customWidth="1"/>
    <col min="5" max="5" width="11.5703125" style="1" customWidth="1"/>
    <col min="6" max="6" width="14" style="1" customWidth="1"/>
    <col min="7" max="7" width="26.85546875" style="1" customWidth="1"/>
    <col min="8" max="8" width="23.7109375" style="1" customWidth="1"/>
    <col min="9" max="9" width="13.7109375" style="1" customWidth="1"/>
    <col min="10" max="10" width="9.140625" style="1" hidden="1" customWidth="1"/>
    <col min="11" max="52" width="0" style="1" hidden="1" customWidth="1"/>
    <col min="53" max="16384" width="9.140625" style="1" hidden="1"/>
  </cols>
  <sheetData>
    <row r="1" spans="1:9">
      <c r="A1" s="36" t="s">
        <v>124</v>
      </c>
      <c r="B1" s="36" t="s" vm="1">
        <v>189</v>
      </c>
    </row>
    <row r="2" spans="1:9">
      <c r="A2" s="36" t="s">
        <v>123</v>
      </c>
      <c r="B2" s="36" t="s">
        <v>190</v>
      </c>
    </row>
    <row r="3" spans="1:9">
      <c r="A3" s="36" t="s">
        <v>125</v>
      </c>
      <c r="B3" s="36" t="s">
        <v>191</v>
      </c>
    </row>
    <row r="4" spans="1:9">
      <c r="A4" s="36" t="s">
        <v>126</v>
      </c>
      <c r="B4" s="36">
        <v>12147</v>
      </c>
    </row>
    <row r="5" spans="1:9" s="3" customFormat="1">
      <c r="A5" s="37" t="s">
        <v>96</v>
      </c>
      <c r="B5" s="39" t="s">
        <v>41</v>
      </c>
      <c r="C5" s="39" t="s">
        <v>68</v>
      </c>
      <c r="D5" s="39" t="s">
        <v>42</v>
      </c>
      <c r="E5" s="39" t="s">
        <v>83</v>
      </c>
      <c r="F5" s="39" t="s">
        <v>154</v>
      </c>
      <c r="G5" s="39" t="s">
        <v>127</v>
      </c>
      <c r="H5" s="39" t="s">
        <v>128</v>
      </c>
      <c r="I5" s="51" t="s">
        <v>177</v>
      </c>
    </row>
    <row r="6" spans="1:9" s="3" customFormat="1">
      <c r="A6" s="108" t="s">
        <v>1828</v>
      </c>
      <c r="B6" s="12" t="s">
        <v>21</v>
      </c>
      <c r="C6" s="109" t="s">
        <v>1828</v>
      </c>
      <c r="D6" s="12" t="s">
        <v>19</v>
      </c>
      <c r="E6" s="109" t="s">
        <v>1828</v>
      </c>
      <c r="F6" s="12" t="s">
        <v>171</v>
      </c>
      <c r="G6" s="26" t="s">
        <v>19</v>
      </c>
      <c r="H6" s="26" t="s">
        <v>19</v>
      </c>
      <c r="I6" s="131" t="s">
        <v>1828</v>
      </c>
    </row>
    <row r="7" spans="1:9" s="4" customFormat="1" ht="20.25">
      <c r="A7" s="110" t="s">
        <v>1828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5" t="s">
        <v>7</v>
      </c>
    </row>
    <row r="8" spans="1:9" s="4" customFormat="1" ht="20.25">
      <c r="A8" s="85" t="s">
        <v>1808</v>
      </c>
      <c r="B8" s="115" t="s">
        <v>1828</v>
      </c>
      <c r="C8" s="115" t="s">
        <v>1828</v>
      </c>
      <c r="D8" s="86">
        <v>0</v>
      </c>
      <c r="E8" s="115" t="s">
        <v>1828</v>
      </c>
      <c r="F8" s="86">
        <v>0</v>
      </c>
      <c r="G8" s="87">
        <v>0</v>
      </c>
      <c r="H8" s="87">
        <v>0</v>
      </c>
      <c r="I8" s="115" t="s">
        <v>1828</v>
      </c>
    </row>
    <row r="9" spans="1:9" hidden="1">
      <c r="A9" s="84"/>
      <c r="B9" s="73"/>
      <c r="C9" s="54"/>
      <c r="D9" s="75"/>
      <c r="E9" s="54"/>
      <c r="F9" s="54"/>
      <c r="G9" s="54"/>
      <c r="H9" s="54"/>
      <c r="I9" s="54"/>
    </row>
    <row r="10" spans="1:9" hidden="1">
      <c r="A10" s="84"/>
      <c r="B10" s="73"/>
      <c r="C10" s="54"/>
      <c r="D10" s="75"/>
      <c r="E10" s="54"/>
      <c r="F10" s="54"/>
      <c r="G10" s="54"/>
      <c r="H10" s="54"/>
      <c r="I10" s="54"/>
    </row>
    <row r="11" spans="1:9" hidden="1">
      <c r="A11" s="54"/>
      <c r="B11" s="73"/>
      <c r="C11" s="54"/>
      <c r="D11" s="75"/>
      <c r="E11" s="54"/>
      <c r="F11" s="54"/>
      <c r="G11" s="54"/>
      <c r="H11" s="54"/>
      <c r="I11" s="54"/>
    </row>
    <row r="12" spans="1:9" hidden="1">
      <c r="A12" s="54"/>
      <c r="B12" s="73"/>
      <c r="C12" s="54"/>
      <c r="D12" s="75"/>
      <c r="E12" s="54"/>
      <c r="F12" s="54"/>
      <c r="G12" s="54"/>
      <c r="H12" s="54"/>
      <c r="I12" s="54"/>
    </row>
    <row r="13" spans="1:9" hidden="1">
      <c r="A13" s="54"/>
      <c r="B13" s="73"/>
      <c r="C13" s="54"/>
      <c r="D13" s="75"/>
      <c r="E13" s="54"/>
      <c r="F13" s="54"/>
      <c r="G13" s="54"/>
      <c r="H13" s="54"/>
      <c r="I13" s="54"/>
    </row>
    <row r="14" spans="1:9" hidden="1">
      <c r="A14" s="54"/>
      <c r="B14" s="73"/>
      <c r="C14" s="54"/>
      <c r="D14" s="75"/>
      <c r="E14" s="54"/>
      <c r="F14" s="54"/>
      <c r="G14" s="54"/>
      <c r="H14" s="54"/>
      <c r="I14" s="54"/>
    </row>
    <row r="15" spans="1:9" hidden="1">
      <c r="A15" s="54"/>
      <c r="B15" s="73"/>
      <c r="C15" s="54"/>
      <c r="D15" s="75"/>
      <c r="E15" s="54"/>
      <c r="F15" s="54"/>
      <c r="G15" s="54"/>
      <c r="H15" s="54"/>
      <c r="I15" s="54"/>
    </row>
    <row r="16" spans="1:9" hidden="1">
      <c r="A16" s="54"/>
      <c r="B16" s="73"/>
      <c r="C16" s="54"/>
      <c r="D16" s="75"/>
      <c r="E16" s="54"/>
      <c r="F16" s="54"/>
      <c r="G16" s="54"/>
      <c r="H16" s="54"/>
      <c r="I16" s="54"/>
    </row>
    <row r="17" spans="1:9" hidden="1">
      <c r="A17" s="54"/>
      <c r="B17" s="73"/>
      <c r="C17" s="54"/>
      <c r="D17" s="75"/>
      <c r="E17" s="54"/>
      <c r="F17" s="54"/>
      <c r="G17" s="54"/>
      <c r="H17" s="54"/>
      <c r="I17" s="54"/>
    </row>
    <row r="18" spans="1:9" hidden="1">
      <c r="A18" s="54"/>
      <c r="B18" s="73"/>
      <c r="C18" s="54"/>
      <c r="D18" s="75"/>
      <c r="E18" s="54"/>
      <c r="F18" s="54"/>
      <c r="G18" s="54"/>
      <c r="H18" s="54"/>
      <c r="I18" s="54"/>
    </row>
    <row r="19" spans="1:9" hidden="1">
      <c r="A19" s="54"/>
      <c r="B19" s="73"/>
      <c r="C19" s="54"/>
      <c r="D19" s="75"/>
      <c r="E19" s="54"/>
      <c r="F19" s="54"/>
      <c r="G19" s="54"/>
      <c r="H19" s="54"/>
      <c r="I19" s="54"/>
    </row>
    <row r="20" spans="1:9" hidden="1">
      <c r="A20" s="54"/>
      <c r="B20" s="73"/>
      <c r="C20" s="54"/>
      <c r="D20" s="75"/>
      <c r="E20" s="54"/>
      <c r="F20" s="54"/>
      <c r="G20" s="54"/>
      <c r="H20" s="54"/>
      <c r="I20" s="54"/>
    </row>
    <row r="21" spans="1:9" hidden="1">
      <c r="A21" s="54"/>
      <c r="B21" s="73"/>
      <c r="C21" s="54"/>
      <c r="D21" s="75"/>
      <c r="E21" s="54"/>
      <c r="F21" s="54"/>
      <c r="G21" s="54"/>
      <c r="H21" s="54"/>
      <c r="I21" s="54"/>
    </row>
    <row r="22" spans="1:9" hidden="1">
      <c r="A22" s="54"/>
      <c r="B22" s="73"/>
      <c r="C22" s="54"/>
      <c r="D22" s="75"/>
      <c r="E22" s="54"/>
      <c r="F22" s="54"/>
      <c r="G22" s="54"/>
      <c r="H22" s="54"/>
      <c r="I22" s="54"/>
    </row>
    <row r="23" spans="1:9" hidden="1">
      <c r="A23" s="54"/>
      <c r="B23" s="73"/>
      <c r="C23" s="54"/>
      <c r="D23" s="75"/>
      <c r="E23" s="54"/>
      <c r="F23" s="54"/>
      <c r="G23" s="54"/>
      <c r="H23" s="54"/>
      <c r="I23" s="54"/>
    </row>
    <row r="24" spans="1:9" hidden="1">
      <c r="A24" s="54"/>
      <c r="B24" s="73"/>
      <c r="C24" s="54"/>
      <c r="D24" s="75"/>
      <c r="E24" s="54"/>
      <c r="F24" s="54"/>
      <c r="G24" s="54"/>
      <c r="H24" s="54"/>
      <c r="I24" s="54"/>
    </row>
    <row r="25" spans="1:9" hidden="1">
      <c r="A25" s="54"/>
      <c r="B25" s="73"/>
      <c r="C25" s="54"/>
      <c r="D25" s="75"/>
      <c r="E25" s="54"/>
      <c r="F25" s="54"/>
      <c r="G25" s="54"/>
      <c r="H25" s="54"/>
      <c r="I25" s="54"/>
    </row>
    <row r="26" spans="1:9" hidden="1">
      <c r="A26" s="54"/>
      <c r="B26" s="73"/>
      <c r="C26" s="54"/>
      <c r="D26" s="75"/>
      <c r="E26" s="54"/>
      <c r="F26" s="54"/>
      <c r="G26" s="54"/>
      <c r="H26" s="54"/>
      <c r="I26" s="54"/>
    </row>
    <row r="27" spans="1:9" hidden="1">
      <c r="A27" s="54"/>
      <c r="B27" s="73"/>
      <c r="C27" s="54"/>
      <c r="D27" s="75"/>
      <c r="E27" s="54"/>
      <c r="F27" s="54"/>
      <c r="G27" s="54"/>
      <c r="H27" s="54"/>
      <c r="I27" s="54"/>
    </row>
    <row r="28" spans="1:9" hidden="1">
      <c r="A28" s="54"/>
      <c r="B28" s="73"/>
      <c r="C28" s="54"/>
      <c r="D28" s="75"/>
      <c r="E28" s="54"/>
      <c r="F28" s="54"/>
      <c r="G28" s="54"/>
      <c r="H28" s="54"/>
      <c r="I28" s="54"/>
    </row>
    <row r="29" spans="1:9" hidden="1">
      <c r="A29" s="54"/>
      <c r="B29" s="73"/>
      <c r="C29" s="54"/>
      <c r="D29" s="75"/>
      <c r="E29" s="54"/>
      <c r="F29" s="54"/>
      <c r="G29" s="54"/>
      <c r="H29" s="54"/>
      <c r="I29" s="54"/>
    </row>
    <row r="30" spans="1:9" hidden="1">
      <c r="A30" s="54"/>
      <c r="B30" s="73"/>
      <c r="C30" s="54"/>
      <c r="D30" s="75"/>
      <c r="E30" s="54"/>
      <c r="F30" s="54"/>
      <c r="G30" s="54"/>
      <c r="H30" s="54"/>
      <c r="I30" s="54"/>
    </row>
    <row r="31" spans="1:9" hidden="1">
      <c r="A31" s="54"/>
      <c r="B31" s="73"/>
      <c r="C31" s="54"/>
      <c r="D31" s="75"/>
      <c r="E31" s="54"/>
      <c r="F31" s="54"/>
      <c r="G31" s="54"/>
      <c r="H31" s="54"/>
      <c r="I31" s="54"/>
    </row>
    <row r="32" spans="1:9" hidden="1">
      <c r="A32" s="54"/>
      <c r="B32" s="73"/>
      <c r="C32" s="54"/>
      <c r="D32" s="75"/>
      <c r="E32" s="54"/>
      <c r="F32" s="54"/>
      <c r="G32" s="54"/>
      <c r="H32" s="54"/>
      <c r="I32" s="54"/>
    </row>
    <row r="33" spans="1:9" hidden="1">
      <c r="A33" s="54"/>
      <c r="B33" s="73"/>
      <c r="C33" s="54"/>
      <c r="D33" s="75"/>
      <c r="E33" s="54"/>
      <c r="F33" s="54"/>
      <c r="G33" s="54"/>
      <c r="H33" s="54"/>
      <c r="I33" s="54"/>
    </row>
    <row r="34" spans="1:9" hidden="1">
      <c r="A34" s="54"/>
      <c r="B34" s="73"/>
      <c r="C34" s="54"/>
      <c r="D34" s="75"/>
      <c r="E34" s="54"/>
      <c r="F34" s="54"/>
      <c r="G34" s="54"/>
      <c r="H34" s="54"/>
      <c r="I34" s="54"/>
    </row>
    <row r="35" spans="1:9" hidden="1">
      <c r="A35" s="54"/>
      <c r="B35" s="73"/>
      <c r="C35" s="54"/>
      <c r="D35" s="75"/>
      <c r="E35" s="54"/>
      <c r="F35" s="54"/>
      <c r="G35" s="54"/>
      <c r="H35" s="54"/>
      <c r="I35" s="54"/>
    </row>
    <row r="36" spans="1:9" hidden="1">
      <c r="A36" s="54"/>
      <c r="B36" s="73"/>
      <c r="C36" s="54"/>
      <c r="D36" s="75"/>
      <c r="E36" s="54"/>
      <c r="F36" s="54"/>
      <c r="G36" s="54"/>
      <c r="H36" s="54"/>
      <c r="I36" s="54"/>
    </row>
    <row r="37" spans="1:9" hidden="1">
      <c r="A37" s="54"/>
      <c r="B37" s="73"/>
      <c r="C37" s="54"/>
      <c r="D37" s="75"/>
      <c r="E37" s="54"/>
      <c r="F37" s="54"/>
      <c r="G37" s="54"/>
      <c r="H37" s="54"/>
      <c r="I37" s="54"/>
    </row>
    <row r="38" spans="1:9" hidden="1">
      <c r="A38" s="54"/>
      <c r="B38" s="73"/>
      <c r="C38" s="54"/>
      <c r="D38" s="75"/>
      <c r="E38" s="54"/>
      <c r="F38" s="54"/>
      <c r="G38" s="54"/>
      <c r="H38" s="54"/>
      <c r="I38" s="54"/>
    </row>
    <row r="39" spans="1:9" hidden="1">
      <c r="A39" s="54"/>
      <c r="B39" s="73"/>
      <c r="C39" s="54"/>
      <c r="D39" s="75"/>
      <c r="E39" s="54"/>
      <c r="F39" s="54"/>
      <c r="G39" s="54"/>
      <c r="H39" s="54"/>
      <c r="I39" s="54"/>
    </row>
    <row r="40" spans="1:9" hidden="1">
      <c r="A40" s="54"/>
      <c r="B40" s="73"/>
      <c r="C40" s="54"/>
      <c r="D40" s="75"/>
      <c r="E40" s="54"/>
      <c r="F40" s="54"/>
      <c r="G40" s="54"/>
      <c r="H40" s="54"/>
      <c r="I40" s="54"/>
    </row>
    <row r="41" spans="1:9" hidden="1">
      <c r="A41" s="54"/>
      <c r="B41" s="73"/>
      <c r="C41" s="54"/>
      <c r="D41" s="75"/>
      <c r="E41" s="54"/>
      <c r="F41" s="54"/>
      <c r="G41" s="54"/>
      <c r="H41" s="54"/>
      <c r="I41" s="54"/>
    </row>
    <row r="42" spans="1:9" hidden="1">
      <c r="A42" s="54"/>
      <c r="B42" s="73"/>
      <c r="C42" s="54"/>
      <c r="D42" s="75"/>
      <c r="E42" s="54"/>
      <c r="F42" s="54"/>
      <c r="G42" s="54"/>
      <c r="H42" s="54"/>
      <c r="I42" s="54"/>
    </row>
    <row r="43" spans="1:9" hidden="1">
      <c r="A43" s="54"/>
      <c r="B43" s="73"/>
      <c r="C43" s="54"/>
      <c r="D43" s="75"/>
      <c r="E43" s="54"/>
      <c r="F43" s="54"/>
      <c r="G43" s="54"/>
      <c r="H43" s="54"/>
      <c r="I43" s="54"/>
    </row>
    <row r="44" spans="1:9" hidden="1">
      <c r="A44" s="54"/>
      <c r="B44" s="73"/>
      <c r="C44" s="54"/>
      <c r="D44" s="75"/>
      <c r="E44" s="54"/>
      <c r="F44" s="54"/>
      <c r="G44" s="54"/>
      <c r="H44" s="54"/>
      <c r="I44" s="54"/>
    </row>
    <row r="45" spans="1:9" hidden="1">
      <c r="A45" s="54"/>
      <c r="B45" s="73"/>
      <c r="C45" s="54"/>
      <c r="D45" s="75"/>
      <c r="E45" s="54"/>
      <c r="F45" s="54"/>
      <c r="G45" s="54"/>
      <c r="H45" s="54"/>
      <c r="I45" s="54"/>
    </row>
    <row r="46" spans="1:9" hidden="1">
      <c r="A46" s="54"/>
      <c r="B46" s="73"/>
      <c r="C46" s="54"/>
      <c r="D46" s="75"/>
      <c r="E46" s="54"/>
      <c r="F46" s="54"/>
      <c r="G46" s="54"/>
      <c r="H46" s="54"/>
      <c r="I46" s="54"/>
    </row>
    <row r="47" spans="1:9" hidden="1">
      <c r="A47" s="54"/>
      <c r="B47" s="73"/>
      <c r="C47" s="54"/>
      <c r="D47" s="75"/>
      <c r="E47" s="54"/>
      <c r="F47" s="54"/>
      <c r="G47" s="54"/>
      <c r="H47" s="54"/>
      <c r="I47" s="54"/>
    </row>
    <row r="48" spans="1:9" hidden="1">
      <c r="A48" s="54"/>
      <c r="B48" s="73"/>
      <c r="C48" s="54"/>
      <c r="D48" s="75"/>
      <c r="E48" s="54"/>
      <c r="F48" s="54"/>
      <c r="G48" s="54"/>
      <c r="H48" s="54"/>
      <c r="I48" s="54"/>
    </row>
    <row r="49" spans="1:9" hidden="1">
      <c r="A49" s="54"/>
      <c r="B49" s="73"/>
      <c r="C49" s="54"/>
      <c r="D49" s="75"/>
      <c r="E49" s="54"/>
      <c r="F49" s="54"/>
      <c r="G49" s="54"/>
      <c r="H49" s="54"/>
      <c r="I49" s="54"/>
    </row>
    <row r="50" spans="1:9" hidden="1">
      <c r="A50" s="54"/>
      <c r="B50" s="73"/>
      <c r="C50" s="54"/>
      <c r="D50" s="75"/>
      <c r="E50" s="54"/>
      <c r="F50" s="54"/>
      <c r="G50" s="54"/>
      <c r="H50" s="54"/>
      <c r="I50" s="54"/>
    </row>
    <row r="51" spans="1:9" hidden="1">
      <c r="A51" s="54"/>
      <c r="B51" s="73"/>
      <c r="C51" s="54"/>
      <c r="D51" s="75"/>
      <c r="E51" s="54"/>
      <c r="F51" s="54"/>
      <c r="G51" s="54"/>
      <c r="H51" s="54"/>
      <c r="I51" s="54"/>
    </row>
    <row r="52" spans="1:9" hidden="1">
      <c r="A52" s="54"/>
      <c r="B52" s="73"/>
      <c r="C52" s="54"/>
      <c r="D52" s="75"/>
      <c r="E52" s="54"/>
      <c r="F52" s="54"/>
      <c r="G52" s="54"/>
      <c r="H52" s="54"/>
      <c r="I52" s="54"/>
    </row>
    <row r="53" spans="1:9" hidden="1">
      <c r="A53" s="54"/>
      <c r="B53" s="73"/>
      <c r="C53" s="54"/>
      <c r="D53" s="75"/>
      <c r="E53" s="54"/>
      <c r="F53" s="54"/>
      <c r="G53" s="54"/>
      <c r="H53" s="54"/>
      <c r="I53" s="54"/>
    </row>
    <row r="54" spans="1:9" hidden="1">
      <c r="A54" s="54"/>
      <c r="B54" s="73"/>
      <c r="C54" s="54"/>
      <c r="D54" s="75"/>
      <c r="E54" s="54"/>
      <c r="F54" s="54"/>
      <c r="G54" s="54"/>
      <c r="H54" s="54"/>
      <c r="I54" s="54"/>
    </row>
    <row r="55" spans="1:9" hidden="1">
      <c r="A55" s="54"/>
      <c r="B55" s="73"/>
      <c r="C55" s="54"/>
      <c r="D55" s="75"/>
      <c r="E55" s="54"/>
      <c r="F55" s="54"/>
      <c r="G55" s="54"/>
      <c r="H55" s="54"/>
      <c r="I55" s="54"/>
    </row>
    <row r="56" spans="1:9" hidden="1">
      <c r="A56" s="54"/>
      <c r="B56" s="73"/>
      <c r="C56" s="54"/>
      <c r="D56" s="75"/>
      <c r="E56" s="54"/>
      <c r="F56" s="54"/>
      <c r="G56" s="54"/>
      <c r="H56" s="54"/>
      <c r="I56" s="54"/>
    </row>
    <row r="57" spans="1:9" hidden="1">
      <c r="A57" s="54"/>
      <c r="B57" s="73"/>
      <c r="C57" s="54"/>
      <c r="D57" s="75"/>
      <c r="E57" s="54"/>
      <c r="F57" s="54"/>
      <c r="G57" s="54"/>
      <c r="H57" s="54"/>
      <c r="I57" s="54"/>
    </row>
    <row r="58" spans="1:9" hidden="1">
      <c r="A58" s="54"/>
      <c r="B58" s="73"/>
      <c r="C58" s="54"/>
      <c r="D58" s="75"/>
      <c r="E58" s="54"/>
      <c r="F58" s="54"/>
      <c r="G58" s="54"/>
      <c r="H58" s="54"/>
      <c r="I58" s="54"/>
    </row>
    <row r="59" spans="1:9" hidden="1">
      <c r="A59" s="54"/>
      <c r="B59" s="73"/>
      <c r="C59" s="54"/>
      <c r="D59" s="75"/>
      <c r="E59" s="54"/>
      <c r="F59" s="54"/>
      <c r="G59" s="54"/>
      <c r="H59" s="54"/>
      <c r="I59" s="54"/>
    </row>
    <row r="60" spans="1:9" hidden="1">
      <c r="A60" s="54"/>
      <c r="B60" s="73"/>
      <c r="C60" s="54"/>
      <c r="D60" s="75"/>
      <c r="E60" s="54"/>
      <c r="F60" s="54"/>
      <c r="G60" s="54"/>
      <c r="H60" s="54"/>
      <c r="I60" s="54"/>
    </row>
    <row r="61" spans="1:9" hidden="1">
      <c r="A61" s="54"/>
      <c r="B61" s="73"/>
      <c r="C61" s="54"/>
      <c r="D61" s="75"/>
      <c r="E61" s="54"/>
      <c r="F61" s="54"/>
      <c r="G61" s="54"/>
      <c r="H61" s="54"/>
      <c r="I61" s="54"/>
    </row>
    <row r="62" spans="1:9" hidden="1">
      <c r="A62" s="54"/>
      <c r="B62" s="73"/>
      <c r="C62" s="54"/>
      <c r="D62" s="75"/>
      <c r="E62" s="54"/>
      <c r="F62" s="54"/>
      <c r="G62" s="54"/>
      <c r="H62" s="54"/>
      <c r="I62" s="54"/>
    </row>
    <row r="63" spans="1:9" hidden="1">
      <c r="A63" s="54"/>
      <c r="B63" s="73"/>
      <c r="C63" s="54"/>
      <c r="D63" s="75"/>
      <c r="E63" s="54"/>
      <c r="F63" s="54"/>
      <c r="G63" s="54"/>
      <c r="H63" s="54"/>
      <c r="I63" s="54"/>
    </row>
    <row r="64" spans="1:9" hidden="1">
      <c r="A64" s="54"/>
      <c r="B64" s="73"/>
      <c r="C64" s="54"/>
      <c r="D64" s="75"/>
      <c r="E64" s="54"/>
      <c r="F64" s="54"/>
      <c r="G64" s="54"/>
      <c r="H64" s="54"/>
      <c r="I64" s="54"/>
    </row>
    <row r="65" spans="1:9" hidden="1">
      <c r="A65" s="54"/>
      <c r="B65" s="73"/>
      <c r="C65" s="54"/>
      <c r="D65" s="75"/>
      <c r="E65" s="54"/>
      <c r="F65" s="54"/>
      <c r="G65" s="54"/>
      <c r="H65" s="54"/>
      <c r="I65" s="54"/>
    </row>
    <row r="66" spans="1:9" hidden="1">
      <c r="A66" s="54"/>
      <c r="B66" s="73"/>
      <c r="C66" s="54"/>
      <c r="D66" s="75"/>
      <c r="E66" s="54"/>
      <c r="F66" s="54"/>
      <c r="G66" s="54"/>
      <c r="H66" s="54"/>
      <c r="I66" s="54"/>
    </row>
    <row r="67" spans="1:9" hidden="1">
      <c r="A67" s="54"/>
      <c r="B67" s="73"/>
      <c r="C67" s="54"/>
      <c r="D67" s="75"/>
      <c r="E67" s="54"/>
      <c r="F67" s="54"/>
      <c r="G67" s="54"/>
      <c r="H67" s="54"/>
      <c r="I67" s="54"/>
    </row>
    <row r="68" spans="1:9" hidden="1">
      <c r="A68" s="54"/>
      <c r="B68" s="73"/>
      <c r="C68" s="54"/>
      <c r="D68" s="75"/>
      <c r="E68" s="54"/>
      <c r="F68" s="54"/>
      <c r="G68" s="54"/>
      <c r="H68" s="54"/>
      <c r="I68" s="54"/>
    </row>
    <row r="69" spans="1:9" hidden="1">
      <c r="A69" s="54"/>
      <c r="B69" s="73"/>
      <c r="C69" s="54"/>
      <c r="D69" s="75"/>
      <c r="E69" s="54"/>
      <c r="F69" s="54"/>
      <c r="G69" s="54"/>
      <c r="H69" s="54"/>
      <c r="I69" s="54"/>
    </row>
    <row r="70" spans="1:9" hidden="1">
      <c r="A70" s="54"/>
      <c r="B70" s="73"/>
      <c r="C70" s="54"/>
      <c r="D70" s="75"/>
      <c r="E70" s="54"/>
      <c r="F70" s="54"/>
      <c r="G70" s="54"/>
      <c r="H70" s="54"/>
      <c r="I70" s="54"/>
    </row>
    <row r="71" spans="1:9" hidden="1">
      <c r="A71" s="54"/>
      <c r="B71" s="73"/>
      <c r="C71" s="54"/>
      <c r="D71" s="75"/>
      <c r="E71" s="54"/>
      <c r="F71" s="54"/>
      <c r="G71" s="54"/>
      <c r="H71" s="54"/>
      <c r="I71" s="54"/>
    </row>
    <row r="72" spans="1:9" hidden="1">
      <c r="A72" s="54"/>
      <c r="B72" s="73"/>
      <c r="C72" s="54"/>
      <c r="D72" s="75"/>
      <c r="E72" s="54"/>
      <c r="F72" s="54"/>
      <c r="G72" s="54"/>
      <c r="H72" s="54"/>
      <c r="I72" s="54"/>
    </row>
    <row r="73" spans="1:9" hidden="1">
      <c r="A73" s="54"/>
      <c r="B73" s="73"/>
      <c r="C73" s="54"/>
      <c r="D73" s="75"/>
      <c r="E73" s="54"/>
      <c r="F73" s="54"/>
      <c r="G73" s="54"/>
      <c r="H73" s="54"/>
      <c r="I73" s="54"/>
    </row>
    <row r="74" spans="1:9" hidden="1">
      <c r="A74" s="54"/>
      <c r="B74" s="73"/>
      <c r="C74" s="54"/>
      <c r="D74" s="75"/>
      <c r="E74" s="54"/>
      <c r="F74" s="54"/>
      <c r="G74" s="54"/>
      <c r="H74" s="54"/>
      <c r="I74" s="54"/>
    </row>
    <row r="75" spans="1:9" hidden="1">
      <c r="A75" s="54"/>
      <c r="B75" s="73"/>
      <c r="C75" s="54"/>
      <c r="D75" s="75"/>
      <c r="E75" s="54"/>
      <c r="F75" s="54"/>
      <c r="G75" s="54"/>
      <c r="H75" s="54"/>
      <c r="I75" s="54"/>
    </row>
    <row r="76" spans="1:9" hidden="1">
      <c r="A76" s="54"/>
      <c r="B76" s="73"/>
      <c r="C76" s="54"/>
      <c r="D76" s="75"/>
      <c r="E76" s="54"/>
      <c r="F76" s="54"/>
      <c r="G76" s="54"/>
      <c r="H76" s="54"/>
      <c r="I76" s="54"/>
    </row>
    <row r="77" spans="1:9" hidden="1">
      <c r="A77" s="54"/>
      <c r="B77" s="73"/>
      <c r="C77" s="54"/>
      <c r="D77" s="75"/>
      <c r="E77" s="54"/>
      <c r="F77" s="54"/>
      <c r="G77" s="54"/>
      <c r="H77" s="54"/>
      <c r="I77" s="54"/>
    </row>
    <row r="78" spans="1:9" hidden="1">
      <c r="A78" s="54"/>
      <c r="B78" s="73"/>
      <c r="C78" s="54"/>
      <c r="D78" s="75"/>
      <c r="E78" s="54"/>
      <c r="F78" s="54"/>
      <c r="G78" s="54"/>
      <c r="H78" s="54"/>
      <c r="I78" s="54"/>
    </row>
    <row r="79" spans="1:9" hidden="1">
      <c r="A79" s="54"/>
      <c r="B79" s="73"/>
      <c r="C79" s="54"/>
      <c r="D79" s="75"/>
      <c r="E79" s="54"/>
      <c r="F79" s="54"/>
      <c r="G79" s="54"/>
      <c r="H79" s="54"/>
      <c r="I79" s="54"/>
    </row>
    <row r="80" spans="1:9" hidden="1">
      <c r="A80" s="54"/>
      <c r="B80" s="73"/>
      <c r="C80" s="54"/>
      <c r="D80" s="75"/>
      <c r="E80" s="54"/>
      <c r="F80" s="54"/>
      <c r="G80" s="54"/>
      <c r="H80" s="54"/>
      <c r="I80" s="54"/>
    </row>
    <row r="81" spans="1:9" hidden="1">
      <c r="A81" s="54"/>
      <c r="B81" s="73"/>
      <c r="C81" s="54"/>
      <c r="D81" s="75"/>
      <c r="E81" s="54"/>
      <c r="F81" s="54"/>
      <c r="G81" s="54"/>
      <c r="H81" s="54"/>
      <c r="I81" s="54"/>
    </row>
    <row r="82" spans="1:9" hidden="1">
      <c r="A82" s="54"/>
      <c r="B82" s="73"/>
      <c r="C82" s="54"/>
      <c r="D82" s="75"/>
      <c r="E82" s="54"/>
      <c r="F82" s="54"/>
      <c r="G82" s="54"/>
      <c r="H82" s="54"/>
      <c r="I82" s="54"/>
    </row>
    <row r="83" spans="1:9" hidden="1">
      <c r="A83" s="54"/>
      <c r="B83" s="73"/>
      <c r="C83" s="54"/>
      <c r="D83" s="75"/>
      <c r="E83" s="54"/>
      <c r="F83" s="54"/>
      <c r="G83" s="54"/>
      <c r="H83" s="54"/>
      <c r="I83" s="54"/>
    </row>
    <row r="84" spans="1:9" hidden="1">
      <c r="A84" s="54"/>
      <c r="B84" s="73"/>
      <c r="C84" s="54"/>
      <c r="D84" s="75"/>
      <c r="E84" s="54"/>
      <c r="F84" s="54"/>
      <c r="G84" s="54"/>
      <c r="H84" s="54"/>
      <c r="I84" s="54"/>
    </row>
    <row r="85" spans="1:9" hidden="1">
      <c r="A85" s="54"/>
      <c r="B85" s="73"/>
      <c r="C85" s="54"/>
      <c r="D85" s="75"/>
      <c r="E85" s="54"/>
      <c r="F85" s="54"/>
      <c r="G85" s="54"/>
      <c r="H85" s="54"/>
      <c r="I85" s="54"/>
    </row>
    <row r="86" spans="1:9" hidden="1">
      <c r="A86" s="54"/>
      <c r="B86" s="73"/>
      <c r="C86" s="54"/>
      <c r="D86" s="75"/>
      <c r="E86" s="54"/>
      <c r="F86" s="54"/>
      <c r="G86" s="54"/>
      <c r="H86" s="54"/>
      <c r="I86" s="54"/>
    </row>
    <row r="87" spans="1:9" hidden="1">
      <c r="A87" s="54"/>
      <c r="B87" s="73"/>
      <c r="C87" s="54"/>
      <c r="D87" s="75"/>
      <c r="E87" s="54"/>
      <c r="F87" s="54"/>
      <c r="G87" s="54"/>
      <c r="H87" s="54"/>
      <c r="I87" s="54"/>
    </row>
    <row r="88" spans="1:9" hidden="1">
      <c r="A88" s="54"/>
      <c r="B88" s="73"/>
      <c r="C88" s="54"/>
      <c r="D88" s="75"/>
      <c r="E88" s="54"/>
      <c r="F88" s="54"/>
      <c r="G88" s="54"/>
      <c r="H88" s="54"/>
      <c r="I88" s="54"/>
    </row>
    <row r="89" spans="1:9" hidden="1">
      <c r="A89" s="54"/>
      <c r="B89" s="73"/>
      <c r="C89" s="54"/>
      <c r="D89" s="75"/>
      <c r="E89" s="54"/>
      <c r="F89" s="54"/>
      <c r="G89" s="54"/>
      <c r="H89" s="54"/>
      <c r="I89" s="54"/>
    </row>
    <row r="90" spans="1:9" hidden="1">
      <c r="A90" s="54"/>
      <c r="B90" s="73"/>
      <c r="C90" s="54"/>
      <c r="D90" s="75"/>
      <c r="E90" s="54"/>
      <c r="F90" s="54"/>
      <c r="G90" s="54"/>
      <c r="H90" s="54"/>
      <c r="I90" s="54"/>
    </row>
    <row r="91" spans="1:9" hidden="1">
      <c r="A91" s="54"/>
      <c r="B91" s="73"/>
      <c r="C91" s="54"/>
      <c r="D91" s="75"/>
      <c r="E91" s="54"/>
      <c r="F91" s="54"/>
      <c r="G91" s="54"/>
      <c r="H91" s="54"/>
      <c r="I91" s="54"/>
    </row>
    <row r="92" spans="1:9" hidden="1">
      <c r="A92" s="54"/>
      <c r="B92" s="73"/>
      <c r="C92" s="54"/>
      <c r="D92" s="75"/>
      <c r="E92" s="54"/>
      <c r="F92" s="54"/>
      <c r="G92" s="54"/>
      <c r="H92" s="54"/>
      <c r="I92" s="54"/>
    </row>
    <row r="93" spans="1:9" hidden="1">
      <c r="A93" s="54"/>
      <c r="B93" s="73"/>
      <c r="C93" s="54"/>
      <c r="D93" s="75"/>
      <c r="E93" s="54"/>
      <c r="F93" s="54"/>
      <c r="G93" s="54"/>
      <c r="H93" s="54"/>
      <c r="I93" s="54"/>
    </row>
    <row r="94" spans="1:9" hidden="1">
      <c r="A94" s="54"/>
      <c r="B94" s="73"/>
      <c r="C94" s="54"/>
      <c r="D94" s="75"/>
      <c r="E94" s="54"/>
      <c r="F94" s="54"/>
      <c r="G94" s="54"/>
      <c r="H94" s="54"/>
      <c r="I94" s="54"/>
    </row>
    <row r="95" spans="1:9" hidden="1">
      <c r="A95" s="54"/>
      <c r="B95" s="73"/>
      <c r="C95" s="54"/>
      <c r="D95" s="75"/>
      <c r="E95" s="54"/>
      <c r="F95" s="54"/>
      <c r="G95" s="54"/>
      <c r="H95" s="54"/>
      <c r="I95" s="54"/>
    </row>
    <row r="96" spans="1:9" hidden="1">
      <c r="A96" s="54"/>
      <c r="B96" s="73"/>
      <c r="C96" s="54"/>
      <c r="D96" s="75"/>
      <c r="E96" s="54"/>
      <c r="F96" s="54"/>
      <c r="G96" s="54"/>
      <c r="H96" s="54"/>
      <c r="I96" s="54"/>
    </row>
    <row r="97" spans="1:9" hidden="1">
      <c r="A97" s="54"/>
      <c r="B97" s="73"/>
      <c r="C97" s="54"/>
      <c r="D97" s="75"/>
      <c r="E97" s="54"/>
      <c r="F97" s="54"/>
      <c r="G97" s="54"/>
      <c r="H97" s="54"/>
      <c r="I97" s="54"/>
    </row>
    <row r="98" spans="1:9" hidden="1">
      <c r="A98" s="54"/>
      <c r="B98" s="73"/>
      <c r="C98" s="54"/>
      <c r="D98" s="75"/>
      <c r="E98" s="54"/>
      <c r="F98" s="54"/>
      <c r="G98" s="54"/>
      <c r="H98" s="54"/>
      <c r="I98" s="54"/>
    </row>
    <row r="99" spans="1:9" hidden="1">
      <c r="A99" s="54"/>
      <c r="B99" s="54"/>
      <c r="C99" s="54"/>
      <c r="D99" s="54"/>
      <c r="E99" s="54"/>
      <c r="F99" s="54"/>
      <c r="G99" s="54"/>
      <c r="H99" s="54"/>
      <c r="I99" s="54"/>
    </row>
    <row r="100" spans="1:9" hidden="1">
      <c r="A100" s="54"/>
      <c r="B100" s="54"/>
      <c r="C100" s="54"/>
      <c r="D100" s="54"/>
      <c r="E100" s="54"/>
      <c r="F100" s="54"/>
      <c r="G100" s="54"/>
      <c r="H100" s="54"/>
      <c r="I100" s="54"/>
    </row>
    <row r="101" spans="1:9" hidden="1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 hidden="1">
      <c r="A102" s="54"/>
      <c r="B102" s="54"/>
      <c r="C102" s="54"/>
      <c r="D102" s="54"/>
      <c r="E102" s="54"/>
      <c r="F102" s="54"/>
      <c r="G102" s="54"/>
      <c r="H102" s="54"/>
      <c r="I102" s="54"/>
    </row>
    <row r="103" spans="1:9" hidden="1">
      <c r="A103" s="54"/>
      <c r="B103" s="54"/>
      <c r="C103" s="54"/>
      <c r="D103" s="54"/>
      <c r="E103" s="54"/>
      <c r="F103" s="54"/>
      <c r="G103" s="54"/>
      <c r="H103" s="54"/>
      <c r="I103" s="54"/>
    </row>
    <row r="104" spans="1:9" hidden="1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 hidden="1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 hidden="1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 hidden="1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 hidden="1">
      <c r="E108" s="3"/>
      <c r="F108" s="3"/>
      <c r="G108" s="3"/>
      <c r="H108" s="3"/>
    </row>
    <row r="109" spans="1:9" hidden="1">
      <c r="E109" s="3"/>
      <c r="F109" s="3"/>
      <c r="G109" s="3"/>
      <c r="H109" s="3"/>
    </row>
    <row r="110" spans="1:9" hidden="1">
      <c r="E110" s="3"/>
      <c r="F110" s="3"/>
      <c r="G110" s="3"/>
      <c r="H110" s="3"/>
    </row>
    <row r="111" spans="1:9" hidden="1">
      <c r="E111" s="3"/>
      <c r="F111" s="3"/>
      <c r="G111" s="3"/>
      <c r="H111" s="3"/>
    </row>
    <row r="112" spans="1:9" hidden="1">
      <c r="E112" s="3"/>
      <c r="F112" s="3"/>
      <c r="G112" s="3"/>
      <c r="H112" s="3"/>
    </row>
    <row r="113" spans="5:8" hidden="1">
      <c r="E113" s="3"/>
      <c r="F113" s="3"/>
      <c r="G113" s="3"/>
      <c r="H113" s="3"/>
    </row>
    <row r="114" spans="5:8" hidden="1">
      <c r="E114" s="3"/>
      <c r="F114" s="3"/>
      <c r="G114" s="3"/>
      <c r="H114" s="3"/>
    </row>
    <row r="115" spans="5:8" hidden="1">
      <c r="E115" s="3"/>
      <c r="F115" s="3"/>
      <c r="G115" s="3"/>
      <c r="H115" s="3"/>
    </row>
    <row r="116" spans="5:8" hidden="1">
      <c r="E116" s="3"/>
      <c r="F116" s="3"/>
      <c r="G116" s="3"/>
      <c r="H116" s="3"/>
    </row>
    <row r="117" spans="5:8" hidden="1">
      <c r="E117" s="3"/>
      <c r="F117" s="3"/>
      <c r="G117" s="3"/>
      <c r="H117" s="3"/>
    </row>
    <row r="118" spans="5:8" hidden="1">
      <c r="E118" s="3"/>
      <c r="F118" s="3"/>
      <c r="G118" s="3"/>
      <c r="H118" s="3"/>
    </row>
    <row r="119" spans="5:8" hidden="1">
      <c r="E119" s="3"/>
      <c r="F119" s="3"/>
      <c r="G119" s="3"/>
      <c r="H119" s="3"/>
    </row>
    <row r="120" spans="5:8" hidden="1">
      <c r="E120" s="3"/>
      <c r="F120" s="3"/>
      <c r="G120" s="3"/>
      <c r="H120" s="3"/>
    </row>
    <row r="121" spans="5:8" hidden="1">
      <c r="E121" s="3"/>
      <c r="F121" s="3"/>
      <c r="G121" s="3"/>
      <c r="H121" s="3"/>
    </row>
    <row r="122" spans="5:8" hidden="1">
      <c r="E122" s="3"/>
      <c r="F122" s="3"/>
      <c r="G122" s="3"/>
      <c r="H122" s="3"/>
    </row>
    <row r="123" spans="5:8" hidden="1">
      <c r="E123" s="3"/>
      <c r="F123" s="3"/>
      <c r="G123" s="3"/>
      <c r="H123" s="3"/>
    </row>
    <row r="124" spans="5:8" hidden="1">
      <c r="E124" s="3"/>
      <c r="F124" s="3"/>
      <c r="G124" s="3"/>
      <c r="H124" s="3"/>
    </row>
    <row r="125" spans="5:8" hidden="1">
      <c r="E125" s="3"/>
      <c r="F125" s="3"/>
      <c r="G125" s="3"/>
      <c r="H125" s="3"/>
    </row>
    <row r="126" spans="5:8" hidden="1">
      <c r="E126" s="3"/>
      <c r="F126" s="3"/>
      <c r="G126" s="3"/>
      <c r="H126" s="3"/>
    </row>
    <row r="127" spans="5:8" hidden="1">
      <c r="E127" s="3"/>
      <c r="F127" s="3"/>
      <c r="G127" s="3"/>
      <c r="H127" s="3"/>
    </row>
    <row r="128" spans="5:8" hidden="1">
      <c r="E128" s="3"/>
      <c r="F128" s="3"/>
      <c r="G128" s="3"/>
      <c r="H128" s="3"/>
    </row>
    <row r="129" spans="5:8" hidden="1">
      <c r="E129" s="3"/>
      <c r="F129" s="3"/>
      <c r="G129" s="3"/>
      <c r="H129" s="3"/>
    </row>
    <row r="130" spans="5:8" hidden="1">
      <c r="E130" s="3"/>
      <c r="F130" s="3"/>
      <c r="G130" s="3"/>
      <c r="H130" s="3"/>
    </row>
    <row r="131" spans="5:8" hidden="1">
      <c r="E131" s="3"/>
      <c r="F131" s="3"/>
      <c r="G131" s="3"/>
      <c r="H131" s="3"/>
    </row>
    <row r="132" spans="5:8" hidden="1">
      <c r="E132" s="3"/>
      <c r="F132" s="3"/>
      <c r="G132" s="3"/>
      <c r="H132" s="3"/>
    </row>
    <row r="133" spans="5:8" hidden="1">
      <c r="E133" s="3"/>
      <c r="F133" s="3"/>
      <c r="G133" s="3"/>
      <c r="H133" s="3"/>
    </row>
    <row r="134" spans="5:8" hidden="1">
      <c r="E134" s="3"/>
      <c r="F134" s="3"/>
      <c r="G134" s="3"/>
      <c r="H134" s="3"/>
    </row>
    <row r="135" spans="5:8" hidden="1">
      <c r="E135" s="3"/>
      <c r="F135" s="3"/>
      <c r="G135" s="3"/>
      <c r="H135" s="3"/>
    </row>
    <row r="136" spans="5:8" hidden="1">
      <c r="E136" s="3"/>
      <c r="F136" s="3"/>
      <c r="G136" s="3"/>
      <c r="H136" s="3"/>
    </row>
    <row r="137" spans="5:8" hidden="1">
      <c r="E137" s="3"/>
      <c r="F137" s="3"/>
      <c r="G137" s="3"/>
      <c r="H137" s="3"/>
    </row>
    <row r="138" spans="5:8" hidden="1">
      <c r="E138" s="3"/>
      <c r="F138" s="3"/>
      <c r="G138" s="3"/>
      <c r="H138" s="3"/>
    </row>
    <row r="139" spans="5:8" hidden="1">
      <c r="E139" s="3"/>
      <c r="F139" s="3"/>
      <c r="G139" s="3"/>
      <c r="H139" s="3"/>
    </row>
    <row r="140" spans="5:8" hidden="1">
      <c r="E140" s="3"/>
      <c r="F140" s="3"/>
      <c r="G140" s="3"/>
      <c r="H140" s="3"/>
    </row>
    <row r="141" spans="5:8" hidden="1">
      <c r="E141" s="3"/>
      <c r="F141" s="3"/>
      <c r="G141" s="3"/>
      <c r="H141" s="3"/>
    </row>
    <row r="142" spans="5:8" hidden="1">
      <c r="E142" s="3"/>
      <c r="F142" s="3"/>
      <c r="G142" s="3"/>
      <c r="H142" s="3"/>
    </row>
    <row r="143" spans="5:8" hidden="1">
      <c r="E143" s="3"/>
      <c r="F143" s="3"/>
      <c r="G143" s="3"/>
      <c r="H143" s="3"/>
    </row>
    <row r="144" spans="5:8" hidden="1">
      <c r="E144" s="3"/>
      <c r="F144" s="3"/>
      <c r="G144" s="3"/>
      <c r="H144" s="3"/>
    </row>
    <row r="145" spans="5:8" hidden="1">
      <c r="E145" s="3"/>
      <c r="F145" s="3"/>
      <c r="G145" s="3"/>
      <c r="H145" s="3"/>
    </row>
    <row r="146" spans="5:8" hidden="1">
      <c r="E146" s="3"/>
      <c r="F146" s="3"/>
      <c r="G146" s="3"/>
      <c r="H146" s="3"/>
    </row>
    <row r="147" spans="5:8" hidden="1">
      <c r="E147" s="3"/>
      <c r="F147" s="3"/>
      <c r="G147" s="3"/>
      <c r="H147" s="3"/>
    </row>
    <row r="148" spans="5:8" hidden="1">
      <c r="E148" s="3"/>
      <c r="F148" s="3"/>
      <c r="G148" s="3"/>
      <c r="H148" s="3"/>
    </row>
    <row r="149" spans="5:8" hidden="1">
      <c r="E149" s="3"/>
      <c r="F149" s="3"/>
      <c r="G149" s="3"/>
      <c r="H149" s="3"/>
    </row>
    <row r="150" spans="5:8" hidden="1">
      <c r="E150" s="3"/>
      <c r="F150" s="3"/>
      <c r="G150" s="3"/>
      <c r="H150" s="3"/>
    </row>
    <row r="151" spans="5:8" hidden="1">
      <c r="E151" s="3"/>
      <c r="F151" s="3"/>
      <c r="G151" s="3"/>
      <c r="H151" s="3"/>
    </row>
    <row r="152" spans="5:8" hidden="1">
      <c r="E152" s="3"/>
      <c r="F152" s="3"/>
      <c r="G152" s="3"/>
      <c r="H152" s="3"/>
    </row>
    <row r="153" spans="5:8" hidden="1">
      <c r="E153" s="3"/>
      <c r="F153" s="3"/>
      <c r="G153" s="3"/>
      <c r="H153" s="3"/>
    </row>
    <row r="154" spans="5:8" hidden="1">
      <c r="E154" s="3"/>
      <c r="F154" s="3"/>
      <c r="G154" s="3"/>
      <c r="H154" s="3"/>
    </row>
    <row r="155" spans="5:8" hidden="1">
      <c r="E155" s="3"/>
      <c r="F155" s="3"/>
      <c r="G155" s="3"/>
      <c r="H155" s="3"/>
    </row>
    <row r="156" spans="5:8" hidden="1">
      <c r="E156" s="3"/>
      <c r="F156" s="3"/>
      <c r="G156" s="3"/>
      <c r="H156" s="3"/>
    </row>
    <row r="157" spans="5:8" hidden="1">
      <c r="E157" s="3"/>
      <c r="F157" s="3"/>
      <c r="G157" s="3"/>
      <c r="H157" s="3"/>
    </row>
    <row r="158" spans="5:8" hidden="1">
      <c r="E158" s="3"/>
      <c r="F158" s="3"/>
      <c r="G158" s="3"/>
      <c r="H158" s="3"/>
    </row>
    <row r="159" spans="5:8" hidden="1">
      <c r="E159" s="3"/>
      <c r="F159" s="3"/>
      <c r="G159" s="3"/>
      <c r="H159" s="3"/>
    </row>
    <row r="160" spans="5:8" hidden="1">
      <c r="E160" s="3"/>
      <c r="F160" s="3"/>
      <c r="G160" s="3"/>
      <c r="H160" s="3"/>
    </row>
    <row r="161" spans="5:8" hidden="1">
      <c r="E161" s="3"/>
      <c r="F161" s="3"/>
      <c r="G161" s="3"/>
      <c r="H161" s="3"/>
    </row>
    <row r="162" spans="5:8" hidden="1">
      <c r="E162" s="3"/>
      <c r="F162" s="3"/>
      <c r="G162" s="3"/>
      <c r="H162" s="3"/>
    </row>
    <row r="163" spans="5:8" hidden="1">
      <c r="E163" s="3"/>
      <c r="F163" s="3"/>
      <c r="G163" s="3"/>
      <c r="H163" s="3"/>
    </row>
    <row r="164" spans="5:8" hidden="1">
      <c r="E164" s="3"/>
      <c r="F164" s="3"/>
      <c r="G164" s="3"/>
      <c r="H164" s="3"/>
    </row>
    <row r="165" spans="5:8" hidden="1">
      <c r="E165" s="3"/>
      <c r="F165" s="3"/>
      <c r="G165" s="3"/>
      <c r="H165" s="3"/>
    </row>
    <row r="166" spans="5:8" hidden="1">
      <c r="E166" s="3"/>
      <c r="F166" s="3"/>
      <c r="G166" s="3"/>
      <c r="H166" s="3"/>
    </row>
    <row r="167" spans="5:8" hidden="1">
      <c r="E167" s="3"/>
      <c r="F167" s="3"/>
      <c r="G167" s="3"/>
      <c r="H167" s="3"/>
    </row>
    <row r="168" spans="5:8" hidden="1">
      <c r="E168" s="3"/>
      <c r="F168" s="3"/>
      <c r="G168" s="3"/>
      <c r="H168" s="3"/>
    </row>
    <row r="169" spans="5:8" hidden="1">
      <c r="E169" s="3"/>
      <c r="F169" s="3"/>
      <c r="G169" s="3"/>
      <c r="H169" s="3"/>
    </row>
    <row r="170" spans="5:8" hidden="1">
      <c r="E170" s="3"/>
      <c r="F170" s="3"/>
      <c r="G170" s="3"/>
      <c r="H170" s="3"/>
    </row>
    <row r="171" spans="5:8" hidden="1">
      <c r="E171" s="3"/>
      <c r="F171" s="3"/>
      <c r="G171" s="3"/>
      <c r="H171" s="3"/>
    </row>
    <row r="172" spans="5:8" hidden="1">
      <c r="E172" s="3"/>
      <c r="F172" s="3"/>
      <c r="G172" s="3"/>
      <c r="H172" s="3"/>
    </row>
    <row r="173" spans="5:8" hidden="1">
      <c r="E173" s="3"/>
      <c r="F173" s="3"/>
      <c r="G173" s="3"/>
      <c r="H173" s="3"/>
    </row>
    <row r="174" spans="5:8" hidden="1">
      <c r="E174" s="3"/>
      <c r="F174" s="3"/>
      <c r="G174" s="3"/>
      <c r="H174" s="3"/>
    </row>
    <row r="175" spans="5:8" hidden="1">
      <c r="E175" s="3"/>
      <c r="F175" s="3"/>
      <c r="G175" s="3"/>
      <c r="H175" s="3"/>
    </row>
    <row r="176" spans="5:8" hidden="1">
      <c r="E176" s="3"/>
      <c r="F176" s="3"/>
      <c r="G176" s="3"/>
      <c r="H176" s="3"/>
    </row>
    <row r="177" spans="5:8" hidden="1">
      <c r="E177" s="3"/>
      <c r="F177" s="3"/>
      <c r="G177" s="3"/>
      <c r="H177" s="3"/>
    </row>
    <row r="178" spans="5:8" hidden="1">
      <c r="E178" s="3"/>
      <c r="F178" s="3"/>
      <c r="G178" s="3"/>
      <c r="H178" s="3"/>
    </row>
    <row r="179" spans="5:8" hidden="1">
      <c r="E179" s="3"/>
      <c r="F179" s="3"/>
      <c r="G179" s="3"/>
      <c r="H179" s="3"/>
    </row>
    <row r="180" spans="5:8" hidden="1">
      <c r="E180" s="3"/>
      <c r="F180" s="3"/>
      <c r="G180" s="3"/>
      <c r="H180" s="3"/>
    </row>
    <row r="181" spans="5:8" hidden="1">
      <c r="E181" s="3"/>
      <c r="F181" s="3"/>
      <c r="G181" s="3"/>
      <c r="H181" s="3"/>
    </row>
    <row r="182" spans="5:8" hidden="1">
      <c r="E182" s="3"/>
      <c r="F182" s="3"/>
      <c r="G182" s="3"/>
      <c r="H182" s="3"/>
    </row>
    <row r="183" spans="5:8" hidden="1">
      <c r="E183" s="3"/>
      <c r="F183" s="3"/>
      <c r="G183" s="3"/>
      <c r="H183" s="3"/>
    </row>
    <row r="184" spans="5:8" hidden="1">
      <c r="E184" s="3"/>
      <c r="F184" s="3"/>
      <c r="G184" s="3"/>
      <c r="H184" s="3"/>
    </row>
    <row r="185" spans="5:8" hidden="1">
      <c r="E185" s="3"/>
      <c r="F185" s="3"/>
      <c r="G185" s="3"/>
      <c r="H185" s="3"/>
    </row>
    <row r="186" spans="5:8" hidden="1">
      <c r="E186" s="3"/>
      <c r="F186" s="3"/>
      <c r="G186" s="3"/>
      <c r="H186" s="3"/>
    </row>
    <row r="187" spans="5:8" hidden="1">
      <c r="E187" s="3"/>
      <c r="F187" s="3"/>
      <c r="G187" s="3"/>
      <c r="H187" s="3"/>
    </row>
    <row r="188" spans="5:8" hidden="1">
      <c r="E188" s="3"/>
      <c r="F188" s="3"/>
      <c r="G188" s="3"/>
      <c r="H188" s="3"/>
    </row>
    <row r="189" spans="5:8" hidden="1">
      <c r="E189" s="3"/>
      <c r="F189" s="3"/>
      <c r="G189" s="3"/>
      <c r="H189" s="3"/>
    </row>
    <row r="190" spans="5:8" hidden="1">
      <c r="E190" s="3"/>
      <c r="F190" s="3"/>
      <c r="G190" s="3"/>
      <c r="H190" s="3"/>
    </row>
    <row r="191" spans="5:8" hidden="1">
      <c r="E191" s="3"/>
      <c r="F191" s="3"/>
      <c r="G191" s="3"/>
      <c r="H191" s="3"/>
    </row>
    <row r="192" spans="5:8" hidden="1">
      <c r="E192" s="3"/>
      <c r="F192" s="3"/>
      <c r="G192" s="3"/>
      <c r="H192" s="3"/>
    </row>
    <row r="193" spans="5:8" hidden="1">
      <c r="E193" s="3"/>
      <c r="F193" s="3"/>
      <c r="G193" s="3"/>
      <c r="H193" s="3"/>
    </row>
    <row r="194" spans="5:8" hidden="1">
      <c r="E194" s="3"/>
      <c r="F194" s="3"/>
      <c r="G194" s="3"/>
      <c r="H194" s="3"/>
    </row>
    <row r="195" spans="5:8" hidden="1">
      <c r="E195" s="3"/>
      <c r="F195" s="3"/>
      <c r="G195" s="3"/>
      <c r="H195" s="3"/>
    </row>
    <row r="196" spans="5:8" hidden="1">
      <c r="E196" s="3"/>
      <c r="F196" s="3"/>
      <c r="G196" s="3"/>
      <c r="H196" s="3"/>
    </row>
    <row r="197" spans="5:8" hidden="1">
      <c r="E197" s="3"/>
      <c r="F197" s="3"/>
      <c r="G197" s="3"/>
      <c r="H197" s="3"/>
    </row>
    <row r="198" spans="5:8" hidden="1">
      <c r="E198" s="3"/>
      <c r="F198" s="3"/>
      <c r="G198" s="3"/>
      <c r="H198" s="3"/>
    </row>
    <row r="199" spans="5:8" hidden="1">
      <c r="E199" s="3"/>
      <c r="F199" s="3"/>
      <c r="G199" s="3"/>
      <c r="H199" s="3"/>
    </row>
    <row r="200" spans="5:8" hidden="1">
      <c r="E200" s="3"/>
      <c r="F200" s="3"/>
      <c r="G200" s="3"/>
      <c r="H200" s="3"/>
    </row>
    <row r="201" spans="5:8" hidden="1">
      <c r="E201" s="3"/>
      <c r="F201" s="3"/>
      <c r="G201" s="3"/>
      <c r="H201" s="3"/>
    </row>
    <row r="202" spans="5:8" hidden="1">
      <c r="E202" s="3"/>
      <c r="F202" s="3"/>
      <c r="G202" s="3"/>
      <c r="H202" s="3"/>
    </row>
    <row r="203" spans="5:8" hidden="1">
      <c r="E203" s="3"/>
      <c r="F203" s="3"/>
      <c r="G203" s="3"/>
      <c r="H203" s="3"/>
    </row>
    <row r="204" spans="5:8" hidden="1">
      <c r="E204" s="3"/>
      <c r="F204" s="3"/>
      <c r="G204" s="3"/>
      <c r="H204" s="3"/>
    </row>
    <row r="205" spans="5:8" hidden="1">
      <c r="E205" s="3"/>
      <c r="F205" s="3"/>
      <c r="G205" s="3"/>
      <c r="H205" s="3"/>
    </row>
    <row r="206" spans="5:8" hidden="1">
      <c r="E206" s="3"/>
      <c r="F206" s="3"/>
      <c r="G206" s="3"/>
      <c r="H206" s="3"/>
    </row>
    <row r="207" spans="5:8" hidden="1">
      <c r="E207" s="3"/>
      <c r="F207" s="3"/>
      <c r="G207" s="3"/>
      <c r="H207" s="3"/>
    </row>
    <row r="208" spans="5:8" hidden="1">
      <c r="E208" s="3"/>
      <c r="F208" s="3"/>
      <c r="G208" s="3"/>
      <c r="H208" s="3"/>
    </row>
    <row r="209" spans="5:8" hidden="1">
      <c r="E209" s="3"/>
      <c r="F209" s="3"/>
      <c r="G209" s="3"/>
      <c r="H209" s="3"/>
    </row>
    <row r="210" spans="5:8" hidden="1">
      <c r="E210" s="3"/>
      <c r="F210" s="3"/>
      <c r="G210" s="3"/>
      <c r="H210" s="3"/>
    </row>
    <row r="211" spans="5:8" hidden="1">
      <c r="E211" s="3"/>
      <c r="F211" s="3"/>
      <c r="G211" s="3"/>
      <c r="H211" s="3"/>
    </row>
    <row r="212" spans="5:8" hidden="1">
      <c r="E212" s="3"/>
      <c r="F212" s="3"/>
      <c r="G212" s="3"/>
      <c r="H212" s="3"/>
    </row>
    <row r="213" spans="5:8" hidden="1">
      <c r="E213" s="3"/>
      <c r="F213" s="3"/>
      <c r="G213" s="3"/>
      <c r="H213" s="3"/>
    </row>
    <row r="214" spans="5:8" hidden="1">
      <c r="E214" s="3"/>
      <c r="F214" s="3"/>
      <c r="G214" s="3"/>
      <c r="H214" s="3"/>
    </row>
    <row r="215" spans="5:8" hidden="1">
      <c r="E215" s="3"/>
      <c r="F215" s="3"/>
      <c r="G215" s="3"/>
      <c r="H215" s="3"/>
    </row>
    <row r="216" spans="5:8" hidden="1">
      <c r="E216" s="3"/>
      <c r="F216" s="3"/>
      <c r="G216" s="3"/>
      <c r="H216" s="3"/>
    </row>
    <row r="217" spans="5:8" hidden="1">
      <c r="E217" s="3"/>
      <c r="F217" s="3"/>
      <c r="G217" s="3"/>
      <c r="H217" s="3"/>
    </row>
    <row r="218" spans="5:8" hidden="1">
      <c r="E218" s="3"/>
      <c r="F218" s="3"/>
      <c r="G218" s="3"/>
      <c r="H218" s="3"/>
    </row>
    <row r="219" spans="5:8" hidden="1">
      <c r="E219" s="3"/>
      <c r="F219" s="3"/>
      <c r="G219" s="3"/>
      <c r="H219" s="3"/>
    </row>
    <row r="220" spans="5:8" hidden="1">
      <c r="E220" s="3"/>
      <c r="F220" s="3"/>
      <c r="G220" s="3"/>
      <c r="H220" s="3"/>
    </row>
    <row r="221" spans="5:8" hidden="1">
      <c r="E221" s="3"/>
      <c r="F221" s="3"/>
      <c r="G221" s="3"/>
      <c r="H221" s="3"/>
    </row>
    <row r="222" spans="5:8" hidden="1">
      <c r="E222" s="3"/>
      <c r="F222" s="3"/>
      <c r="G222" s="3"/>
      <c r="H222" s="3"/>
    </row>
    <row r="223" spans="5:8" hidden="1">
      <c r="E223" s="3"/>
      <c r="F223" s="3"/>
      <c r="G223" s="3"/>
      <c r="H223" s="3"/>
    </row>
    <row r="224" spans="5:8" hidden="1">
      <c r="E224" s="3"/>
      <c r="F224" s="3"/>
      <c r="G224" s="3"/>
      <c r="H224" s="3"/>
    </row>
    <row r="225" spans="5:8" hidden="1">
      <c r="E225" s="3"/>
      <c r="F225" s="3"/>
      <c r="G225" s="3"/>
      <c r="H225" s="3"/>
    </row>
    <row r="226" spans="5:8" hidden="1">
      <c r="E226" s="3"/>
      <c r="F226" s="3"/>
      <c r="G226" s="3"/>
      <c r="H226" s="3"/>
    </row>
    <row r="227" spans="5:8" hidden="1">
      <c r="E227" s="3"/>
      <c r="F227" s="3"/>
      <c r="G227" s="3"/>
      <c r="H227" s="3"/>
    </row>
    <row r="228" spans="5:8" hidden="1">
      <c r="E228" s="3"/>
      <c r="F228" s="3"/>
      <c r="G228" s="3"/>
      <c r="H228" s="3"/>
    </row>
    <row r="229" spans="5:8" hidden="1">
      <c r="E229" s="3"/>
      <c r="F229" s="3"/>
      <c r="G229" s="3"/>
      <c r="H229" s="3"/>
    </row>
    <row r="230" spans="5:8" hidden="1">
      <c r="E230" s="3"/>
      <c r="F230" s="3"/>
      <c r="G230" s="3"/>
      <c r="H230" s="3"/>
    </row>
    <row r="231" spans="5:8" hidden="1">
      <c r="E231" s="3"/>
      <c r="F231" s="3"/>
      <c r="G231" s="3"/>
      <c r="H231" s="3"/>
    </row>
    <row r="232" spans="5:8" hidden="1">
      <c r="E232" s="3"/>
      <c r="F232" s="3"/>
      <c r="G232" s="3"/>
      <c r="H232" s="3"/>
    </row>
    <row r="233" spans="5:8" hidden="1">
      <c r="E233" s="3"/>
      <c r="F233" s="3"/>
      <c r="G233" s="3"/>
      <c r="H233" s="3"/>
    </row>
    <row r="234" spans="5:8" hidden="1">
      <c r="E234" s="3"/>
      <c r="F234" s="3"/>
      <c r="G234" s="3"/>
      <c r="H234" s="3"/>
    </row>
    <row r="235" spans="5:8" hidden="1">
      <c r="E235" s="3"/>
      <c r="F235" s="3"/>
      <c r="G235" s="3"/>
      <c r="H235" s="3"/>
    </row>
    <row r="236" spans="5:8" hidden="1">
      <c r="E236" s="3"/>
      <c r="F236" s="3"/>
      <c r="G236" s="3"/>
      <c r="H236" s="3"/>
    </row>
    <row r="237" spans="5:8" hidden="1">
      <c r="E237" s="3"/>
      <c r="F237" s="3"/>
      <c r="G237" s="3"/>
      <c r="H237" s="3"/>
    </row>
    <row r="238" spans="5:8" hidden="1">
      <c r="E238" s="3"/>
      <c r="F238" s="3"/>
      <c r="G238" s="3"/>
      <c r="H238" s="3"/>
    </row>
    <row r="239" spans="5:8" hidden="1">
      <c r="E239" s="3"/>
      <c r="F239" s="3"/>
      <c r="G239" s="3"/>
      <c r="H239" s="3"/>
    </row>
    <row r="240" spans="5:8" hidden="1">
      <c r="E240" s="3"/>
      <c r="F240" s="3"/>
      <c r="G240" s="3"/>
      <c r="H240" s="3"/>
    </row>
    <row r="241" spans="5:8" hidden="1">
      <c r="E241" s="3"/>
      <c r="F241" s="3"/>
      <c r="G241" s="3"/>
      <c r="H241" s="3"/>
    </row>
    <row r="242" spans="5:8" hidden="1">
      <c r="E242" s="3"/>
      <c r="F242" s="3"/>
      <c r="G242" s="3"/>
      <c r="H242" s="3"/>
    </row>
    <row r="243" spans="5:8" hidden="1">
      <c r="E243" s="3"/>
      <c r="F243" s="3"/>
      <c r="G243" s="3"/>
      <c r="H243" s="3"/>
    </row>
    <row r="244" spans="5:8" hidden="1">
      <c r="E244" s="3"/>
      <c r="F244" s="3"/>
      <c r="G244" s="3"/>
      <c r="H244" s="3"/>
    </row>
    <row r="245" spans="5:8" hidden="1">
      <c r="E245" s="3"/>
      <c r="F245" s="3"/>
      <c r="G245" s="3"/>
      <c r="H245" s="3"/>
    </row>
    <row r="246" spans="5:8" hidden="1">
      <c r="E246" s="3"/>
      <c r="F246" s="3"/>
      <c r="G246" s="3"/>
      <c r="H246" s="3"/>
    </row>
    <row r="247" spans="5:8" hidden="1">
      <c r="E247" s="3"/>
      <c r="F247" s="3"/>
      <c r="G247" s="3"/>
      <c r="H247" s="3"/>
    </row>
    <row r="248" spans="5:8" hidden="1">
      <c r="E248" s="3"/>
      <c r="F248" s="3"/>
      <c r="G248" s="3"/>
      <c r="H248" s="3"/>
    </row>
    <row r="249" spans="5:8" hidden="1">
      <c r="E249" s="3"/>
      <c r="F249" s="3"/>
      <c r="G249" s="3"/>
      <c r="H249" s="3"/>
    </row>
    <row r="250" spans="5:8" hidden="1">
      <c r="E250" s="3"/>
      <c r="F250" s="3"/>
      <c r="G250" s="3"/>
      <c r="H250" s="3"/>
    </row>
    <row r="251" spans="5:8" hidden="1">
      <c r="E251" s="3"/>
      <c r="F251" s="3"/>
      <c r="G251" s="3"/>
      <c r="H251" s="3"/>
    </row>
    <row r="252" spans="5:8" hidden="1">
      <c r="E252" s="3"/>
      <c r="F252" s="3"/>
      <c r="G252" s="3"/>
      <c r="H252" s="3"/>
    </row>
    <row r="253" spans="5:8" hidden="1">
      <c r="E253" s="3"/>
      <c r="F253" s="3"/>
      <c r="G253" s="3"/>
      <c r="H253" s="3"/>
    </row>
    <row r="254" spans="5:8" hidden="1">
      <c r="E254" s="3"/>
      <c r="F254" s="3"/>
      <c r="G254" s="3"/>
      <c r="H254" s="3"/>
    </row>
    <row r="255" spans="5:8" hidden="1">
      <c r="E255" s="3"/>
      <c r="F255" s="3"/>
      <c r="G255" s="3"/>
      <c r="H255" s="3"/>
    </row>
    <row r="256" spans="5:8" hidden="1">
      <c r="E256" s="3"/>
      <c r="F256" s="3"/>
      <c r="G256" s="3"/>
      <c r="H256" s="3"/>
    </row>
    <row r="257" spans="5:8" hidden="1">
      <c r="E257" s="3"/>
      <c r="F257" s="3"/>
      <c r="G257" s="3"/>
      <c r="H257" s="3"/>
    </row>
    <row r="258" spans="5:8" hidden="1">
      <c r="E258" s="3"/>
      <c r="F258" s="3"/>
      <c r="G258" s="3"/>
      <c r="H258" s="3"/>
    </row>
    <row r="259" spans="5:8" hidden="1">
      <c r="E259" s="3"/>
      <c r="F259" s="3"/>
      <c r="G259" s="3"/>
      <c r="H259" s="3"/>
    </row>
    <row r="260" spans="5:8" hidden="1">
      <c r="E260" s="3"/>
      <c r="F260" s="3"/>
      <c r="G260" s="3"/>
      <c r="H260" s="3"/>
    </row>
    <row r="261" spans="5:8" hidden="1">
      <c r="E261" s="3"/>
      <c r="F261" s="3"/>
      <c r="G261" s="3"/>
      <c r="H261" s="3"/>
    </row>
    <row r="262" spans="5:8" hidden="1">
      <c r="E262" s="3"/>
      <c r="F262" s="3"/>
      <c r="G262" s="3"/>
      <c r="H262" s="3"/>
    </row>
    <row r="263" spans="5:8" hidden="1">
      <c r="E263" s="3"/>
      <c r="F263" s="3"/>
      <c r="G263" s="3"/>
      <c r="H263" s="3"/>
    </row>
    <row r="264" spans="5:8" hidden="1">
      <c r="E264" s="3"/>
      <c r="F264" s="3"/>
      <c r="G264" s="3"/>
      <c r="H264" s="3"/>
    </row>
    <row r="265" spans="5:8" hidden="1">
      <c r="E265" s="3"/>
      <c r="F265" s="3"/>
      <c r="G265" s="3"/>
      <c r="H265" s="3"/>
    </row>
    <row r="266" spans="5:8" hidden="1">
      <c r="E266" s="3"/>
      <c r="F266" s="3"/>
      <c r="G266" s="3"/>
      <c r="H266" s="3"/>
    </row>
    <row r="267" spans="5:8" hidden="1">
      <c r="E267" s="3"/>
      <c r="F267" s="3"/>
      <c r="G267" s="3"/>
      <c r="H267" s="3"/>
    </row>
    <row r="268" spans="5:8" hidden="1">
      <c r="E268" s="3"/>
      <c r="F268" s="3"/>
      <c r="G268" s="3"/>
      <c r="H268" s="3"/>
    </row>
    <row r="269" spans="5:8" hidden="1">
      <c r="E269" s="3"/>
      <c r="F269" s="3"/>
      <c r="G269" s="3"/>
      <c r="H269" s="3"/>
    </row>
    <row r="270" spans="5:8" hidden="1">
      <c r="E270" s="3"/>
      <c r="F270" s="3"/>
      <c r="G270" s="3"/>
      <c r="H270" s="3"/>
    </row>
    <row r="271" spans="5:8" hidden="1">
      <c r="E271" s="3"/>
      <c r="F271" s="3"/>
      <c r="G271" s="3"/>
      <c r="H271" s="3"/>
    </row>
    <row r="272" spans="5:8" hidden="1">
      <c r="E272" s="3"/>
      <c r="F272" s="3"/>
      <c r="G272" s="3"/>
      <c r="H272" s="3"/>
    </row>
    <row r="273" spans="5:8" hidden="1">
      <c r="E273" s="3"/>
      <c r="F273" s="3"/>
      <c r="G273" s="3"/>
      <c r="H273" s="3"/>
    </row>
    <row r="274" spans="5:8" hidden="1">
      <c r="E274" s="3"/>
      <c r="F274" s="3"/>
      <c r="G274" s="3"/>
      <c r="H274" s="3"/>
    </row>
    <row r="275" spans="5:8" hidden="1">
      <c r="E275" s="3"/>
      <c r="F275" s="3"/>
      <c r="G275" s="3"/>
      <c r="H275" s="3"/>
    </row>
    <row r="276" spans="5:8" hidden="1">
      <c r="E276" s="3"/>
      <c r="F276" s="3"/>
      <c r="G276" s="3"/>
      <c r="H276" s="3"/>
    </row>
    <row r="277" spans="5:8" hidden="1">
      <c r="E277" s="3"/>
      <c r="F277" s="3"/>
      <c r="G277" s="3"/>
      <c r="H277" s="3"/>
    </row>
    <row r="278" spans="5:8" hidden="1">
      <c r="E278" s="3"/>
      <c r="F278" s="3"/>
      <c r="G278" s="3"/>
      <c r="H278" s="3"/>
    </row>
    <row r="279" spans="5:8" hidden="1">
      <c r="E279" s="3"/>
      <c r="F279" s="3"/>
      <c r="G279" s="3"/>
      <c r="H279" s="3"/>
    </row>
    <row r="280" spans="5:8" hidden="1">
      <c r="E280" s="3"/>
      <c r="F280" s="3"/>
      <c r="G280" s="3"/>
      <c r="H280" s="3"/>
    </row>
    <row r="281" spans="5:8" hidden="1">
      <c r="E281" s="3"/>
      <c r="F281" s="3"/>
      <c r="G281" s="3"/>
      <c r="H281" s="3"/>
    </row>
    <row r="282" spans="5:8" hidden="1">
      <c r="E282" s="3"/>
      <c r="F282" s="3"/>
      <c r="G282" s="3"/>
      <c r="H282" s="3"/>
    </row>
    <row r="283" spans="5:8" hidden="1">
      <c r="E283" s="3"/>
      <c r="F283" s="3"/>
      <c r="G283" s="3"/>
      <c r="H283" s="3"/>
    </row>
    <row r="284" spans="5:8" hidden="1">
      <c r="E284" s="3"/>
      <c r="F284" s="3"/>
      <c r="G284" s="3"/>
      <c r="H284" s="3"/>
    </row>
    <row r="285" spans="5:8" hidden="1">
      <c r="E285" s="3"/>
      <c r="F285" s="3"/>
      <c r="G285" s="3"/>
      <c r="H285" s="3"/>
    </row>
    <row r="286" spans="5:8" hidden="1">
      <c r="E286" s="3"/>
      <c r="F286" s="3"/>
      <c r="G286" s="3"/>
      <c r="H286" s="3"/>
    </row>
    <row r="287" spans="5:8" hidden="1">
      <c r="E287" s="3"/>
      <c r="F287" s="3"/>
      <c r="G287" s="3"/>
      <c r="H287" s="3"/>
    </row>
    <row r="288" spans="5:8" hidden="1">
      <c r="E288" s="3"/>
      <c r="F288" s="3"/>
      <c r="G288" s="3"/>
      <c r="H288" s="3"/>
    </row>
    <row r="289" spans="5:8" hidden="1">
      <c r="E289" s="3"/>
      <c r="F289" s="3"/>
      <c r="G289" s="3"/>
      <c r="H289" s="3"/>
    </row>
    <row r="290" spans="5:8" hidden="1">
      <c r="E290" s="3"/>
      <c r="F290" s="3"/>
      <c r="G290" s="3"/>
      <c r="H290" s="3"/>
    </row>
    <row r="291" spans="5:8" hidden="1">
      <c r="E291" s="3"/>
      <c r="F291" s="3"/>
      <c r="G291" s="3"/>
      <c r="H291" s="3"/>
    </row>
    <row r="292" spans="5:8" hidden="1">
      <c r="E292" s="3"/>
      <c r="F292" s="3"/>
      <c r="G292" s="3"/>
      <c r="H292" s="3"/>
    </row>
    <row r="293" spans="5:8" hidden="1">
      <c r="E293" s="3"/>
      <c r="F293" s="3"/>
      <c r="G293" s="3"/>
      <c r="H293" s="3"/>
    </row>
    <row r="294" spans="5:8" hidden="1">
      <c r="E294" s="3"/>
      <c r="F294" s="3"/>
      <c r="G294" s="3"/>
      <c r="H294" s="3"/>
    </row>
    <row r="295" spans="5:8" hidden="1">
      <c r="E295" s="3"/>
      <c r="F295" s="3"/>
      <c r="G295" s="3"/>
      <c r="H295" s="3"/>
    </row>
    <row r="296" spans="5:8" hidden="1">
      <c r="E296" s="3"/>
      <c r="F296" s="3"/>
      <c r="G296" s="3"/>
      <c r="H296" s="3"/>
    </row>
    <row r="297" spans="5:8" hidden="1">
      <c r="E297" s="3"/>
      <c r="F297" s="3"/>
      <c r="G297" s="3"/>
      <c r="H297" s="3"/>
    </row>
    <row r="298" spans="5:8" hidden="1">
      <c r="E298" s="3"/>
      <c r="F298" s="3"/>
      <c r="G298" s="3"/>
      <c r="H298" s="3"/>
    </row>
    <row r="299" spans="5:8" hidden="1">
      <c r="E299" s="3"/>
      <c r="F299" s="3"/>
      <c r="G299" s="3"/>
      <c r="H299" s="3"/>
    </row>
    <row r="300" spans="5:8" hidden="1">
      <c r="E300" s="3"/>
      <c r="F300" s="3"/>
      <c r="G300" s="3"/>
      <c r="H300" s="3"/>
    </row>
    <row r="301" spans="5:8" hidden="1">
      <c r="E301" s="3"/>
      <c r="F301" s="3"/>
      <c r="G301" s="3"/>
      <c r="H301" s="3"/>
    </row>
    <row r="302" spans="5:8" hidden="1">
      <c r="E302" s="3"/>
      <c r="F302" s="3"/>
      <c r="G302" s="3"/>
      <c r="H302" s="3"/>
    </row>
    <row r="303" spans="5:8" hidden="1">
      <c r="E303" s="3"/>
      <c r="F303" s="3"/>
      <c r="G303" s="3"/>
      <c r="H303" s="3"/>
    </row>
    <row r="304" spans="5:8" hidden="1">
      <c r="E304" s="3"/>
      <c r="F304" s="3"/>
      <c r="G304" s="3"/>
      <c r="H304" s="3"/>
    </row>
    <row r="305" spans="5:8" hidden="1">
      <c r="E305" s="3"/>
      <c r="F305" s="3"/>
      <c r="G305" s="3"/>
      <c r="H305" s="3"/>
    </row>
    <row r="306" spans="5:8" hidden="1">
      <c r="E306" s="3"/>
      <c r="F306" s="3"/>
      <c r="G306" s="3"/>
      <c r="H306" s="3"/>
    </row>
    <row r="307" spans="5:8" hidden="1">
      <c r="E307" s="3"/>
      <c r="F307" s="3"/>
      <c r="G307" s="3"/>
      <c r="H307" s="3"/>
    </row>
    <row r="308" spans="5:8" hidden="1">
      <c r="E308" s="3"/>
      <c r="F308" s="3"/>
      <c r="G308" s="3"/>
      <c r="H308" s="3"/>
    </row>
    <row r="309" spans="5:8" hidden="1">
      <c r="E309" s="3"/>
      <c r="F309" s="3"/>
      <c r="G309" s="3"/>
      <c r="H309" s="3"/>
    </row>
    <row r="310" spans="5:8" hidden="1">
      <c r="E310" s="3"/>
      <c r="F310" s="3"/>
      <c r="G310" s="3"/>
      <c r="H310" s="3"/>
    </row>
    <row r="311" spans="5:8" hidden="1">
      <c r="E311" s="3"/>
      <c r="F311" s="3"/>
      <c r="G311" s="3"/>
      <c r="H311" s="3"/>
    </row>
    <row r="312" spans="5:8" hidden="1">
      <c r="E312" s="3"/>
      <c r="F312" s="3"/>
      <c r="G312" s="3"/>
      <c r="H312" s="3"/>
    </row>
    <row r="313" spans="5:8" hidden="1">
      <c r="E313" s="3"/>
      <c r="F313" s="3"/>
      <c r="G313" s="3"/>
      <c r="H313" s="3"/>
    </row>
    <row r="314" spans="5:8" hidden="1">
      <c r="E314" s="3"/>
      <c r="F314" s="3"/>
      <c r="G314" s="3"/>
      <c r="H314" s="3"/>
    </row>
    <row r="315" spans="5:8" hidden="1">
      <c r="E315" s="3"/>
      <c r="F315" s="3"/>
      <c r="G315" s="3"/>
      <c r="H315" s="3"/>
    </row>
    <row r="316" spans="5:8" hidden="1">
      <c r="E316" s="3"/>
      <c r="F316" s="3"/>
      <c r="G316" s="3"/>
      <c r="H316" s="3"/>
    </row>
    <row r="317" spans="5:8" hidden="1">
      <c r="E317" s="3"/>
      <c r="F317" s="3"/>
      <c r="G317" s="3"/>
      <c r="H317" s="3"/>
    </row>
    <row r="318" spans="5:8" hidden="1">
      <c r="E318" s="3"/>
      <c r="F318" s="3"/>
      <c r="G318" s="3"/>
      <c r="H318" s="3"/>
    </row>
    <row r="319" spans="5:8" hidden="1">
      <c r="E319" s="3"/>
      <c r="F319" s="3"/>
      <c r="G319" s="3"/>
      <c r="H319" s="3"/>
    </row>
    <row r="320" spans="5:8" hidden="1">
      <c r="E320" s="3"/>
      <c r="F320" s="3"/>
      <c r="G320" s="3"/>
      <c r="H320" s="3"/>
    </row>
    <row r="321" spans="5:8" hidden="1">
      <c r="E321" s="3"/>
      <c r="F321" s="3"/>
      <c r="G321" s="3"/>
      <c r="H321" s="3"/>
    </row>
    <row r="322" spans="5:8" hidden="1">
      <c r="E322" s="3"/>
      <c r="F322" s="3"/>
      <c r="G322" s="3"/>
      <c r="H322" s="3"/>
    </row>
    <row r="323" spans="5:8" hidden="1">
      <c r="E323" s="3"/>
      <c r="F323" s="3"/>
      <c r="G323" s="3"/>
      <c r="H323" s="3"/>
    </row>
    <row r="324" spans="5:8" hidden="1">
      <c r="E324" s="3"/>
      <c r="F324" s="3"/>
      <c r="G324" s="3"/>
      <c r="H324" s="3"/>
    </row>
    <row r="325" spans="5:8" hidden="1">
      <c r="E325" s="3"/>
      <c r="F325" s="3"/>
      <c r="G325" s="3"/>
      <c r="H325" s="3"/>
    </row>
    <row r="326" spans="5:8" hidden="1">
      <c r="E326" s="3"/>
      <c r="F326" s="3"/>
      <c r="G326" s="3"/>
      <c r="H326" s="3"/>
    </row>
    <row r="327" spans="5:8" hidden="1">
      <c r="E327" s="3"/>
      <c r="F327" s="3"/>
      <c r="G327" s="3"/>
      <c r="H327" s="3"/>
    </row>
    <row r="328" spans="5:8" hidden="1">
      <c r="E328" s="3"/>
      <c r="F328" s="3"/>
      <c r="G328" s="3"/>
      <c r="H328" s="3"/>
    </row>
    <row r="329" spans="5:8" hidden="1">
      <c r="E329" s="3"/>
      <c r="F329" s="3"/>
      <c r="G329" s="3"/>
      <c r="H329" s="3"/>
    </row>
    <row r="330" spans="5:8" hidden="1">
      <c r="E330" s="3"/>
      <c r="F330" s="3"/>
      <c r="G330" s="3"/>
      <c r="H330" s="3"/>
    </row>
    <row r="331" spans="5:8" hidden="1">
      <c r="E331" s="3"/>
      <c r="F331" s="3"/>
      <c r="G331" s="3"/>
      <c r="H331" s="3"/>
    </row>
    <row r="332" spans="5:8" hidden="1">
      <c r="E332" s="3"/>
      <c r="F332" s="3"/>
      <c r="G332" s="3"/>
      <c r="H332" s="3"/>
    </row>
    <row r="333" spans="5:8" hidden="1">
      <c r="E333" s="3"/>
      <c r="F333" s="3"/>
      <c r="G333" s="3"/>
      <c r="H333" s="3"/>
    </row>
    <row r="334" spans="5:8" hidden="1">
      <c r="E334" s="3"/>
      <c r="F334" s="3"/>
      <c r="G334" s="3"/>
      <c r="H334" s="3"/>
    </row>
    <row r="335" spans="5:8" hidden="1">
      <c r="E335" s="3"/>
      <c r="F335" s="3"/>
      <c r="G335" s="3"/>
      <c r="H335" s="3"/>
    </row>
    <row r="336" spans="5:8" hidden="1">
      <c r="E336" s="3"/>
      <c r="F336" s="3"/>
      <c r="G336" s="3"/>
      <c r="H336" s="3"/>
    </row>
    <row r="337" spans="5:8" hidden="1">
      <c r="E337" s="3"/>
      <c r="F337" s="3"/>
      <c r="G337" s="3"/>
      <c r="H337" s="3"/>
    </row>
    <row r="338" spans="5:8" hidden="1">
      <c r="E338" s="3"/>
      <c r="F338" s="3"/>
      <c r="G338" s="3"/>
      <c r="H338" s="3"/>
    </row>
    <row r="339" spans="5:8" hidden="1">
      <c r="E339" s="3"/>
      <c r="F339" s="3"/>
      <c r="G339" s="3"/>
      <c r="H339" s="3"/>
    </row>
    <row r="340" spans="5:8" hidden="1">
      <c r="E340" s="3"/>
      <c r="F340" s="3"/>
      <c r="G340" s="3"/>
      <c r="H340" s="3"/>
    </row>
    <row r="341" spans="5:8" hidden="1">
      <c r="E341" s="3"/>
      <c r="F341" s="3"/>
      <c r="G341" s="3"/>
      <c r="H341" s="3"/>
    </row>
    <row r="342" spans="5:8" hidden="1">
      <c r="E342" s="3"/>
      <c r="F342" s="3"/>
      <c r="G342" s="3"/>
      <c r="H342" s="3"/>
    </row>
    <row r="343" spans="5:8" hidden="1">
      <c r="E343" s="3"/>
      <c r="F343" s="3"/>
      <c r="G343" s="3"/>
      <c r="H343" s="3"/>
    </row>
    <row r="344" spans="5:8" hidden="1">
      <c r="E344" s="3"/>
      <c r="F344" s="3"/>
      <c r="G344" s="3"/>
      <c r="H344" s="3"/>
    </row>
    <row r="345" spans="5:8" hidden="1">
      <c r="E345" s="3"/>
      <c r="F345" s="3"/>
      <c r="G345" s="3"/>
      <c r="H345" s="3"/>
    </row>
    <row r="346" spans="5:8" hidden="1">
      <c r="E346" s="3"/>
      <c r="F346" s="3"/>
      <c r="G346" s="3"/>
      <c r="H346" s="3"/>
    </row>
    <row r="347" spans="5:8" hidden="1">
      <c r="E347" s="3"/>
      <c r="F347" s="3"/>
      <c r="G347" s="3"/>
      <c r="H347" s="3"/>
    </row>
    <row r="348" spans="5:8" hidden="1">
      <c r="E348" s="3"/>
      <c r="F348" s="3"/>
      <c r="G348" s="3"/>
      <c r="H348" s="3"/>
    </row>
    <row r="349" spans="5:8" hidden="1">
      <c r="E349" s="3"/>
      <c r="F349" s="3"/>
      <c r="G349" s="3"/>
      <c r="H349" s="3"/>
    </row>
    <row r="350" spans="5:8" hidden="1">
      <c r="E350" s="3"/>
      <c r="F350" s="3"/>
      <c r="G350" s="3"/>
      <c r="H350" s="3"/>
    </row>
    <row r="351" spans="5:8" hidden="1">
      <c r="E351" s="3"/>
      <c r="F351" s="3"/>
      <c r="G351" s="3"/>
      <c r="H351" s="3"/>
    </row>
    <row r="352" spans="5:8" hidden="1">
      <c r="E352" s="3"/>
      <c r="F352" s="3"/>
      <c r="G352" s="3"/>
      <c r="H352" s="3"/>
    </row>
    <row r="353" spans="5:8" hidden="1">
      <c r="E353" s="3"/>
      <c r="F353" s="3"/>
      <c r="G353" s="3"/>
      <c r="H353" s="3"/>
    </row>
    <row r="354" spans="5:8" hidden="1">
      <c r="E354" s="3"/>
      <c r="F354" s="3"/>
      <c r="G354" s="3"/>
      <c r="H354" s="3"/>
    </row>
    <row r="355" spans="5:8" hidden="1">
      <c r="E355" s="3"/>
      <c r="F355" s="3"/>
      <c r="G355" s="3"/>
      <c r="H355" s="3"/>
    </row>
    <row r="356" spans="5:8" hidden="1">
      <c r="E356" s="3"/>
      <c r="F356" s="3"/>
      <c r="G356" s="3"/>
      <c r="H356" s="3"/>
    </row>
    <row r="357" spans="5:8" hidden="1">
      <c r="E357" s="3"/>
      <c r="F357" s="3"/>
      <c r="G357" s="3"/>
      <c r="H357" s="3"/>
    </row>
    <row r="358" spans="5:8" hidden="1">
      <c r="E358" s="3"/>
      <c r="F358" s="3"/>
      <c r="G358" s="3"/>
      <c r="H358" s="3"/>
    </row>
    <row r="359" spans="5:8" hidden="1">
      <c r="E359" s="3"/>
      <c r="F359" s="3"/>
      <c r="G359" s="3"/>
      <c r="H359" s="3"/>
    </row>
    <row r="360" spans="5:8" hidden="1">
      <c r="E360" s="3"/>
      <c r="F360" s="3"/>
      <c r="G360" s="3"/>
      <c r="H360" s="3"/>
    </row>
    <row r="361" spans="5:8" hidden="1">
      <c r="E361" s="3"/>
      <c r="F361" s="3"/>
      <c r="G361" s="3"/>
      <c r="H361" s="3"/>
    </row>
    <row r="362" spans="5:8" hidden="1">
      <c r="E362" s="3"/>
      <c r="F362" s="3"/>
      <c r="G362" s="3"/>
      <c r="H362" s="3"/>
    </row>
    <row r="363" spans="5:8" hidden="1">
      <c r="E363" s="3"/>
      <c r="F363" s="3"/>
      <c r="G363" s="3"/>
      <c r="H363" s="3"/>
    </row>
    <row r="364" spans="5:8" hidden="1">
      <c r="E364" s="3"/>
      <c r="F364" s="3"/>
      <c r="G364" s="3"/>
      <c r="H364" s="3"/>
    </row>
    <row r="365" spans="5:8" hidden="1">
      <c r="E365" s="3"/>
      <c r="F365" s="3"/>
      <c r="G365" s="3"/>
      <c r="H365" s="3"/>
    </row>
    <row r="366" spans="5:8" hidden="1">
      <c r="E366" s="3"/>
      <c r="F366" s="3"/>
      <c r="G366" s="3"/>
      <c r="H366" s="3"/>
    </row>
    <row r="367" spans="5:8" hidden="1">
      <c r="E367" s="3"/>
      <c r="F367" s="3"/>
      <c r="G367" s="3"/>
      <c r="H367" s="3"/>
    </row>
    <row r="368" spans="5:8" hidden="1">
      <c r="E368" s="3"/>
      <c r="F368" s="3"/>
      <c r="G368" s="3"/>
      <c r="H368" s="3"/>
    </row>
    <row r="369" spans="5:8" hidden="1">
      <c r="E369" s="3"/>
      <c r="F369" s="3"/>
      <c r="G369" s="3"/>
      <c r="H369" s="3"/>
    </row>
    <row r="370" spans="5:8" hidden="1">
      <c r="E370" s="3"/>
      <c r="F370" s="3"/>
      <c r="G370" s="3"/>
      <c r="H370" s="3"/>
    </row>
    <row r="371" spans="5:8" hidden="1">
      <c r="E371" s="3"/>
      <c r="F371" s="3"/>
      <c r="G371" s="3"/>
      <c r="H371" s="3"/>
    </row>
    <row r="372" spans="5:8" hidden="1">
      <c r="E372" s="3"/>
      <c r="F372" s="3"/>
      <c r="G372" s="3"/>
      <c r="H372" s="3"/>
    </row>
    <row r="373" spans="5:8" hidden="1">
      <c r="E373" s="3"/>
      <c r="F373" s="3"/>
      <c r="G373" s="3"/>
      <c r="H373" s="3"/>
    </row>
    <row r="374" spans="5:8" hidden="1">
      <c r="E374" s="3"/>
      <c r="F374" s="3"/>
      <c r="G374" s="3"/>
      <c r="H374" s="3"/>
    </row>
    <row r="375" spans="5:8" hidden="1">
      <c r="E375" s="3"/>
      <c r="F375" s="3"/>
      <c r="G375" s="3"/>
      <c r="H375" s="3"/>
    </row>
    <row r="376" spans="5:8" hidden="1">
      <c r="E376" s="3"/>
      <c r="F376" s="3"/>
      <c r="G376" s="3"/>
      <c r="H376" s="3"/>
    </row>
    <row r="377" spans="5:8" hidden="1">
      <c r="E377" s="3"/>
      <c r="F377" s="3"/>
      <c r="G377" s="3"/>
      <c r="H377" s="3"/>
    </row>
    <row r="378" spans="5:8" hidden="1">
      <c r="E378" s="3"/>
      <c r="F378" s="3"/>
      <c r="G378" s="3"/>
      <c r="H378" s="3"/>
    </row>
    <row r="379" spans="5:8" hidden="1">
      <c r="E379" s="3"/>
      <c r="F379" s="3"/>
      <c r="G379" s="3"/>
      <c r="H379" s="3"/>
    </row>
    <row r="380" spans="5:8" hidden="1">
      <c r="E380" s="3"/>
      <c r="F380" s="3"/>
      <c r="G380" s="3"/>
      <c r="H380" s="3"/>
    </row>
    <row r="381" spans="5:8" hidden="1">
      <c r="E381" s="3"/>
      <c r="F381" s="3"/>
      <c r="G381" s="3"/>
      <c r="H381" s="3"/>
    </row>
    <row r="382" spans="5:8" hidden="1">
      <c r="E382" s="3"/>
      <c r="F382" s="3"/>
      <c r="G382" s="3"/>
      <c r="H382" s="3"/>
    </row>
    <row r="383" spans="5:8" hidden="1">
      <c r="E383" s="3"/>
      <c r="F383" s="3"/>
      <c r="G383" s="3"/>
      <c r="H383" s="3"/>
    </row>
    <row r="384" spans="5:8" hidden="1">
      <c r="E384" s="3"/>
      <c r="F384" s="3"/>
      <c r="G384" s="3"/>
      <c r="H384" s="3"/>
    </row>
    <row r="385" spans="5:8" hidden="1">
      <c r="E385" s="3"/>
      <c r="F385" s="3"/>
      <c r="G385" s="3"/>
      <c r="H385" s="3"/>
    </row>
    <row r="386" spans="5:8" hidden="1">
      <c r="E386" s="3"/>
      <c r="F386" s="3"/>
      <c r="G386" s="3"/>
      <c r="H386" s="3"/>
    </row>
    <row r="387" spans="5:8" hidden="1">
      <c r="E387" s="3"/>
      <c r="F387" s="3"/>
      <c r="G387" s="3"/>
      <c r="H387" s="3"/>
    </row>
    <row r="388" spans="5:8" hidden="1">
      <c r="E388" s="3"/>
      <c r="F388" s="3"/>
      <c r="G388" s="3"/>
      <c r="H388" s="3"/>
    </row>
    <row r="389" spans="5:8" hidden="1">
      <c r="E389" s="3"/>
      <c r="F389" s="3"/>
      <c r="G389" s="3"/>
      <c r="H389" s="3"/>
    </row>
    <row r="390" spans="5:8" hidden="1">
      <c r="E390" s="3"/>
      <c r="F390" s="3"/>
      <c r="G390" s="3"/>
      <c r="H390" s="3"/>
    </row>
    <row r="391" spans="5:8" hidden="1">
      <c r="E391" s="3"/>
      <c r="F391" s="3"/>
      <c r="G391" s="3"/>
      <c r="H391" s="3"/>
    </row>
    <row r="392" spans="5:8" hidden="1">
      <c r="E392" s="3"/>
      <c r="F392" s="3"/>
      <c r="G392" s="3"/>
      <c r="H392" s="3"/>
    </row>
    <row r="393" spans="5:8" hidden="1">
      <c r="E393" s="3"/>
      <c r="F393" s="3"/>
      <c r="G393" s="3"/>
      <c r="H393" s="3"/>
    </row>
    <row r="394" spans="5:8" hidden="1">
      <c r="E394" s="3"/>
      <c r="F394" s="3"/>
      <c r="G394" s="3"/>
      <c r="H394" s="3"/>
    </row>
    <row r="395" spans="5:8" hidden="1">
      <c r="E395" s="3"/>
      <c r="F395" s="3"/>
      <c r="G395" s="3"/>
      <c r="H395" s="3"/>
    </row>
    <row r="396" spans="5:8" hidden="1">
      <c r="E396" s="3"/>
      <c r="F396" s="3"/>
      <c r="G396" s="3"/>
      <c r="H396" s="3"/>
    </row>
    <row r="397" spans="5:8" hidden="1">
      <c r="E397" s="3"/>
      <c r="F397" s="3"/>
      <c r="G397" s="3"/>
      <c r="H397" s="3"/>
    </row>
    <row r="398" spans="5:8" hidden="1">
      <c r="E398" s="3"/>
      <c r="F398" s="3"/>
      <c r="G398" s="3"/>
      <c r="H398" s="3"/>
    </row>
    <row r="399" spans="5:8" hidden="1">
      <c r="E399" s="3"/>
      <c r="F399" s="3"/>
      <c r="G399" s="3"/>
      <c r="H399" s="3"/>
    </row>
    <row r="400" spans="5:8" hidden="1">
      <c r="E400" s="3"/>
      <c r="F400" s="3"/>
      <c r="G400" s="3"/>
      <c r="H400" s="3"/>
    </row>
    <row r="401" spans="5:8" hidden="1">
      <c r="E401" s="3"/>
      <c r="F401" s="3"/>
      <c r="G401" s="3"/>
      <c r="H401" s="3"/>
    </row>
    <row r="402" spans="5:8" hidden="1">
      <c r="E402" s="3"/>
      <c r="F402" s="3"/>
      <c r="G402" s="3"/>
      <c r="H402" s="3"/>
    </row>
    <row r="403" spans="5:8" hidden="1">
      <c r="E403" s="3"/>
      <c r="F403" s="3"/>
      <c r="G403" s="3"/>
      <c r="H403" s="3"/>
    </row>
    <row r="404" spans="5:8" hidden="1">
      <c r="E404" s="3"/>
      <c r="F404" s="3"/>
      <c r="G404" s="3"/>
      <c r="H404" s="3"/>
    </row>
    <row r="405" spans="5:8" hidden="1">
      <c r="E405" s="3"/>
      <c r="F405" s="3"/>
      <c r="G405" s="3"/>
      <c r="H405" s="3"/>
    </row>
    <row r="406" spans="5:8" hidden="1">
      <c r="E406" s="3"/>
      <c r="F406" s="3"/>
      <c r="G406" s="3"/>
      <c r="H406" s="3"/>
    </row>
    <row r="407" spans="5:8" hidden="1">
      <c r="E407" s="3"/>
      <c r="F407" s="3"/>
      <c r="G407" s="3"/>
      <c r="H407" s="3"/>
    </row>
    <row r="408" spans="5:8" hidden="1">
      <c r="E408" s="3"/>
      <c r="F408" s="3"/>
      <c r="G408" s="3"/>
      <c r="H408" s="3"/>
    </row>
    <row r="409" spans="5:8" hidden="1">
      <c r="E409" s="3"/>
      <c r="F409" s="3"/>
      <c r="G409" s="3"/>
      <c r="H409" s="3"/>
    </row>
    <row r="410" spans="5:8" hidden="1">
      <c r="E410" s="3"/>
      <c r="F410" s="3"/>
      <c r="G410" s="3"/>
      <c r="H410" s="3"/>
    </row>
    <row r="411" spans="5:8" hidden="1">
      <c r="E411" s="3"/>
      <c r="F411" s="3"/>
      <c r="G411" s="3"/>
      <c r="H411" s="3"/>
    </row>
    <row r="412" spans="5:8" hidden="1">
      <c r="E412" s="3"/>
      <c r="F412" s="3"/>
      <c r="G412" s="3"/>
      <c r="H412" s="3"/>
    </row>
    <row r="413" spans="5:8" hidden="1">
      <c r="E413" s="3"/>
      <c r="F413" s="3"/>
      <c r="G413" s="3"/>
      <c r="H413" s="3"/>
    </row>
    <row r="414" spans="5:8" hidden="1">
      <c r="E414" s="3"/>
      <c r="F414" s="3"/>
      <c r="G414" s="3"/>
      <c r="H414" s="3"/>
    </row>
    <row r="415" spans="5:8" hidden="1">
      <c r="E415" s="3"/>
      <c r="F415" s="3"/>
      <c r="G415" s="3"/>
      <c r="H415" s="3"/>
    </row>
    <row r="416" spans="5:8" hidden="1">
      <c r="E416" s="3"/>
      <c r="F416" s="3"/>
      <c r="G416" s="3"/>
      <c r="H416" s="3"/>
    </row>
    <row r="417" spans="5:8" hidden="1">
      <c r="E417" s="3"/>
      <c r="F417" s="3"/>
      <c r="G417" s="3"/>
      <c r="H417" s="3"/>
    </row>
    <row r="418" spans="5:8" hidden="1">
      <c r="E418" s="3"/>
      <c r="F418" s="3"/>
      <c r="G418" s="3"/>
      <c r="H418" s="3"/>
    </row>
    <row r="419" spans="5:8" hidden="1">
      <c r="E419" s="3"/>
      <c r="F419" s="3"/>
      <c r="G419" s="3"/>
      <c r="H419" s="3"/>
    </row>
    <row r="420" spans="5:8" hidden="1">
      <c r="E420" s="3"/>
      <c r="F420" s="3"/>
      <c r="G420" s="3"/>
      <c r="H420" s="3"/>
    </row>
    <row r="421" spans="5:8" hidden="1">
      <c r="E421" s="3"/>
      <c r="F421" s="3"/>
      <c r="G421" s="3"/>
      <c r="H421" s="3"/>
    </row>
    <row r="422" spans="5:8" hidden="1">
      <c r="E422" s="3"/>
      <c r="F422" s="3"/>
      <c r="G422" s="3"/>
      <c r="H422" s="3"/>
    </row>
    <row r="423" spans="5:8" hidden="1">
      <c r="E423" s="3"/>
      <c r="F423" s="3"/>
      <c r="G423" s="3"/>
      <c r="H423" s="3"/>
    </row>
    <row r="424" spans="5:8" hidden="1">
      <c r="E424" s="3"/>
      <c r="F424" s="3"/>
      <c r="G424" s="3"/>
      <c r="H424" s="3"/>
    </row>
    <row r="425" spans="5:8" hidden="1">
      <c r="E425" s="3"/>
      <c r="F425" s="3"/>
      <c r="G425" s="3"/>
      <c r="H425" s="3"/>
    </row>
    <row r="426" spans="5:8" hidden="1">
      <c r="E426" s="3"/>
      <c r="F426" s="3"/>
      <c r="G426" s="3"/>
      <c r="H426" s="3"/>
    </row>
    <row r="427" spans="5:8" hidden="1">
      <c r="E427" s="3"/>
      <c r="F427" s="3"/>
      <c r="G427" s="3"/>
      <c r="H427" s="3"/>
    </row>
    <row r="428" spans="5:8" hidden="1">
      <c r="E428" s="3"/>
      <c r="F428" s="3"/>
      <c r="G428" s="3"/>
      <c r="H428" s="3"/>
    </row>
    <row r="429" spans="5:8" hidden="1">
      <c r="E429" s="3"/>
      <c r="F429" s="3"/>
      <c r="G429" s="3"/>
      <c r="H429" s="3"/>
    </row>
    <row r="430" spans="5:8" hidden="1">
      <c r="E430" s="3"/>
      <c r="F430" s="3"/>
      <c r="G430" s="3"/>
      <c r="H430" s="3"/>
    </row>
    <row r="431" spans="5:8" hidden="1">
      <c r="E431" s="3"/>
      <c r="F431" s="3"/>
      <c r="G431" s="3"/>
      <c r="H431" s="3"/>
    </row>
    <row r="432" spans="5:8" hidden="1">
      <c r="E432" s="3"/>
      <c r="F432" s="3"/>
      <c r="G432" s="3"/>
      <c r="H432" s="3"/>
    </row>
    <row r="433" spans="5:8" hidden="1">
      <c r="E433" s="3"/>
      <c r="F433" s="3"/>
      <c r="G433" s="3"/>
      <c r="H433" s="3"/>
    </row>
    <row r="434" spans="5:8" hidden="1">
      <c r="E434" s="3"/>
      <c r="F434" s="3"/>
      <c r="G434" s="3"/>
      <c r="H434" s="3"/>
    </row>
    <row r="435" spans="5:8" hidden="1">
      <c r="E435" s="3"/>
      <c r="F435" s="3"/>
      <c r="G435" s="3"/>
      <c r="H435" s="3"/>
    </row>
    <row r="436" spans="5:8" hidden="1">
      <c r="E436" s="3"/>
      <c r="F436" s="3"/>
      <c r="G436" s="3"/>
      <c r="H436" s="3"/>
    </row>
    <row r="437" spans="5:8" hidden="1">
      <c r="E437" s="3"/>
      <c r="F437" s="3"/>
      <c r="G437" s="3"/>
      <c r="H437" s="3"/>
    </row>
    <row r="438" spans="5:8" hidden="1">
      <c r="E438" s="3"/>
      <c r="F438" s="3"/>
      <c r="G438" s="3"/>
      <c r="H438" s="3"/>
    </row>
    <row r="439" spans="5:8" hidden="1">
      <c r="E439" s="3"/>
      <c r="F439" s="3"/>
      <c r="G439" s="3"/>
      <c r="H439" s="3"/>
    </row>
    <row r="440" spans="5:8" hidden="1">
      <c r="E440" s="3"/>
      <c r="F440" s="3"/>
      <c r="G440" s="3"/>
      <c r="H440" s="3"/>
    </row>
    <row r="441" spans="5:8" hidden="1">
      <c r="E441" s="3"/>
      <c r="F441" s="3"/>
      <c r="G441" s="3"/>
      <c r="H441" s="3"/>
    </row>
    <row r="442" spans="5:8" hidden="1">
      <c r="E442" s="3"/>
      <c r="F442" s="3"/>
      <c r="G442" s="3"/>
      <c r="H442" s="3"/>
    </row>
    <row r="443" spans="5:8" hidden="1">
      <c r="E443" s="3"/>
      <c r="F443" s="3"/>
      <c r="G443" s="3"/>
      <c r="H443" s="3"/>
    </row>
    <row r="444" spans="5:8" hidden="1">
      <c r="E444" s="3"/>
      <c r="F444" s="3"/>
      <c r="G444" s="3"/>
      <c r="H444" s="3"/>
    </row>
    <row r="445" spans="5:8" hidden="1">
      <c r="E445" s="3"/>
      <c r="F445" s="3"/>
      <c r="G445" s="3"/>
      <c r="H445" s="3"/>
    </row>
    <row r="446" spans="5:8" hidden="1">
      <c r="E446" s="3"/>
      <c r="F446" s="3"/>
      <c r="G446" s="3"/>
      <c r="H446" s="3"/>
    </row>
    <row r="447" spans="5:8" hidden="1">
      <c r="E447" s="3"/>
      <c r="F447" s="3"/>
      <c r="G447" s="3"/>
      <c r="H447" s="3"/>
    </row>
    <row r="448" spans="5:8" hidden="1">
      <c r="E448" s="3"/>
      <c r="F448" s="3"/>
      <c r="G448" s="3"/>
      <c r="H448" s="3"/>
    </row>
    <row r="449" spans="5:8" hidden="1">
      <c r="E449" s="3"/>
      <c r="F449" s="3"/>
      <c r="G449" s="3"/>
      <c r="H449" s="3"/>
    </row>
    <row r="450" spans="5:8" hidden="1">
      <c r="E450" s="3"/>
      <c r="F450" s="3"/>
      <c r="G450" s="3"/>
      <c r="H450" s="3"/>
    </row>
    <row r="451" spans="5:8" hidden="1">
      <c r="E451" s="3"/>
      <c r="F451" s="3"/>
      <c r="G451" s="3"/>
      <c r="H451" s="3"/>
    </row>
    <row r="452" spans="5:8" hidden="1">
      <c r="E452" s="3"/>
      <c r="F452" s="3"/>
      <c r="G452" s="3"/>
      <c r="H452" s="3"/>
    </row>
    <row r="453" spans="5:8" hidden="1">
      <c r="E453" s="3"/>
      <c r="F453" s="3"/>
      <c r="G453" s="3"/>
      <c r="H453" s="3"/>
    </row>
    <row r="454" spans="5:8" hidden="1">
      <c r="E454" s="3"/>
      <c r="F454" s="3"/>
      <c r="G454" s="3"/>
      <c r="H454" s="3"/>
    </row>
    <row r="455" spans="5:8" hidden="1">
      <c r="E455" s="3"/>
      <c r="F455" s="3"/>
      <c r="G455" s="3"/>
      <c r="H455" s="3"/>
    </row>
    <row r="456" spans="5:8" hidden="1">
      <c r="E456" s="3"/>
      <c r="F456" s="3"/>
      <c r="G456" s="3"/>
      <c r="H456" s="3"/>
    </row>
    <row r="457" spans="5:8" hidden="1">
      <c r="E457" s="3"/>
      <c r="F457" s="3"/>
      <c r="G457" s="3"/>
      <c r="H457" s="3"/>
    </row>
    <row r="458" spans="5:8" hidden="1">
      <c r="E458" s="3"/>
      <c r="F458" s="3"/>
      <c r="G458" s="3"/>
      <c r="H458" s="3"/>
    </row>
    <row r="459" spans="5:8" hidden="1">
      <c r="E459" s="3"/>
      <c r="F459" s="3"/>
      <c r="G459" s="3"/>
      <c r="H459" s="3"/>
    </row>
    <row r="460" spans="5:8" hidden="1">
      <c r="E460" s="3"/>
      <c r="F460" s="3"/>
      <c r="G460" s="3"/>
      <c r="H460" s="3"/>
    </row>
    <row r="461" spans="5:8" hidden="1">
      <c r="E461" s="3"/>
      <c r="F461" s="3"/>
      <c r="G461" s="3"/>
      <c r="H461" s="3"/>
    </row>
    <row r="462" spans="5:8" hidden="1">
      <c r="E462" s="3"/>
      <c r="F462" s="3"/>
      <c r="G462" s="3"/>
      <c r="H462" s="3"/>
    </row>
    <row r="463" spans="5:8" hidden="1">
      <c r="E463" s="3"/>
      <c r="F463" s="3"/>
      <c r="G463" s="3"/>
      <c r="H463" s="3"/>
    </row>
    <row r="464" spans="5:8" hidden="1">
      <c r="E464" s="3"/>
      <c r="F464" s="3"/>
      <c r="G464" s="3"/>
      <c r="H464" s="3"/>
    </row>
    <row r="465" spans="5:8" hidden="1">
      <c r="E465" s="3"/>
      <c r="F465" s="3"/>
      <c r="G465" s="3"/>
      <c r="H465" s="3"/>
    </row>
    <row r="466" spans="5:8" hidden="1">
      <c r="E466" s="3"/>
      <c r="F466" s="3"/>
      <c r="G466" s="3"/>
      <c r="H466" s="3"/>
    </row>
    <row r="467" spans="5:8" hidden="1">
      <c r="E467" s="3"/>
      <c r="F467" s="3"/>
      <c r="G467" s="3"/>
      <c r="H467" s="3"/>
    </row>
    <row r="468" spans="5:8" hidden="1">
      <c r="E468" s="3"/>
      <c r="F468" s="3"/>
      <c r="G468" s="3"/>
      <c r="H468" s="3"/>
    </row>
    <row r="469" spans="5:8" hidden="1">
      <c r="E469" s="3"/>
      <c r="F469" s="3"/>
      <c r="G469" s="3"/>
      <c r="H469" s="3"/>
    </row>
    <row r="470" spans="5:8" hidden="1">
      <c r="E470" s="3"/>
      <c r="F470" s="3"/>
      <c r="G470" s="3"/>
      <c r="H470" s="3"/>
    </row>
    <row r="471" spans="5:8" hidden="1">
      <c r="E471" s="3"/>
      <c r="F471" s="3"/>
      <c r="G471" s="3"/>
      <c r="H471" s="3"/>
    </row>
    <row r="472" spans="5:8" hidden="1">
      <c r="E472" s="3"/>
      <c r="F472" s="3"/>
      <c r="G472" s="3"/>
      <c r="H472" s="3"/>
    </row>
    <row r="473" spans="5:8" hidden="1">
      <c r="E473" s="3"/>
      <c r="F473" s="3"/>
      <c r="G473" s="3"/>
      <c r="H473" s="3"/>
    </row>
    <row r="474" spans="5:8" hidden="1">
      <c r="E474" s="3"/>
      <c r="F474" s="3"/>
      <c r="G474" s="3"/>
      <c r="H474" s="3"/>
    </row>
    <row r="475" spans="5:8" hidden="1">
      <c r="E475" s="3"/>
      <c r="F475" s="3"/>
      <c r="G475" s="3"/>
      <c r="H475" s="3"/>
    </row>
    <row r="476" spans="5:8" hidden="1">
      <c r="E476" s="3"/>
      <c r="F476" s="3"/>
      <c r="G476" s="3"/>
      <c r="H476" s="3"/>
    </row>
    <row r="477" spans="5:8" hidden="1">
      <c r="E477" s="3"/>
      <c r="F477" s="3"/>
      <c r="G477" s="3"/>
      <c r="H477" s="3"/>
    </row>
    <row r="478" spans="5:8" hidden="1">
      <c r="E478" s="3"/>
      <c r="F478" s="3"/>
      <c r="G478" s="3"/>
      <c r="H478" s="3"/>
    </row>
    <row r="479" spans="5:8" hidden="1">
      <c r="E479" s="3"/>
      <c r="F479" s="3"/>
      <c r="G479" s="3"/>
      <c r="H479" s="3"/>
    </row>
    <row r="480" spans="5:8" hidden="1">
      <c r="E480" s="3"/>
      <c r="F480" s="3"/>
      <c r="G480" s="3"/>
      <c r="H480" s="3"/>
    </row>
    <row r="481" spans="5:8" hidden="1">
      <c r="E481" s="3"/>
      <c r="F481" s="3"/>
      <c r="G481" s="3"/>
      <c r="H481" s="3"/>
    </row>
    <row r="482" spans="5:8" hidden="1">
      <c r="E482" s="3"/>
      <c r="F482" s="3"/>
      <c r="G482" s="3"/>
      <c r="H482" s="3"/>
    </row>
    <row r="483" spans="5:8" hidden="1">
      <c r="E483" s="3"/>
      <c r="F483" s="3"/>
      <c r="G483" s="3"/>
      <c r="H483" s="3"/>
    </row>
    <row r="484" spans="5:8" hidden="1">
      <c r="E484" s="3"/>
      <c r="F484" s="3"/>
      <c r="G484" s="3"/>
      <c r="H484" s="3"/>
    </row>
    <row r="485" spans="5:8" hidden="1">
      <c r="E485" s="3"/>
      <c r="F485" s="3"/>
      <c r="G485" s="3"/>
      <c r="H485" s="3"/>
    </row>
    <row r="486" spans="5:8" hidden="1">
      <c r="E486" s="3"/>
      <c r="F486" s="3"/>
      <c r="G486" s="3"/>
      <c r="H486" s="3"/>
    </row>
    <row r="487" spans="5:8" hidden="1">
      <c r="E487" s="3"/>
      <c r="F487" s="3"/>
      <c r="G487" s="3"/>
      <c r="H487" s="3"/>
    </row>
    <row r="488" spans="5:8" hidden="1">
      <c r="E488" s="3"/>
      <c r="F488" s="3"/>
      <c r="G488" s="3"/>
      <c r="H488" s="3"/>
    </row>
    <row r="489" spans="5:8" hidden="1">
      <c r="E489" s="3"/>
      <c r="F489" s="3"/>
      <c r="G489" s="3"/>
      <c r="H489" s="3"/>
    </row>
    <row r="490" spans="5:8" hidden="1">
      <c r="E490" s="3"/>
      <c r="F490" s="3"/>
      <c r="G490" s="3"/>
      <c r="H490" s="3"/>
    </row>
    <row r="491" spans="5:8" hidden="1">
      <c r="E491" s="3"/>
      <c r="F491" s="3"/>
      <c r="G491" s="3"/>
      <c r="H491" s="3"/>
    </row>
    <row r="492" spans="5:8" hidden="1">
      <c r="E492" s="3"/>
      <c r="F492" s="3"/>
      <c r="G492" s="3"/>
      <c r="H492" s="3"/>
    </row>
    <row r="493" spans="5:8" hidden="1">
      <c r="E493" s="3"/>
      <c r="F493" s="3"/>
      <c r="G493" s="3"/>
      <c r="H493" s="3"/>
    </row>
    <row r="494" spans="5:8" hidden="1">
      <c r="E494" s="3"/>
      <c r="F494" s="3"/>
      <c r="G494" s="3"/>
      <c r="H494" s="3"/>
    </row>
    <row r="495" spans="5:8" hidden="1">
      <c r="E495" s="3"/>
      <c r="F495" s="3"/>
      <c r="G495" s="3"/>
      <c r="H495" s="3"/>
    </row>
    <row r="496" spans="5:8" hidden="1">
      <c r="E496" s="3"/>
      <c r="F496" s="3"/>
      <c r="G496" s="3"/>
      <c r="H496" s="3"/>
    </row>
    <row r="497" spans="5:8" hidden="1">
      <c r="E497" s="3"/>
      <c r="F497" s="3"/>
      <c r="G497" s="3"/>
      <c r="H497" s="3"/>
    </row>
    <row r="498" spans="5:8" hidden="1">
      <c r="E498" s="3"/>
      <c r="F498" s="3"/>
      <c r="G498" s="3"/>
      <c r="H498" s="3"/>
    </row>
    <row r="499" spans="5:8" hidden="1">
      <c r="E499" s="3"/>
      <c r="F499" s="3"/>
      <c r="G499" s="3"/>
      <c r="H499" s="3"/>
    </row>
    <row r="500" spans="5:8" hidden="1">
      <c r="E500" s="3"/>
      <c r="F500" s="3"/>
      <c r="G500" s="3"/>
      <c r="H500" s="3"/>
    </row>
    <row r="501" spans="5:8" hidden="1">
      <c r="E501" s="3"/>
      <c r="F501" s="3"/>
      <c r="G501" s="3"/>
      <c r="H501" s="3"/>
    </row>
    <row r="502" spans="5:8" hidden="1">
      <c r="E502" s="3"/>
      <c r="F502" s="3"/>
      <c r="G502" s="3"/>
      <c r="H502" s="3"/>
    </row>
    <row r="503" spans="5:8" hidden="1">
      <c r="E503" s="3"/>
      <c r="F503" s="3"/>
      <c r="G503" s="3"/>
      <c r="H503" s="3"/>
    </row>
    <row r="504" spans="5:8" hidden="1">
      <c r="E504" s="3"/>
      <c r="F504" s="3"/>
      <c r="G504" s="3"/>
      <c r="H504" s="3"/>
    </row>
    <row r="505" spans="5:8" hidden="1">
      <c r="E505" s="3"/>
      <c r="F505" s="3"/>
      <c r="G505" s="3"/>
      <c r="H505" s="3"/>
    </row>
    <row r="506" spans="5:8" hidden="1">
      <c r="E506" s="3"/>
      <c r="F506" s="3"/>
      <c r="G506" s="3"/>
      <c r="H506" s="3"/>
    </row>
    <row r="507" spans="5:8" hidden="1">
      <c r="E507" s="3"/>
      <c r="F507" s="3"/>
      <c r="G507" s="3"/>
      <c r="H507" s="3"/>
    </row>
    <row r="508" spans="5:8" hidden="1">
      <c r="E508" s="3"/>
      <c r="F508" s="3"/>
      <c r="G508" s="3"/>
      <c r="H508" s="3"/>
    </row>
    <row r="509" spans="5:8" hidden="1">
      <c r="E509" s="3"/>
      <c r="F509" s="3"/>
      <c r="G509" s="3"/>
      <c r="H509" s="3"/>
    </row>
    <row r="510" spans="5:8" hidden="1">
      <c r="E510" s="3"/>
      <c r="F510" s="3"/>
      <c r="G510" s="3"/>
      <c r="H510" s="3"/>
    </row>
    <row r="511" spans="5:8" hidden="1">
      <c r="E511" s="3"/>
      <c r="F511" s="3"/>
      <c r="G511" s="3"/>
      <c r="H511" s="3"/>
    </row>
    <row r="512" spans="5:8" hidden="1">
      <c r="E512" s="3"/>
      <c r="F512" s="3"/>
      <c r="G512" s="3"/>
      <c r="H512" s="3"/>
    </row>
    <row r="513" spans="5:8" hidden="1">
      <c r="E513" s="3"/>
      <c r="F513" s="3"/>
      <c r="G513" s="3"/>
      <c r="H513" s="3"/>
    </row>
    <row r="514" spans="5:8" hidden="1">
      <c r="E514" s="3"/>
      <c r="F514" s="3"/>
      <c r="G514" s="3"/>
      <c r="H514" s="3"/>
    </row>
    <row r="515" spans="5:8" hidden="1">
      <c r="E515" s="3"/>
      <c r="F515" s="3"/>
      <c r="G515" s="3"/>
      <c r="H515" s="3"/>
    </row>
    <row r="516" spans="5:8" hidden="1">
      <c r="E516" s="3"/>
      <c r="F516" s="3"/>
      <c r="G516" s="3"/>
      <c r="H516" s="3"/>
    </row>
    <row r="517" spans="5:8" hidden="1">
      <c r="E517" s="3"/>
      <c r="F517" s="3"/>
      <c r="G517" s="3"/>
      <c r="H517" s="3"/>
    </row>
    <row r="518" spans="5:8" hidden="1">
      <c r="E518" s="3"/>
      <c r="F518" s="3"/>
      <c r="G518" s="3"/>
      <c r="H518" s="3"/>
    </row>
    <row r="519" spans="5:8" hidden="1">
      <c r="E519" s="3"/>
      <c r="F519" s="3"/>
      <c r="G519" s="3"/>
      <c r="H519" s="3"/>
    </row>
    <row r="520" spans="5:8" hidden="1">
      <c r="E520" s="3"/>
      <c r="F520" s="3"/>
      <c r="G520" s="3"/>
      <c r="H520" s="3"/>
    </row>
    <row r="521" spans="5:8" hidden="1">
      <c r="E521" s="3"/>
      <c r="F521" s="3"/>
      <c r="G521" s="3"/>
      <c r="H521" s="3"/>
    </row>
    <row r="522" spans="5:8" hidden="1">
      <c r="E522" s="3"/>
      <c r="F522" s="3"/>
      <c r="G522" s="3"/>
      <c r="H522" s="3"/>
    </row>
    <row r="523" spans="5:8" hidden="1">
      <c r="E523" s="3"/>
      <c r="F523" s="3"/>
      <c r="G523" s="3"/>
      <c r="H523" s="3"/>
    </row>
    <row r="524" spans="5:8" hidden="1">
      <c r="E524" s="3"/>
      <c r="F524" s="3"/>
      <c r="G524" s="3"/>
      <c r="H524" s="3"/>
    </row>
    <row r="525" spans="5:8" hidden="1">
      <c r="E525" s="3"/>
      <c r="F525" s="3"/>
      <c r="G525" s="3"/>
      <c r="H525" s="3"/>
    </row>
    <row r="526" spans="5:8" hidden="1">
      <c r="E526" s="3"/>
      <c r="F526" s="3"/>
      <c r="G526" s="3"/>
      <c r="H526" s="3"/>
    </row>
    <row r="527" spans="5:8" hidden="1">
      <c r="E527" s="3"/>
      <c r="F527" s="3"/>
      <c r="G527" s="3"/>
      <c r="H527" s="3"/>
    </row>
    <row r="528" spans="5:8" hidden="1">
      <c r="E528" s="3"/>
      <c r="F528" s="3"/>
      <c r="G528" s="3"/>
      <c r="H528" s="3"/>
    </row>
    <row r="529" spans="5:8" hidden="1">
      <c r="E529" s="3"/>
      <c r="F529" s="3"/>
      <c r="G529" s="3"/>
      <c r="H529" s="3"/>
    </row>
    <row r="530" spans="5:8" hidden="1">
      <c r="E530" s="3"/>
      <c r="F530" s="3"/>
      <c r="G530" s="3"/>
      <c r="H530" s="3"/>
    </row>
    <row r="531" spans="5:8" hidden="1">
      <c r="E531" s="3"/>
      <c r="F531" s="3"/>
      <c r="G531" s="3"/>
      <c r="H531" s="3"/>
    </row>
    <row r="532" spans="5:8" hidden="1">
      <c r="E532" s="3"/>
      <c r="F532" s="3"/>
      <c r="G532" s="3"/>
      <c r="H532" s="3"/>
    </row>
    <row r="533" spans="5:8" hidden="1">
      <c r="E533" s="3"/>
      <c r="F533" s="3"/>
      <c r="G533" s="3"/>
      <c r="H533" s="3"/>
    </row>
    <row r="534" spans="5:8" hidden="1">
      <c r="E534" s="3"/>
      <c r="F534" s="3"/>
      <c r="G534" s="3"/>
      <c r="H534" s="3"/>
    </row>
    <row r="535" spans="5:8" hidden="1">
      <c r="E535" s="3"/>
      <c r="F535" s="3"/>
      <c r="G535" s="3"/>
      <c r="H535" s="3"/>
    </row>
    <row r="536" spans="5:8" hidden="1">
      <c r="E536" s="3"/>
      <c r="F536" s="3"/>
      <c r="G536" s="3"/>
      <c r="H536" s="3"/>
    </row>
    <row r="537" spans="5:8" hidden="1">
      <c r="E537" s="3"/>
      <c r="F537" s="3"/>
      <c r="G537" s="3"/>
      <c r="H537" s="3"/>
    </row>
    <row r="538" spans="5:8" hidden="1">
      <c r="E538" s="3"/>
      <c r="F538" s="3"/>
      <c r="G538" s="3"/>
      <c r="H538" s="3"/>
    </row>
    <row r="539" spans="5:8" hidden="1">
      <c r="E539" s="3"/>
      <c r="F539" s="3"/>
      <c r="G539" s="3"/>
      <c r="H539" s="3"/>
    </row>
    <row r="540" spans="5:8" hidden="1">
      <c r="E540" s="3"/>
      <c r="F540" s="3"/>
      <c r="G540" s="3"/>
      <c r="H540" s="3"/>
    </row>
    <row r="541" spans="5:8" hidden="1">
      <c r="E541" s="3"/>
      <c r="F541" s="3"/>
      <c r="G541" s="3"/>
      <c r="H541" s="3"/>
    </row>
    <row r="542" spans="5:8" hidden="1">
      <c r="E542" s="3"/>
      <c r="F542" s="3"/>
      <c r="G542" s="3"/>
      <c r="H542" s="3"/>
    </row>
    <row r="543" spans="5:8" hidden="1">
      <c r="E543" s="3"/>
      <c r="F543" s="3"/>
      <c r="G543" s="3"/>
      <c r="H543" s="3"/>
    </row>
    <row r="544" spans="5:8" hidden="1">
      <c r="E544" s="3"/>
      <c r="F544" s="3"/>
      <c r="G544" s="3"/>
      <c r="H544" s="3"/>
    </row>
    <row r="545" spans="5:8" hidden="1">
      <c r="E545" s="3"/>
      <c r="F545" s="3"/>
      <c r="G545" s="3"/>
      <c r="H545" s="3"/>
    </row>
    <row r="546" spans="5:8" hidden="1">
      <c r="E546" s="3"/>
      <c r="F546" s="3"/>
      <c r="G546" s="3"/>
      <c r="H546" s="3"/>
    </row>
    <row r="547" spans="5:8" hidden="1">
      <c r="E547" s="3"/>
      <c r="F547" s="3"/>
      <c r="G547" s="3"/>
      <c r="H547" s="3"/>
    </row>
    <row r="548" spans="5:8" hidden="1">
      <c r="E548" s="3"/>
      <c r="F548" s="3"/>
      <c r="G548" s="3"/>
      <c r="H548" s="3"/>
    </row>
    <row r="549" spans="5:8" hidden="1">
      <c r="E549" s="3"/>
      <c r="F549" s="3"/>
      <c r="G549" s="3"/>
      <c r="H549" s="3"/>
    </row>
    <row r="550" spans="5:8" hidden="1">
      <c r="E550" s="3"/>
      <c r="F550" s="3"/>
      <c r="G550" s="3"/>
      <c r="H550" s="3"/>
    </row>
    <row r="551" spans="5:8" hidden="1">
      <c r="E551" s="3"/>
      <c r="F551" s="3"/>
      <c r="G551" s="3"/>
      <c r="H551" s="3"/>
    </row>
    <row r="552" spans="5:8" hidden="1">
      <c r="E552" s="3"/>
      <c r="F552" s="3"/>
      <c r="G552" s="3"/>
      <c r="H552" s="3"/>
    </row>
    <row r="553" spans="5:8" hidden="1">
      <c r="E553" s="3"/>
      <c r="F553" s="3"/>
      <c r="G553" s="3"/>
      <c r="H553" s="3"/>
    </row>
    <row r="554" spans="5:8" hidden="1">
      <c r="E554" s="3"/>
      <c r="F554" s="3"/>
      <c r="G554" s="3"/>
      <c r="H554" s="3"/>
    </row>
    <row r="555" spans="5:8" hidden="1">
      <c r="E555" s="3"/>
      <c r="F555" s="3"/>
      <c r="G555" s="3"/>
      <c r="H555" s="3"/>
    </row>
    <row r="556" spans="5:8" hidden="1">
      <c r="E556" s="3"/>
      <c r="F556" s="3"/>
      <c r="G556" s="3"/>
      <c r="H556" s="3"/>
    </row>
    <row r="557" spans="5:8" hidden="1">
      <c r="E557" s="3"/>
      <c r="F557" s="3"/>
      <c r="G557" s="3"/>
      <c r="H557" s="3"/>
    </row>
    <row r="558" spans="5:8" hidden="1">
      <c r="E558" s="3"/>
      <c r="F558" s="3"/>
      <c r="G558" s="3"/>
      <c r="H558" s="3"/>
    </row>
    <row r="559" spans="5:8" hidden="1">
      <c r="E559" s="3"/>
      <c r="F559" s="3"/>
      <c r="G559" s="3"/>
      <c r="H559" s="3"/>
    </row>
    <row r="560" spans="5:8" hidden="1">
      <c r="E560" s="3"/>
      <c r="F560" s="3"/>
      <c r="G560" s="3"/>
      <c r="H560" s="3"/>
    </row>
    <row r="561" spans="5:8" hidden="1">
      <c r="E561" s="3"/>
      <c r="F561" s="3"/>
      <c r="G561" s="3"/>
      <c r="H561" s="3"/>
    </row>
    <row r="562" spans="5:8" hidden="1">
      <c r="E562" s="3"/>
      <c r="F562" s="3"/>
      <c r="G562" s="3"/>
      <c r="H562" s="3"/>
    </row>
    <row r="563" spans="5:8" hidden="1">
      <c r="E563" s="3"/>
      <c r="F563" s="3"/>
      <c r="G563" s="3"/>
      <c r="H563" s="3"/>
    </row>
    <row r="564" spans="5:8" hidden="1">
      <c r="E564" s="3"/>
      <c r="F564" s="3"/>
      <c r="G564" s="3"/>
      <c r="H564" s="3"/>
    </row>
    <row r="565" spans="5:8" hidden="1">
      <c r="E565" s="3"/>
      <c r="F565" s="3"/>
      <c r="G565" s="3"/>
      <c r="H565" s="3"/>
    </row>
    <row r="566" spans="5:8" hidden="1">
      <c r="E566" s="3"/>
      <c r="F566" s="3"/>
      <c r="G566" s="3"/>
      <c r="H566" s="3"/>
    </row>
    <row r="567" spans="5:8" hidden="1">
      <c r="E567" s="3"/>
      <c r="F567" s="3"/>
      <c r="G567" s="3"/>
      <c r="H567" s="3"/>
    </row>
    <row r="568" spans="5:8" hidden="1">
      <c r="E568" s="3"/>
      <c r="F568" s="3"/>
      <c r="G568" s="3"/>
      <c r="H568" s="3"/>
    </row>
    <row r="569" spans="5:8" hidden="1">
      <c r="E569" s="3"/>
      <c r="F569" s="3"/>
      <c r="G569" s="3"/>
      <c r="H569" s="3"/>
    </row>
    <row r="570" spans="5:8" hidden="1">
      <c r="E570" s="3"/>
      <c r="F570" s="3"/>
      <c r="G570" s="3"/>
      <c r="H570" s="3"/>
    </row>
    <row r="571" spans="5:8" hidden="1">
      <c r="E571" s="3"/>
      <c r="F571" s="3"/>
      <c r="G571" s="3"/>
      <c r="H571" s="3"/>
    </row>
    <row r="572" spans="5:8" hidden="1">
      <c r="E572" s="3"/>
      <c r="F572" s="3"/>
      <c r="G572" s="3"/>
      <c r="H572" s="3"/>
    </row>
    <row r="573" spans="5:8" hidden="1">
      <c r="E573" s="3"/>
      <c r="F573" s="3"/>
      <c r="G573" s="3"/>
      <c r="H573" s="3"/>
    </row>
    <row r="574" spans="5:8" hidden="1">
      <c r="E574" s="3"/>
      <c r="F574" s="3"/>
      <c r="G574" s="3"/>
      <c r="H574" s="3"/>
    </row>
    <row r="575" spans="5:8" hidden="1">
      <c r="E575" s="3"/>
      <c r="F575" s="3"/>
      <c r="G575" s="3"/>
      <c r="H575" s="3"/>
    </row>
    <row r="576" spans="5:8" hidden="1">
      <c r="E576" s="3"/>
      <c r="F576" s="3"/>
      <c r="G576" s="3"/>
      <c r="H576" s="3"/>
    </row>
    <row r="577" spans="5:8" hidden="1">
      <c r="E577" s="3"/>
      <c r="F577" s="3"/>
      <c r="G577" s="3"/>
      <c r="H577" s="3"/>
    </row>
    <row r="578" spans="5:8" hidden="1">
      <c r="E578" s="3"/>
      <c r="F578" s="3"/>
      <c r="G578" s="3"/>
      <c r="H578" s="3"/>
    </row>
    <row r="579" spans="5:8" hidden="1">
      <c r="E579" s="3"/>
      <c r="F579" s="3"/>
      <c r="G579" s="3"/>
      <c r="H579" s="3"/>
    </row>
    <row r="580" spans="5:8" hidden="1">
      <c r="E580" s="3"/>
      <c r="F580" s="3"/>
      <c r="G580" s="3"/>
      <c r="H580" s="3"/>
    </row>
    <row r="581" spans="5:8" hidden="1">
      <c r="E581" s="3"/>
      <c r="F581" s="3"/>
      <c r="G581" s="3"/>
      <c r="H581" s="3"/>
    </row>
    <row r="582" spans="5:8" hidden="1">
      <c r="E582" s="3"/>
      <c r="F582" s="3"/>
      <c r="G582" s="3"/>
      <c r="H582" s="3"/>
    </row>
    <row r="583" spans="5:8" hidden="1">
      <c r="E583" s="3"/>
      <c r="F583" s="3"/>
      <c r="G583" s="3"/>
      <c r="H583" s="3"/>
    </row>
    <row r="584" spans="5:8" hidden="1">
      <c r="E584" s="3"/>
      <c r="F584" s="3"/>
      <c r="G584" s="3"/>
      <c r="H584" s="3"/>
    </row>
    <row r="585" spans="5:8" hidden="1">
      <c r="E585" s="3"/>
      <c r="F585" s="3"/>
      <c r="G585" s="3"/>
      <c r="H585" s="3"/>
    </row>
    <row r="586" spans="5:8" hidden="1">
      <c r="E586" s="3"/>
      <c r="F586" s="3"/>
      <c r="G586" s="3"/>
      <c r="H586" s="3"/>
    </row>
    <row r="587" spans="5:8" hidden="1">
      <c r="E587" s="3"/>
      <c r="F587" s="3"/>
      <c r="G587" s="3"/>
      <c r="H587" s="3"/>
    </row>
    <row r="588" spans="5:8" hidden="1">
      <c r="E588" s="3"/>
      <c r="F588" s="3"/>
      <c r="G588" s="3"/>
      <c r="H588" s="3"/>
    </row>
    <row r="589" spans="5:8" hidden="1">
      <c r="E589" s="3"/>
      <c r="F589" s="3"/>
      <c r="G589" s="3"/>
      <c r="H589" s="3"/>
    </row>
    <row r="590" spans="5:8" hidden="1">
      <c r="E590" s="3"/>
      <c r="F590" s="3"/>
      <c r="G590" s="3"/>
      <c r="H590" s="3"/>
    </row>
    <row r="591" spans="5:8" hidden="1">
      <c r="E591" s="3"/>
      <c r="F591" s="3"/>
      <c r="G591" s="3"/>
      <c r="H591" s="3"/>
    </row>
    <row r="592" spans="5:8" hidden="1">
      <c r="E592" s="3"/>
      <c r="F592" s="3"/>
      <c r="G592" s="3"/>
      <c r="H592" s="3"/>
    </row>
    <row r="593" spans="5:8" hidden="1">
      <c r="E593" s="3"/>
      <c r="F593" s="3"/>
      <c r="G593" s="3"/>
      <c r="H593" s="3"/>
    </row>
    <row r="594" spans="5:8" hidden="1">
      <c r="E594" s="3"/>
      <c r="F594" s="3"/>
      <c r="G594" s="3"/>
      <c r="H594" s="3"/>
    </row>
    <row r="595" spans="5:8" hidden="1">
      <c r="E595" s="3"/>
      <c r="F595" s="3"/>
      <c r="G595" s="3"/>
      <c r="H595" s="3"/>
    </row>
    <row r="596" spans="5:8" hidden="1">
      <c r="E596" s="3"/>
      <c r="F596" s="3"/>
      <c r="G596" s="3"/>
      <c r="H596" s="3"/>
    </row>
    <row r="597" spans="5:8" hidden="1">
      <c r="E597" s="3"/>
      <c r="F597" s="3"/>
      <c r="G597" s="3"/>
      <c r="H597" s="3"/>
    </row>
    <row r="598" spans="5:8" hidden="1">
      <c r="E598" s="3"/>
      <c r="F598" s="3"/>
      <c r="G598" s="3"/>
      <c r="H598" s="3"/>
    </row>
    <row r="599" spans="5:8" hidden="1">
      <c r="E599" s="3"/>
      <c r="F599" s="3"/>
      <c r="G599" s="3"/>
      <c r="H599" s="3"/>
    </row>
    <row r="600" spans="5:8" hidden="1">
      <c r="E600" s="3"/>
      <c r="F600" s="3"/>
      <c r="G600" s="3"/>
      <c r="H600" s="3"/>
    </row>
    <row r="601" spans="5:8" hidden="1">
      <c r="E601" s="3"/>
      <c r="F601" s="3"/>
      <c r="G601" s="3"/>
      <c r="H601" s="3"/>
    </row>
    <row r="602" spans="5:8" hidden="1">
      <c r="E602" s="3"/>
      <c r="F602" s="3"/>
      <c r="G602" s="3"/>
      <c r="H602" s="3"/>
    </row>
    <row r="603" spans="5:8" hidden="1">
      <c r="E603" s="3"/>
      <c r="F603" s="3"/>
      <c r="G603" s="3"/>
      <c r="H603" s="3"/>
    </row>
    <row r="604" spans="5:8" hidden="1">
      <c r="E604" s="3"/>
      <c r="F604" s="3"/>
      <c r="G604" s="3"/>
      <c r="H604" s="3"/>
    </row>
    <row r="605" spans="5:8" hidden="1">
      <c r="E605" s="3"/>
      <c r="F605" s="3"/>
      <c r="G605" s="3"/>
      <c r="H605" s="3"/>
    </row>
    <row r="606" spans="5:8" hidden="1">
      <c r="E606" s="3"/>
      <c r="F606" s="3"/>
      <c r="G606" s="3"/>
      <c r="H606" s="3"/>
    </row>
    <row r="607" spans="5:8" hidden="1">
      <c r="E607" s="3"/>
      <c r="F607" s="3"/>
      <c r="G607" s="3"/>
      <c r="H607" s="3"/>
    </row>
    <row r="608" spans="5:8" hidden="1">
      <c r="E608" s="3"/>
      <c r="F608" s="3"/>
      <c r="G608" s="3"/>
      <c r="H608" s="3"/>
    </row>
    <row r="609" spans="5:8" hidden="1">
      <c r="E609" s="3"/>
      <c r="F609" s="3"/>
      <c r="G609" s="3"/>
      <c r="H609" s="3"/>
    </row>
    <row r="610" spans="5:8" hidden="1">
      <c r="E610" s="3"/>
      <c r="F610" s="3"/>
      <c r="G610" s="3"/>
      <c r="H610" s="3"/>
    </row>
    <row r="611" spans="5:8" hidden="1">
      <c r="E611" s="3"/>
      <c r="F611" s="3"/>
      <c r="G611" s="3"/>
      <c r="H611" s="3"/>
    </row>
    <row r="612" spans="5:8" hidden="1">
      <c r="E612" s="3"/>
      <c r="F612" s="3"/>
      <c r="G612" s="3"/>
      <c r="H612" s="3"/>
    </row>
    <row r="613" spans="5:8" hidden="1">
      <c r="E613" s="3"/>
      <c r="F613" s="3"/>
      <c r="G613" s="3"/>
      <c r="H613" s="3"/>
    </row>
    <row r="614" spans="5:8" hidden="1">
      <c r="E614" s="3"/>
      <c r="F614" s="3"/>
      <c r="G614" s="3"/>
      <c r="H614" s="3"/>
    </row>
    <row r="615" spans="5:8" hidden="1">
      <c r="E615" s="3"/>
      <c r="F615" s="3"/>
      <c r="G615" s="3"/>
      <c r="H615" s="3"/>
    </row>
    <row r="616" spans="5:8" hidden="1">
      <c r="E616" s="3"/>
      <c r="F616" s="3"/>
      <c r="G616" s="3"/>
      <c r="H616" s="3"/>
    </row>
    <row r="617" spans="5:8" hidden="1">
      <c r="E617" s="3"/>
      <c r="F617" s="3"/>
      <c r="G617" s="3"/>
      <c r="H617" s="3"/>
    </row>
    <row r="618" spans="5:8" hidden="1">
      <c r="E618" s="3"/>
      <c r="F618" s="3"/>
      <c r="G618" s="3"/>
      <c r="H618" s="3"/>
    </row>
    <row r="619" spans="5:8" hidden="1">
      <c r="E619" s="3"/>
      <c r="F619" s="3"/>
      <c r="G619" s="3"/>
      <c r="H619" s="3"/>
    </row>
    <row r="620" spans="5:8" hidden="1">
      <c r="E620" s="3"/>
      <c r="F620" s="3"/>
      <c r="G620" s="3"/>
      <c r="H620" s="3"/>
    </row>
    <row r="621" spans="5:8" hidden="1">
      <c r="E621" s="3"/>
      <c r="F621" s="3"/>
      <c r="G621" s="3"/>
      <c r="H621" s="3"/>
    </row>
    <row r="622" spans="5:8" hidden="1">
      <c r="E622" s="3"/>
      <c r="F622" s="3"/>
      <c r="G622" s="3"/>
      <c r="H622" s="3"/>
    </row>
    <row r="623" spans="5:8" hidden="1">
      <c r="E623" s="3"/>
      <c r="F623" s="3"/>
      <c r="G623" s="3"/>
      <c r="H623" s="3"/>
    </row>
    <row r="624" spans="5:8" hidden="1">
      <c r="E624" s="3"/>
      <c r="F624" s="3"/>
      <c r="G624" s="3"/>
      <c r="H624" s="3"/>
    </row>
    <row r="625" spans="5:8" hidden="1">
      <c r="E625" s="3"/>
      <c r="F625" s="3"/>
      <c r="G625" s="3"/>
      <c r="H625" s="3"/>
    </row>
    <row r="626" spans="5:8" hidden="1">
      <c r="E626" s="3"/>
      <c r="F626" s="3"/>
      <c r="G626" s="3"/>
      <c r="H626" s="3"/>
    </row>
    <row r="627" spans="5:8" hidden="1">
      <c r="E627" s="3"/>
      <c r="F627" s="3"/>
      <c r="G627" s="3"/>
      <c r="H627" s="3"/>
    </row>
    <row r="628" spans="5:8" hidden="1">
      <c r="E628" s="3"/>
      <c r="F628" s="3"/>
      <c r="G628" s="3"/>
      <c r="H628" s="3"/>
    </row>
    <row r="629" spans="5:8" hidden="1">
      <c r="E629" s="3"/>
      <c r="F629" s="3"/>
      <c r="G629" s="3"/>
      <c r="H629" s="3"/>
    </row>
    <row r="630" spans="5:8" hidden="1">
      <c r="E630" s="3"/>
      <c r="F630" s="3"/>
      <c r="G630" s="3"/>
      <c r="H630" s="3"/>
    </row>
    <row r="631" spans="5:8" hidden="1">
      <c r="E631" s="3"/>
      <c r="F631" s="3"/>
      <c r="G631" s="3"/>
      <c r="H631" s="3"/>
    </row>
    <row r="632" spans="5:8" hidden="1">
      <c r="E632" s="3"/>
      <c r="F632" s="3"/>
      <c r="G632" s="3"/>
      <c r="H632" s="3"/>
    </row>
    <row r="633" spans="5:8" hidden="1">
      <c r="E633" s="3"/>
      <c r="F633" s="3"/>
      <c r="G633" s="3"/>
      <c r="H633" s="3"/>
    </row>
    <row r="634" spans="5:8" hidden="1">
      <c r="E634" s="3"/>
      <c r="F634" s="3"/>
      <c r="G634" s="3"/>
      <c r="H634" s="3"/>
    </row>
    <row r="635" spans="5:8" hidden="1">
      <c r="E635" s="3"/>
      <c r="F635" s="3"/>
      <c r="G635" s="3"/>
      <c r="H635" s="3"/>
    </row>
    <row r="636" spans="5:8" hidden="1">
      <c r="E636" s="3"/>
      <c r="F636" s="3"/>
      <c r="G636" s="3"/>
      <c r="H636" s="3"/>
    </row>
    <row r="637" spans="5:8" hidden="1">
      <c r="E637" s="3"/>
      <c r="F637" s="3"/>
      <c r="G637" s="3"/>
      <c r="H637" s="3"/>
    </row>
    <row r="638" spans="5:8" hidden="1">
      <c r="E638" s="3"/>
      <c r="F638" s="3"/>
      <c r="G638" s="3"/>
      <c r="H638" s="3"/>
    </row>
    <row r="639" spans="5:8" hidden="1">
      <c r="E639" s="3"/>
      <c r="F639" s="3"/>
      <c r="G639" s="3"/>
      <c r="H639" s="3"/>
    </row>
    <row r="640" spans="5:8" hidden="1">
      <c r="E640" s="3"/>
      <c r="F640" s="3"/>
      <c r="G640" s="3"/>
      <c r="H640" s="3"/>
    </row>
    <row r="641" spans="5:8" hidden="1">
      <c r="E641" s="3"/>
      <c r="F641" s="3"/>
      <c r="G641" s="3"/>
      <c r="H641" s="3"/>
    </row>
    <row r="642" spans="5:8" hidden="1">
      <c r="E642" s="3"/>
      <c r="F642" s="3"/>
      <c r="G642" s="3"/>
      <c r="H642" s="3"/>
    </row>
    <row r="643" spans="5:8" hidden="1">
      <c r="E643" s="3"/>
      <c r="F643" s="3"/>
      <c r="G643" s="3"/>
      <c r="H643" s="3"/>
    </row>
    <row r="644" spans="5:8" hidden="1">
      <c r="E644" s="3"/>
      <c r="F644" s="3"/>
      <c r="G644" s="3"/>
      <c r="H644" s="3"/>
    </row>
    <row r="645" spans="5:8" hidden="1">
      <c r="E645" s="3"/>
      <c r="F645" s="3"/>
      <c r="G645" s="3"/>
      <c r="H645" s="3"/>
    </row>
    <row r="646" spans="5:8" hidden="1">
      <c r="E646" s="3"/>
      <c r="F646" s="3"/>
      <c r="G646" s="3"/>
      <c r="H646" s="3"/>
    </row>
    <row r="647" spans="5:8" hidden="1">
      <c r="E647" s="3"/>
      <c r="F647" s="3"/>
      <c r="G647" s="3"/>
      <c r="H647" s="3"/>
    </row>
    <row r="648" spans="5:8" hidden="1">
      <c r="E648" s="3"/>
      <c r="F648" s="3"/>
      <c r="G648" s="3"/>
      <c r="H648" s="3"/>
    </row>
    <row r="649" spans="5:8" hidden="1">
      <c r="E649" s="3"/>
      <c r="F649" s="3"/>
      <c r="G649" s="3"/>
      <c r="H649" s="3"/>
    </row>
    <row r="650" spans="5:8" hidden="1">
      <c r="E650" s="3"/>
      <c r="F650" s="3"/>
      <c r="G650" s="3"/>
      <c r="H650" s="3"/>
    </row>
    <row r="651" spans="5:8" hidden="1">
      <c r="E651" s="3"/>
      <c r="F651" s="3"/>
      <c r="G651" s="3"/>
      <c r="H651" s="3"/>
    </row>
    <row r="652" spans="5:8" hidden="1">
      <c r="E652" s="3"/>
      <c r="F652" s="3"/>
      <c r="G652" s="3"/>
      <c r="H652" s="3"/>
    </row>
    <row r="653" spans="5:8" hidden="1">
      <c r="E653" s="3"/>
      <c r="F653" s="3"/>
      <c r="G653" s="3"/>
      <c r="H653" s="3"/>
    </row>
    <row r="654" spans="5:8" hidden="1">
      <c r="E654" s="3"/>
      <c r="F654" s="3"/>
      <c r="G654" s="3"/>
      <c r="H654" s="3"/>
    </row>
    <row r="655" spans="5:8" hidden="1">
      <c r="E655" s="3"/>
      <c r="F655" s="3"/>
      <c r="G655" s="3"/>
      <c r="H655" s="3"/>
    </row>
    <row r="656" spans="5:8" hidden="1">
      <c r="E656" s="3"/>
      <c r="F656" s="3"/>
      <c r="G656" s="3"/>
      <c r="H656" s="3"/>
    </row>
    <row r="657" spans="5:8" hidden="1">
      <c r="E657" s="3"/>
      <c r="F657" s="3"/>
      <c r="G657" s="3"/>
      <c r="H657" s="3"/>
    </row>
    <row r="658" spans="5:8" hidden="1">
      <c r="E658" s="3"/>
      <c r="F658" s="3"/>
      <c r="G658" s="3"/>
      <c r="H658" s="3"/>
    </row>
    <row r="659" spans="5:8" hidden="1">
      <c r="E659" s="3"/>
      <c r="F659" s="3"/>
      <c r="G659" s="3"/>
      <c r="H659" s="3"/>
    </row>
    <row r="660" spans="5:8" hidden="1">
      <c r="E660" s="3"/>
      <c r="F660" s="3"/>
      <c r="G660" s="3"/>
      <c r="H660" s="3"/>
    </row>
    <row r="661" spans="5:8" hidden="1">
      <c r="E661" s="3"/>
      <c r="F661" s="3"/>
      <c r="G661" s="3"/>
      <c r="H661" s="3"/>
    </row>
    <row r="662" spans="5:8" hidden="1">
      <c r="E662" s="3"/>
      <c r="F662" s="3"/>
      <c r="G662" s="3"/>
      <c r="H662" s="3"/>
    </row>
    <row r="663" spans="5:8" hidden="1">
      <c r="E663" s="3"/>
      <c r="F663" s="3"/>
      <c r="G663" s="3"/>
      <c r="H663" s="3"/>
    </row>
    <row r="664" spans="5:8" hidden="1">
      <c r="E664" s="3"/>
      <c r="F664" s="3"/>
      <c r="G664" s="3"/>
      <c r="H664" s="3"/>
    </row>
    <row r="665" spans="5:8" hidden="1">
      <c r="E665" s="3"/>
      <c r="F665" s="3"/>
      <c r="G665" s="3"/>
      <c r="H665" s="3"/>
    </row>
    <row r="666" spans="5:8" hidden="1">
      <c r="E666" s="3"/>
      <c r="F666" s="3"/>
      <c r="G666" s="3"/>
      <c r="H666" s="3"/>
    </row>
    <row r="667" spans="5:8" hidden="1">
      <c r="E667" s="3"/>
      <c r="F667" s="3"/>
      <c r="G667" s="3"/>
      <c r="H667" s="3"/>
    </row>
    <row r="668" spans="5:8" hidden="1">
      <c r="E668" s="3"/>
      <c r="F668" s="3"/>
      <c r="G668" s="3"/>
      <c r="H668" s="3"/>
    </row>
    <row r="669" spans="5:8" hidden="1">
      <c r="E669" s="3"/>
      <c r="F669" s="3"/>
      <c r="G669" s="3"/>
      <c r="H669" s="3"/>
    </row>
    <row r="670" spans="5:8" hidden="1">
      <c r="E670" s="3"/>
      <c r="F670" s="3"/>
      <c r="G670" s="3"/>
      <c r="H670" s="3"/>
    </row>
    <row r="671" spans="5:8" hidden="1">
      <c r="E671" s="3"/>
      <c r="F671" s="3"/>
      <c r="G671" s="3"/>
      <c r="H671" s="3"/>
    </row>
    <row r="672" spans="5:8" hidden="1">
      <c r="E672" s="3"/>
      <c r="F672" s="3"/>
      <c r="G672" s="3"/>
      <c r="H672" s="3"/>
    </row>
    <row r="673" spans="5:8" hidden="1">
      <c r="E673" s="3"/>
      <c r="F673" s="3"/>
      <c r="G673" s="3"/>
      <c r="H673" s="3"/>
    </row>
    <row r="674" spans="5:8" hidden="1">
      <c r="E674" s="3"/>
      <c r="F674" s="3"/>
      <c r="G674" s="3"/>
      <c r="H674" s="3"/>
    </row>
    <row r="675" spans="5:8" hidden="1">
      <c r="E675" s="3"/>
      <c r="F675" s="3"/>
      <c r="G675" s="3"/>
      <c r="H675" s="3"/>
    </row>
    <row r="676" spans="5:8" hidden="1">
      <c r="E676" s="3"/>
      <c r="F676" s="3"/>
      <c r="G676" s="3"/>
      <c r="H676" s="3"/>
    </row>
    <row r="677" spans="5:8" hidden="1">
      <c r="E677" s="3"/>
      <c r="F677" s="3"/>
      <c r="G677" s="3"/>
      <c r="H677" s="3"/>
    </row>
    <row r="678" spans="5:8" hidden="1">
      <c r="E678" s="3"/>
      <c r="F678" s="3"/>
      <c r="G678" s="3"/>
      <c r="H678" s="3"/>
    </row>
    <row r="679" spans="5:8" hidden="1">
      <c r="E679" s="3"/>
      <c r="F679" s="3"/>
      <c r="G679" s="3"/>
      <c r="H679" s="3"/>
    </row>
    <row r="680" spans="5:8" hidden="1">
      <c r="E680" s="3"/>
      <c r="F680" s="3"/>
      <c r="G680" s="3"/>
      <c r="H680" s="3"/>
    </row>
    <row r="681" spans="5:8" hidden="1">
      <c r="E681" s="3"/>
      <c r="F681" s="3"/>
      <c r="G681" s="3"/>
      <c r="H681" s="3"/>
    </row>
    <row r="682" spans="5:8" hidden="1">
      <c r="E682" s="3"/>
      <c r="F682" s="3"/>
      <c r="G682" s="3"/>
      <c r="H682" s="3"/>
    </row>
    <row r="683" spans="5:8" hidden="1">
      <c r="E683" s="3"/>
      <c r="F683" s="3"/>
      <c r="G683" s="3"/>
      <c r="H683" s="3"/>
    </row>
    <row r="684" spans="5:8" hidden="1">
      <c r="E684" s="3"/>
      <c r="F684" s="3"/>
      <c r="G684" s="3"/>
      <c r="H684" s="3"/>
    </row>
    <row r="685" spans="5:8" hidden="1">
      <c r="E685" s="3"/>
      <c r="F685" s="3"/>
      <c r="G685" s="3"/>
      <c r="H685" s="3"/>
    </row>
    <row r="686" spans="5:8" hidden="1">
      <c r="E686" s="3"/>
      <c r="F686" s="3"/>
      <c r="G686" s="3"/>
      <c r="H686" s="3"/>
    </row>
    <row r="687" spans="5:8" hidden="1">
      <c r="E687" s="3"/>
      <c r="F687" s="3"/>
      <c r="G687" s="3"/>
      <c r="H687" s="3"/>
    </row>
    <row r="688" spans="5:8" hidden="1">
      <c r="E688" s="3"/>
      <c r="F688" s="3"/>
      <c r="G688" s="3"/>
      <c r="H688" s="3"/>
    </row>
    <row r="689" spans="5:8" hidden="1">
      <c r="E689" s="3"/>
      <c r="F689" s="3"/>
      <c r="G689" s="3"/>
      <c r="H689" s="3"/>
    </row>
    <row r="690" spans="5:8" hidden="1">
      <c r="E690" s="3"/>
      <c r="F690" s="3"/>
      <c r="G690" s="3"/>
      <c r="H690" s="3"/>
    </row>
    <row r="691" spans="5:8" hidden="1">
      <c r="E691" s="3"/>
      <c r="F691" s="3"/>
      <c r="G691" s="3"/>
      <c r="H691" s="3"/>
    </row>
    <row r="692" spans="5:8" hidden="1">
      <c r="E692" s="3"/>
      <c r="F692" s="3"/>
      <c r="G692" s="3"/>
      <c r="H692" s="3"/>
    </row>
    <row r="693" spans="5:8" hidden="1">
      <c r="E693" s="3"/>
      <c r="F693" s="3"/>
      <c r="G693" s="3"/>
      <c r="H693" s="3"/>
    </row>
    <row r="694" spans="5:8" hidden="1">
      <c r="E694" s="3"/>
      <c r="F694" s="3"/>
      <c r="G694" s="3"/>
      <c r="H694" s="3"/>
    </row>
    <row r="695" spans="5:8" hidden="1">
      <c r="E695" s="3"/>
      <c r="F695" s="3"/>
      <c r="G695" s="3"/>
      <c r="H695" s="3"/>
    </row>
    <row r="696" spans="5:8" hidden="1">
      <c r="E696" s="3"/>
      <c r="F696" s="3"/>
      <c r="G696" s="3"/>
      <c r="H696" s="3"/>
    </row>
    <row r="697" spans="5:8" hidden="1">
      <c r="E697" s="3"/>
      <c r="F697" s="3"/>
      <c r="G697" s="3"/>
      <c r="H697" s="3"/>
    </row>
    <row r="698" spans="5:8" hidden="1">
      <c r="E698" s="3"/>
      <c r="F698" s="3"/>
      <c r="G698" s="3"/>
      <c r="H698" s="3"/>
    </row>
    <row r="699" spans="5:8" hidden="1">
      <c r="E699" s="3"/>
      <c r="F699" s="3"/>
      <c r="G699" s="3"/>
      <c r="H699" s="3"/>
    </row>
    <row r="700" spans="5:8" hidden="1">
      <c r="E700" s="3"/>
      <c r="F700" s="3"/>
      <c r="G700" s="3"/>
      <c r="H700" s="3"/>
    </row>
    <row r="701" spans="5:8" hidden="1">
      <c r="E701" s="3"/>
      <c r="F701" s="3"/>
      <c r="G701" s="3"/>
      <c r="H701" s="3"/>
    </row>
    <row r="702" spans="5:8" hidden="1">
      <c r="E702" s="3"/>
      <c r="F702" s="3"/>
      <c r="G702" s="3"/>
      <c r="H702" s="3"/>
    </row>
    <row r="703" spans="5:8" hidden="1">
      <c r="E703" s="3"/>
      <c r="F703" s="3"/>
      <c r="G703" s="3"/>
      <c r="H703" s="3"/>
    </row>
    <row r="704" spans="5:8" hidden="1">
      <c r="E704" s="3"/>
      <c r="F704" s="3"/>
      <c r="G704" s="3"/>
      <c r="H704" s="3"/>
    </row>
    <row r="705" spans="5:8" hidden="1">
      <c r="E705" s="3"/>
      <c r="F705" s="3"/>
      <c r="G705" s="3"/>
      <c r="H705" s="3"/>
    </row>
    <row r="706" spans="5:8" hidden="1">
      <c r="E706" s="3"/>
      <c r="F706" s="3"/>
      <c r="G706" s="3"/>
      <c r="H706" s="3"/>
    </row>
    <row r="707" spans="5:8" hidden="1">
      <c r="E707" s="3"/>
      <c r="F707" s="3"/>
      <c r="G707" s="3"/>
      <c r="H707" s="3"/>
    </row>
    <row r="708" spans="5:8" hidden="1">
      <c r="E708" s="3"/>
      <c r="F708" s="3"/>
      <c r="G708" s="3"/>
      <c r="H708" s="3"/>
    </row>
    <row r="709" spans="5:8" hidden="1">
      <c r="E709" s="3"/>
      <c r="F709" s="3"/>
      <c r="G709" s="3"/>
      <c r="H709" s="3"/>
    </row>
    <row r="710" spans="5:8" hidden="1">
      <c r="E710" s="3"/>
      <c r="F710" s="3"/>
      <c r="G710" s="3"/>
      <c r="H710" s="3"/>
    </row>
    <row r="711" spans="5:8" hidden="1">
      <c r="E711" s="3"/>
      <c r="F711" s="3"/>
      <c r="G711" s="3"/>
      <c r="H711" s="3"/>
    </row>
    <row r="712" spans="5:8" hidden="1">
      <c r="E712" s="3"/>
      <c r="F712" s="3"/>
      <c r="G712" s="3"/>
      <c r="H712" s="3"/>
    </row>
    <row r="713" spans="5:8" hidden="1">
      <c r="E713" s="3"/>
      <c r="F713" s="3"/>
      <c r="G713" s="3"/>
      <c r="H713" s="3"/>
    </row>
    <row r="714" spans="5:8" hidden="1">
      <c r="E714" s="3"/>
      <c r="F714" s="3"/>
      <c r="G714" s="3"/>
      <c r="H714" s="3"/>
    </row>
    <row r="715" spans="5:8" hidden="1">
      <c r="E715" s="3"/>
      <c r="F715" s="3"/>
      <c r="G715" s="3"/>
      <c r="H715" s="3"/>
    </row>
    <row r="716" spans="5:8" hidden="1">
      <c r="E716" s="3"/>
      <c r="F716" s="3"/>
      <c r="G716" s="3"/>
      <c r="H716" s="3"/>
    </row>
    <row r="717" spans="5:8" hidden="1">
      <c r="E717" s="3"/>
      <c r="F717" s="3"/>
      <c r="G717" s="3"/>
      <c r="H717" s="3"/>
    </row>
    <row r="718" spans="5:8" hidden="1">
      <c r="E718" s="3"/>
      <c r="F718" s="3"/>
      <c r="G718" s="3"/>
      <c r="H718" s="3"/>
    </row>
    <row r="719" spans="5:8" hidden="1">
      <c r="E719" s="3"/>
      <c r="F719" s="3"/>
      <c r="G719" s="3"/>
      <c r="H719" s="3"/>
    </row>
    <row r="720" spans="5:8" hidden="1">
      <c r="E720" s="3"/>
      <c r="F720" s="3"/>
      <c r="G720" s="3"/>
      <c r="H720" s="3"/>
    </row>
    <row r="721" spans="5:8" hidden="1">
      <c r="E721" s="3"/>
      <c r="F721" s="3"/>
      <c r="G721" s="3"/>
      <c r="H721" s="3"/>
    </row>
    <row r="722" spans="5:8" hidden="1">
      <c r="E722" s="3"/>
      <c r="F722" s="3"/>
      <c r="G722" s="3"/>
      <c r="H722" s="3"/>
    </row>
    <row r="723" spans="5:8" hidden="1">
      <c r="E723" s="3"/>
      <c r="F723" s="3"/>
      <c r="G723" s="3"/>
      <c r="H723" s="3"/>
    </row>
    <row r="724" spans="5:8" hidden="1">
      <c r="E724" s="3"/>
      <c r="F724" s="3"/>
      <c r="G724" s="3"/>
      <c r="H724" s="3"/>
    </row>
    <row r="725" spans="5:8" hidden="1">
      <c r="E725" s="3"/>
      <c r="F725" s="3"/>
      <c r="G725" s="3"/>
      <c r="H725" s="3"/>
    </row>
    <row r="726" spans="5:8" hidden="1">
      <c r="E726" s="3"/>
      <c r="F726" s="3"/>
      <c r="G726" s="3"/>
      <c r="H726" s="3"/>
    </row>
    <row r="727" spans="5:8" hidden="1">
      <c r="E727" s="3"/>
      <c r="F727" s="3"/>
      <c r="G727" s="3"/>
      <c r="H727" s="3"/>
    </row>
    <row r="728" spans="5:8" hidden="1">
      <c r="E728" s="3"/>
      <c r="F728" s="3"/>
      <c r="G728" s="3"/>
      <c r="H728" s="3"/>
    </row>
    <row r="729" spans="5:8" hidden="1">
      <c r="E729" s="3"/>
      <c r="F729" s="3"/>
      <c r="G729" s="3"/>
      <c r="H729" s="3"/>
    </row>
    <row r="730" spans="5:8" hidden="1">
      <c r="E730" s="3"/>
      <c r="F730" s="3"/>
      <c r="G730" s="3"/>
      <c r="H730" s="3"/>
    </row>
    <row r="731" spans="5:8" hidden="1">
      <c r="E731" s="3"/>
      <c r="F731" s="3"/>
      <c r="G731" s="3"/>
      <c r="H731" s="3"/>
    </row>
    <row r="732" spans="5:8" hidden="1">
      <c r="E732" s="3"/>
      <c r="F732" s="3"/>
      <c r="G732" s="3"/>
      <c r="H732" s="3"/>
    </row>
    <row r="733" spans="5:8" hidden="1">
      <c r="E733" s="3"/>
      <c r="F733" s="3"/>
      <c r="G733" s="3"/>
      <c r="H733" s="3"/>
    </row>
    <row r="734" spans="5:8" hidden="1">
      <c r="E734" s="3"/>
      <c r="F734" s="3"/>
      <c r="G734" s="3"/>
      <c r="H734" s="3"/>
    </row>
    <row r="735" spans="5:8" hidden="1">
      <c r="E735" s="3"/>
      <c r="F735" s="3"/>
      <c r="G735" s="3"/>
      <c r="H735" s="3"/>
    </row>
    <row r="736" spans="5:8" hidden="1">
      <c r="E736" s="3"/>
      <c r="F736" s="3"/>
      <c r="G736" s="3"/>
      <c r="H736" s="3"/>
    </row>
    <row r="737" spans="5:8" hidden="1">
      <c r="E737" s="3"/>
      <c r="F737" s="3"/>
      <c r="G737" s="3"/>
      <c r="H737" s="3"/>
    </row>
    <row r="738" spans="5:8" hidden="1">
      <c r="E738" s="3"/>
      <c r="F738" s="3"/>
      <c r="G738" s="3"/>
      <c r="H738" s="3"/>
    </row>
    <row r="739" spans="5:8" hidden="1">
      <c r="E739" s="3"/>
      <c r="F739" s="3"/>
      <c r="G739" s="3"/>
      <c r="H739" s="3"/>
    </row>
    <row r="740" spans="5:8" hidden="1">
      <c r="E740" s="3"/>
      <c r="F740" s="3"/>
      <c r="G740" s="3"/>
      <c r="H740" s="3"/>
    </row>
    <row r="741" spans="5:8" hidden="1">
      <c r="E741" s="3"/>
      <c r="F741" s="3"/>
      <c r="G741" s="3"/>
      <c r="H741" s="3"/>
    </row>
    <row r="742" spans="5:8" hidden="1">
      <c r="E742" s="3"/>
      <c r="F742" s="3"/>
      <c r="G742" s="3"/>
      <c r="H742" s="3"/>
    </row>
    <row r="743" spans="5:8" hidden="1">
      <c r="E743" s="3"/>
      <c r="F743" s="3"/>
      <c r="G743" s="3"/>
      <c r="H743" s="3"/>
    </row>
    <row r="744" spans="5:8" hidden="1">
      <c r="E744" s="3"/>
      <c r="F744" s="3"/>
      <c r="G744" s="3"/>
      <c r="H744" s="3"/>
    </row>
    <row r="745" spans="5:8" hidden="1">
      <c r="E745" s="3"/>
      <c r="F745" s="3"/>
      <c r="G745" s="3"/>
      <c r="H745" s="3"/>
    </row>
    <row r="746" spans="5:8" hidden="1">
      <c r="E746" s="3"/>
      <c r="F746" s="3"/>
      <c r="G746" s="3"/>
      <c r="H746" s="3"/>
    </row>
    <row r="747" spans="5:8" hidden="1">
      <c r="E747" s="3"/>
      <c r="F747" s="3"/>
      <c r="G747" s="3"/>
      <c r="H747" s="3"/>
    </row>
    <row r="748" spans="5:8" hidden="1">
      <c r="E748" s="3"/>
      <c r="F748" s="3"/>
      <c r="G748" s="3"/>
      <c r="H748" s="3"/>
    </row>
    <row r="749" spans="5:8" hidden="1">
      <c r="E749" s="3"/>
      <c r="F749" s="3"/>
      <c r="G749" s="3"/>
      <c r="H749" s="3"/>
    </row>
    <row r="750" spans="5:8" hidden="1">
      <c r="E750" s="3"/>
      <c r="F750" s="3"/>
      <c r="G750" s="3"/>
      <c r="H750" s="3"/>
    </row>
    <row r="751" spans="5:8" hidden="1">
      <c r="E751" s="3"/>
      <c r="F751" s="3"/>
      <c r="G751" s="3"/>
      <c r="H751" s="3"/>
    </row>
    <row r="752" spans="5:8" hidden="1">
      <c r="E752" s="3"/>
      <c r="F752" s="3"/>
      <c r="G752" s="3"/>
      <c r="H752" s="3"/>
    </row>
    <row r="753" spans="5:8" hidden="1">
      <c r="E753" s="3"/>
      <c r="F753" s="3"/>
      <c r="G753" s="3"/>
      <c r="H753" s="3"/>
    </row>
    <row r="754" spans="5:8" hidden="1">
      <c r="E754" s="3"/>
      <c r="F754" s="3"/>
      <c r="G754" s="3"/>
      <c r="H754" s="3"/>
    </row>
    <row r="755" spans="5:8" hidden="1">
      <c r="E755" s="3"/>
      <c r="F755" s="3"/>
      <c r="G755" s="3"/>
      <c r="H755" s="3"/>
    </row>
    <row r="756" spans="5:8" hidden="1">
      <c r="E756" s="3"/>
      <c r="F756" s="3"/>
      <c r="G756" s="3"/>
      <c r="H756" s="3"/>
    </row>
    <row r="757" spans="5:8" hidden="1">
      <c r="E757" s="3"/>
      <c r="F757" s="3"/>
      <c r="G757" s="3"/>
      <c r="H757" s="3"/>
    </row>
    <row r="758" spans="5:8" hidden="1">
      <c r="E758" s="3"/>
      <c r="F758" s="3"/>
      <c r="G758" s="3"/>
      <c r="H758" s="3"/>
    </row>
    <row r="759" spans="5:8" hidden="1">
      <c r="E759" s="3"/>
      <c r="F759" s="3"/>
      <c r="G759" s="3"/>
      <c r="H759" s="3"/>
    </row>
    <row r="760" spans="5:8" hidden="1">
      <c r="E760" s="3"/>
      <c r="F760" s="3"/>
      <c r="G760" s="3"/>
      <c r="H760" s="3"/>
    </row>
    <row r="761" spans="5:8" hidden="1">
      <c r="E761" s="3"/>
      <c r="F761" s="3"/>
      <c r="G761" s="3"/>
      <c r="H761" s="3"/>
    </row>
    <row r="762" spans="5:8" hidden="1">
      <c r="E762" s="3"/>
      <c r="F762" s="3"/>
      <c r="G762" s="3"/>
      <c r="H762" s="3"/>
    </row>
    <row r="763" spans="5:8" hidden="1">
      <c r="E763" s="3"/>
      <c r="F763" s="3"/>
      <c r="G763" s="3"/>
      <c r="H763" s="3"/>
    </row>
    <row r="764" spans="5:8" hidden="1">
      <c r="E764" s="3"/>
      <c r="F764" s="3"/>
      <c r="G764" s="3"/>
      <c r="H764" s="3"/>
    </row>
    <row r="765" spans="5:8" hidden="1">
      <c r="E765" s="3"/>
      <c r="F765" s="3"/>
      <c r="G765" s="3"/>
      <c r="H765" s="3"/>
    </row>
    <row r="766" spans="5:8" hidden="1">
      <c r="E766" s="3"/>
      <c r="F766" s="3"/>
      <c r="G766" s="3"/>
      <c r="H766" s="3"/>
    </row>
    <row r="767" spans="5:8" hidden="1">
      <c r="E767" s="3"/>
      <c r="F767" s="3"/>
      <c r="G767" s="3"/>
      <c r="H767" s="3"/>
    </row>
    <row r="768" spans="5:8" hidden="1">
      <c r="E768" s="3"/>
      <c r="F768" s="3"/>
      <c r="G768" s="3"/>
      <c r="H768" s="3"/>
    </row>
    <row r="769" spans="5:8" hidden="1">
      <c r="E769" s="3"/>
      <c r="F769" s="3"/>
      <c r="G769" s="3"/>
      <c r="H769" s="3"/>
    </row>
    <row r="770" spans="5:8" hidden="1">
      <c r="E770" s="3"/>
      <c r="F770" s="3"/>
      <c r="G770" s="3"/>
      <c r="H770" s="3"/>
    </row>
    <row r="771" spans="5:8" hidden="1">
      <c r="E771" s="3"/>
      <c r="F771" s="3"/>
      <c r="G771" s="3"/>
      <c r="H771" s="3"/>
    </row>
    <row r="772" spans="5:8" hidden="1">
      <c r="E772" s="3"/>
      <c r="F772" s="3"/>
      <c r="G772" s="3"/>
      <c r="H772" s="3"/>
    </row>
    <row r="773" spans="5:8" hidden="1">
      <c r="E773" s="3"/>
      <c r="F773" s="3"/>
      <c r="G773" s="3"/>
      <c r="H773" s="3"/>
    </row>
    <row r="774" spans="5:8" hidden="1">
      <c r="E774" s="3"/>
      <c r="F774" s="3"/>
      <c r="G774" s="3"/>
      <c r="H774" s="3"/>
    </row>
    <row r="775" spans="5:8" hidden="1">
      <c r="E775" s="3"/>
      <c r="F775" s="3"/>
      <c r="G775" s="3"/>
      <c r="H775" s="3"/>
    </row>
    <row r="776" spans="5:8" hidden="1">
      <c r="E776" s="3"/>
      <c r="F776" s="3"/>
      <c r="G776" s="3"/>
      <c r="H776" s="3"/>
    </row>
    <row r="777" spans="5:8" hidden="1">
      <c r="E777" s="3"/>
      <c r="F777" s="3"/>
      <c r="G777" s="3"/>
      <c r="H777" s="3"/>
    </row>
    <row r="778" spans="5:8" hidden="1">
      <c r="E778" s="3"/>
      <c r="F778" s="3"/>
      <c r="G778" s="3"/>
      <c r="H778" s="3"/>
    </row>
    <row r="779" spans="5:8" hidden="1">
      <c r="E779" s="3"/>
      <c r="F779" s="3"/>
      <c r="G779" s="3"/>
      <c r="H779" s="3"/>
    </row>
    <row r="780" spans="5:8" hidden="1">
      <c r="E780" s="3"/>
      <c r="F780" s="3"/>
      <c r="G780" s="3"/>
      <c r="H780" s="3"/>
    </row>
    <row r="781" spans="5:8" hidden="1">
      <c r="E781" s="3"/>
      <c r="F781" s="3"/>
      <c r="G781" s="3"/>
      <c r="H781" s="3"/>
    </row>
    <row r="782" spans="5:8" hidden="1">
      <c r="E782" s="3"/>
      <c r="F782" s="3"/>
      <c r="G782" s="3"/>
      <c r="H782" s="3"/>
    </row>
    <row r="783" spans="5:8" hidden="1">
      <c r="E783" s="3"/>
      <c r="F783" s="3"/>
      <c r="G783" s="3"/>
      <c r="H783" s="3"/>
    </row>
    <row r="784" spans="5:8" hidden="1">
      <c r="E784" s="3"/>
      <c r="F784" s="3"/>
      <c r="G784" s="3"/>
      <c r="H784" s="3"/>
    </row>
    <row r="785" spans="5:8" hidden="1">
      <c r="E785" s="3"/>
      <c r="F785" s="3"/>
      <c r="G785" s="3"/>
      <c r="H785" s="3"/>
    </row>
    <row r="786" spans="5:8" hidden="1">
      <c r="E786" s="3"/>
      <c r="F786" s="3"/>
      <c r="G786" s="3"/>
      <c r="H786" s="3"/>
    </row>
    <row r="787" spans="5:8" hidden="1">
      <c r="E787" s="3"/>
      <c r="F787" s="3"/>
      <c r="G787" s="3"/>
      <c r="H787" s="3"/>
    </row>
    <row r="788" spans="5:8" hidden="1">
      <c r="E788" s="3"/>
      <c r="F788" s="3"/>
      <c r="G788" s="3"/>
      <c r="H788" s="3"/>
    </row>
    <row r="789" spans="5:8" hidden="1">
      <c r="E789" s="3"/>
      <c r="F789" s="3"/>
      <c r="G789" s="3"/>
      <c r="H789" s="3"/>
    </row>
    <row r="790" spans="5:8" hidden="1">
      <c r="E790" s="3"/>
      <c r="F790" s="3"/>
      <c r="G790" s="3"/>
      <c r="H790" s="3"/>
    </row>
    <row r="791" spans="5:8" hidden="1">
      <c r="E791" s="3"/>
      <c r="F791" s="3"/>
      <c r="G791" s="3"/>
      <c r="H791" s="3"/>
    </row>
    <row r="792" spans="5:8" hidden="1">
      <c r="E792" s="3"/>
      <c r="F792" s="3"/>
      <c r="G792" s="3"/>
      <c r="H792" s="3"/>
    </row>
    <row r="793" spans="5:8" hidden="1">
      <c r="E793" s="3"/>
      <c r="F793" s="3"/>
      <c r="G793" s="3"/>
      <c r="H793" s="3"/>
    </row>
    <row r="794" spans="5:8" hidden="1">
      <c r="E794" s="3"/>
      <c r="F794" s="3"/>
      <c r="G794" s="3"/>
      <c r="H794" s="3"/>
    </row>
    <row r="795" spans="5:8" hidden="1">
      <c r="E795" s="3"/>
      <c r="F795" s="3"/>
      <c r="G795" s="3"/>
      <c r="H795" s="3"/>
    </row>
    <row r="796" spans="5:8" hidden="1">
      <c r="E796" s="3"/>
      <c r="F796" s="3"/>
      <c r="G796" s="3"/>
      <c r="H796" s="3"/>
    </row>
    <row r="797" spans="5:8" hidden="1">
      <c r="E797" s="3"/>
      <c r="F797" s="3"/>
      <c r="G797" s="3"/>
      <c r="H797" s="3"/>
    </row>
    <row r="798" spans="5:8" hidden="1">
      <c r="E798" s="3"/>
      <c r="F798" s="3"/>
      <c r="G798" s="3"/>
      <c r="H798" s="3"/>
    </row>
    <row r="799" spans="5:8" hidden="1">
      <c r="E799" s="3"/>
      <c r="F799" s="3"/>
      <c r="G799" s="3"/>
      <c r="H799" s="3"/>
    </row>
    <row r="800" spans="5:8" hidden="1">
      <c r="E800" s="3"/>
      <c r="F800" s="3"/>
      <c r="G800" s="3"/>
      <c r="H800" s="3"/>
    </row>
    <row r="801" spans="5:8" hidden="1">
      <c r="E801" s="3"/>
      <c r="F801" s="3"/>
      <c r="G801" s="3"/>
      <c r="H801" s="3"/>
    </row>
    <row r="802" spans="5:8" hidden="1">
      <c r="E802" s="3"/>
      <c r="F802" s="3"/>
      <c r="G802" s="3"/>
      <c r="H802" s="3"/>
    </row>
    <row r="803" spans="5:8" hidden="1">
      <c r="E803" s="3"/>
      <c r="F803" s="3"/>
      <c r="G803" s="3"/>
      <c r="H803" s="3"/>
    </row>
    <row r="804" spans="5:8" hidden="1">
      <c r="E804" s="3"/>
      <c r="F804" s="3"/>
      <c r="G804" s="3"/>
      <c r="H804" s="3"/>
    </row>
    <row r="805" spans="5:8" hidden="1">
      <c r="E805" s="3"/>
      <c r="F805" s="3"/>
      <c r="G805" s="3"/>
      <c r="H805" s="3"/>
    </row>
    <row r="806" spans="5:8" hidden="1">
      <c r="E806" s="3"/>
      <c r="F806" s="3"/>
      <c r="G806" s="3"/>
      <c r="H806" s="3"/>
    </row>
    <row r="807" spans="5:8" hidden="1">
      <c r="E807" s="3"/>
      <c r="F807" s="3"/>
      <c r="G807" s="3"/>
      <c r="H807" s="3"/>
    </row>
    <row r="808" spans="5:8" hidden="1">
      <c r="E808" s="3"/>
      <c r="F808" s="3"/>
      <c r="G808" s="3"/>
      <c r="H808" s="3"/>
    </row>
    <row r="809" spans="5:8" hidden="1">
      <c r="E809" s="3"/>
      <c r="F809" s="3"/>
      <c r="G809" s="3"/>
      <c r="H809" s="3"/>
    </row>
    <row r="810" spans="5:8" hidden="1">
      <c r="E810" s="3"/>
      <c r="F810" s="3"/>
      <c r="G810" s="3"/>
      <c r="H810" s="3"/>
    </row>
    <row r="811" spans="5:8" hidden="1">
      <c r="E811" s="3"/>
      <c r="F811" s="3"/>
      <c r="G811" s="3"/>
      <c r="H811" s="3"/>
    </row>
    <row r="812" spans="5:8" hidden="1">
      <c r="E812" s="3"/>
      <c r="F812" s="3"/>
      <c r="G812" s="3"/>
      <c r="H812" s="3"/>
    </row>
    <row r="813" spans="5:8" hidden="1">
      <c r="E813" s="3"/>
      <c r="F813" s="3"/>
      <c r="G813" s="3"/>
      <c r="H813" s="3"/>
    </row>
    <row r="814" spans="5:8" hidden="1">
      <c r="E814" s="3"/>
      <c r="F814" s="3"/>
      <c r="G814" s="3"/>
      <c r="H814" s="3"/>
    </row>
    <row r="815" spans="5:8" hidden="1">
      <c r="E815" s="3"/>
      <c r="F815" s="3"/>
      <c r="G815" s="3"/>
      <c r="H815" s="3"/>
    </row>
    <row r="816" spans="5:8" hidden="1">
      <c r="E816" s="3"/>
      <c r="F816" s="3"/>
      <c r="G816" s="3"/>
      <c r="H816" s="3"/>
    </row>
    <row r="817" spans="5:8" hidden="1">
      <c r="E817" s="3"/>
      <c r="F817" s="3"/>
      <c r="G817" s="3"/>
      <c r="H817" s="3"/>
    </row>
    <row r="818" spans="5:8" hidden="1">
      <c r="E818" s="3"/>
      <c r="F818" s="3"/>
      <c r="G818" s="3"/>
      <c r="H818" s="3"/>
    </row>
    <row r="819" spans="5:8" hidden="1">
      <c r="E819" s="3"/>
      <c r="F819" s="3"/>
      <c r="G819" s="3"/>
      <c r="H819" s="3"/>
    </row>
    <row r="820" spans="5:8" hidden="1">
      <c r="E820" s="3"/>
      <c r="F820" s="3"/>
      <c r="G820" s="3"/>
      <c r="H820" s="3"/>
    </row>
    <row r="821" spans="5:8" hidden="1">
      <c r="E821" s="3"/>
      <c r="F821" s="3"/>
      <c r="G821" s="3"/>
      <c r="H821" s="3"/>
    </row>
    <row r="822" spans="5:8" hidden="1">
      <c r="E822" s="3"/>
      <c r="F822" s="3"/>
      <c r="G822" s="3"/>
      <c r="H822" s="3"/>
    </row>
    <row r="823" spans="5:8" hidden="1">
      <c r="E823" s="3"/>
      <c r="F823" s="3"/>
      <c r="G823" s="3"/>
      <c r="H823" s="3"/>
    </row>
    <row r="824" spans="5:8" hidden="1">
      <c r="E824" s="3"/>
      <c r="F824" s="3"/>
      <c r="G824" s="3"/>
      <c r="H824" s="3"/>
    </row>
    <row r="825" spans="5:8" hidden="1">
      <c r="E825" s="3"/>
      <c r="F825" s="3"/>
      <c r="G825" s="3"/>
      <c r="H825" s="3"/>
    </row>
    <row r="826" spans="5:8" hidden="1">
      <c r="E826" s="3"/>
      <c r="F826" s="3"/>
      <c r="G826" s="3"/>
      <c r="H826" s="3"/>
    </row>
    <row r="827" spans="5:8" hidden="1">
      <c r="E827" s="3"/>
      <c r="F827" s="3"/>
      <c r="G827" s="3"/>
      <c r="H827" s="3"/>
    </row>
    <row r="828" spans="5:8" hidden="1">
      <c r="E828" s="3"/>
      <c r="F828" s="3"/>
      <c r="G828" s="3"/>
      <c r="H828" s="3"/>
    </row>
    <row r="829" spans="5:8" hidden="1">
      <c r="E829" s="3"/>
      <c r="F829" s="3"/>
      <c r="G829" s="3"/>
      <c r="H829" s="3"/>
    </row>
    <row r="830" spans="5:8" hidden="1">
      <c r="E830" s="3"/>
      <c r="F830" s="3"/>
      <c r="G830" s="3"/>
      <c r="H830" s="3"/>
    </row>
    <row r="831" spans="5:8" hidden="1">
      <c r="E831" s="3"/>
      <c r="F831" s="3"/>
      <c r="G831" s="3"/>
      <c r="H831" s="3"/>
    </row>
    <row r="832" spans="5:8" hidden="1">
      <c r="E832" s="3"/>
      <c r="F832" s="3"/>
      <c r="G832" s="3"/>
      <c r="H832" s="3"/>
    </row>
    <row r="833" spans="5:8" hidden="1">
      <c r="E833" s="3"/>
      <c r="F833" s="3"/>
      <c r="G833" s="3"/>
      <c r="H833" s="3"/>
    </row>
    <row r="834" spans="5:8" hidden="1">
      <c r="E834" s="3"/>
      <c r="F834" s="3"/>
      <c r="G834" s="3"/>
      <c r="H834" s="3"/>
    </row>
    <row r="835" spans="5:8" hidden="1">
      <c r="E835" s="3"/>
      <c r="F835" s="3"/>
      <c r="G835" s="3"/>
      <c r="H835" s="3"/>
    </row>
    <row r="836" spans="5:8" hidden="1">
      <c r="E836" s="3"/>
      <c r="F836" s="3"/>
      <c r="G836" s="3"/>
      <c r="H836" s="3"/>
    </row>
    <row r="837" spans="5:8" hidden="1">
      <c r="E837" s="3"/>
      <c r="F837" s="3"/>
      <c r="G837" s="3"/>
      <c r="H837" s="3"/>
    </row>
    <row r="838" spans="5:8" hidden="1">
      <c r="E838" s="3"/>
      <c r="F838" s="3"/>
      <c r="G838" s="3"/>
      <c r="H838" s="3"/>
    </row>
    <row r="839" spans="5:8" hidden="1">
      <c r="E839" s="3"/>
      <c r="F839" s="3"/>
      <c r="G839" s="3"/>
      <c r="H839" s="3"/>
    </row>
    <row r="840" spans="5:8" hidden="1">
      <c r="E840" s="3"/>
      <c r="F840" s="3"/>
      <c r="G840" s="3"/>
      <c r="H840" s="3"/>
    </row>
    <row r="841" spans="5:8" hidden="1">
      <c r="E841" s="3"/>
      <c r="F841" s="3"/>
      <c r="G841" s="3"/>
      <c r="H841" s="3"/>
    </row>
    <row r="842" spans="5:8" hidden="1">
      <c r="E842" s="3"/>
      <c r="F842" s="3"/>
      <c r="G842" s="3"/>
      <c r="H842" s="3"/>
    </row>
    <row r="843" spans="5:8" hidden="1">
      <c r="E843" s="3"/>
      <c r="F843" s="3"/>
      <c r="G843" s="3"/>
      <c r="H843" s="3"/>
    </row>
    <row r="844" spans="5:8" hidden="1">
      <c r="E844" s="3"/>
      <c r="F844" s="3"/>
      <c r="G844" s="3"/>
      <c r="H844" s="3"/>
    </row>
    <row r="845" spans="5:8" hidden="1">
      <c r="E845" s="3"/>
      <c r="F845" s="3"/>
      <c r="G845" s="3"/>
      <c r="H845" s="3"/>
    </row>
    <row r="846" spans="5:8" hidden="1">
      <c r="E846" s="3"/>
      <c r="F846" s="3"/>
      <c r="G846" s="3"/>
      <c r="H846" s="3"/>
    </row>
    <row r="847" spans="5:8" hidden="1">
      <c r="E847" s="3"/>
      <c r="F847" s="3"/>
      <c r="G847" s="3"/>
      <c r="H847" s="3"/>
    </row>
    <row r="848" spans="5:8" hidden="1">
      <c r="E848" s="3"/>
      <c r="F848" s="3"/>
      <c r="G848" s="3"/>
      <c r="H848" s="3"/>
    </row>
    <row r="849" spans="5:8" hidden="1">
      <c r="E849" s="3"/>
      <c r="F849" s="3"/>
      <c r="G849" s="3"/>
      <c r="H849" s="3"/>
    </row>
    <row r="850" spans="5:8" hidden="1">
      <c r="E850" s="3"/>
      <c r="F850" s="3"/>
      <c r="G850" s="3"/>
      <c r="H850" s="3"/>
    </row>
    <row r="851" spans="5:8" hidden="1">
      <c r="E851" s="3"/>
      <c r="F851" s="3"/>
      <c r="G851" s="3"/>
      <c r="H851" s="3"/>
    </row>
    <row r="852" spans="5:8" hidden="1">
      <c r="E852" s="3"/>
      <c r="F852" s="3"/>
      <c r="G852" s="3"/>
      <c r="H852" s="3"/>
    </row>
    <row r="853" spans="5:8" hidden="1">
      <c r="E853" s="3"/>
      <c r="F853" s="3"/>
      <c r="G853" s="3"/>
      <c r="H853" s="3"/>
    </row>
    <row r="854" spans="5:8" hidden="1">
      <c r="E854" s="3"/>
      <c r="F854" s="3"/>
      <c r="G854" s="3"/>
      <c r="H854" s="3"/>
    </row>
    <row r="855" spans="5:8" hidden="1">
      <c r="E855" s="3"/>
      <c r="F855" s="3"/>
      <c r="G855" s="3"/>
      <c r="H855" s="3"/>
    </row>
    <row r="856" spans="5:8" hidden="1">
      <c r="E856" s="3"/>
      <c r="F856" s="3"/>
      <c r="G856" s="3"/>
      <c r="H856" s="3"/>
    </row>
    <row r="857" spans="5:8" hidden="1">
      <c r="E857" s="3"/>
      <c r="F857" s="3"/>
      <c r="G857" s="3"/>
      <c r="H857" s="3"/>
    </row>
    <row r="858" spans="5:8" hidden="1">
      <c r="E858" s="3"/>
      <c r="F858" s="3"/>
      <c r="G858" s="3"/>
      <c r="H858" s="3"/>
    </row>
    <row r="859" spans="5:8" hidden="1">
      <c r="E859" s="3"/>
      <c r="F859" s="3"/>
      <c r="G859" s="3"/>
      <c r="H859" s="3"/>
    </row>
    <row r="860" spans="5:8" hidden="1">
      <c r="E860" s="3"/>
      <c r="F860" s="3"/>
      <c r="G860" s="3"/>
      <c r="H860" s="3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A9:A10 A1:A4 C1:I4 A5:I7 A108:I1048576 J1:AY1048576 BA1:XFD1048576 AZ1:AZ9999 AZ10001:AZ1048576" xr:uid="{00000000-0002-0000-17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3.140625" style="2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124</v>
      </c>
      <c r="B1" s="36" t="s" vm="1">
        <v>189</v>
      </c>
    </row>
    <row r="2" spans="1:10">
      <c r="A2" s="36" t="s">
        <v>123</v>
      </c>
      <c r="B2" s="36" t="s">
        <v>190</v>
      </c>
    </row>
    <row r="3" spans="1:10">
      <c r="A3" s="36" t="s">
        <v>125</v>
      </c>
      <c r="B3" s="36" t="s">
        <v>191</v>
      </c>
    </row>
    <row r="4" spans="1:10">
      <c r="A4" s="36" t="s">
        <v>126</v>
      </c>
      <c r="B4" s="36">
        <v>12147</v>
      </c>
    </row>
    <row r="5" spans="1:10" s="3" customFormat="1">
      <c r="A5" s="37" t="s">
        <v>96</v>
      </c>
      <c r="B5" s="39" t="s">
        <v>97</v>
      </c>
      <c r="C5" s="39" t="s">
        <v>14</v>
      </c>
      <c r="D5" s="39" t="s">
        <v>15</v>
      </c>
      <c r="E5" s="39" t="s">
        <v>44</v>
      </c>
      <c r="F5" s="39" t="s">
        <v>83</v>
      </c>
      <c r="G5" s="39" t="s">
        <v>40</v>
      </c>
      <c r="H5" s="39" t="s">
        <v>91</v>
      </c>
      <c r="I5" s="39" t="s">
        <v>127</v>
      </c>
      <c r="J5" s="51" t="s">
        <v>128</v>
      </c>
    </row>
    <row r="6" spans="1:10" s="3" customFormat="1">
      <c r="A6" s="108" t="s">
        <v>1828</v>
      </c>
      <c r="B6" s="130" t="s">
        <v>1828</v>
      </c>
      <c r="C6" s="109" t="s">
        <v>1828</v>
      </c>
      <c r="D6" s="109" t="s">
        <v>1828</v>
      </c>
      <c r="E6" s="12" t="s">
        <v>19</v>
      </c>
      <c r="F6" s="109" t="s">
        <v>1828</v>
      </c>
      <c r="G6" s="12" t="s">
        <v>19</v>
      </c>
      <c r="H6" s="12" t="s">
        <v>170</v>
      </c>
      <c r="I6" s="26" t="s">
        <v>19</v>
      </c>
      <c r="J6" s="13" t="s">
        <v>19</v>
      </c>
    </row>
    <row r="7" spans="1:10" s="4" customFormat="1" ht="20.25">
      <c r="A7" s="110" t="s">
        <v>1828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7</v>
      </c>
    </row>
    <row r="8" spans="1:10" s="4" customFormat="1" ht="20.25">
      <c r="A8" s="85" t="s">
        <v>1809</v>
      </c>
      <c r="B8" s="115" t="s">
        <v>1828</v>
      </c>
      <c r="C8" s="115" t="s">
        <v>1828</v>
      </c>
      <c r="D8" s="115" t="s">
        <v>1828</v>
      </c>
      <c r="E8" s="115" t="s">
        <v>1828</v>
      </c>
      <c r="F8" s="115" t="s">
        <v>1828</v>
      </c>
      <c r="G8" s="115" t="s">
        <v>1828</v>
      </c>
      <c r="H8" s="86">
        <v>0</v>
      </c>
      <c r="I8" s="87">
        <v>0</v>
      </c>
      <c r="J8" s="87">
        <v>0</v>
      </c>
    </row>
    <row r="9" spans="1:10" hidden="1">
      <c r="A9" s="84"/>
      <c r="B9" s="54"/>
      <c r="C9" s="54"/>
      <c r="D9" s="54"/>
      <c r="E9" s="54"/>
      <c r="F9" s="54"/>
      <c r="G9" s="54"/>
      <c r="H9" s="54"/>
      <c r="I9" s="54"/>
      <c r="J9" s="54"/>
    </row>
    <row r="10" spans="1:10" hidden="1">
      <c r="A10" s="84"/>
      <c r="B10" s="54"/>
      <c r="C10" s="54"/>
      <c r="D10" s="54"/>
      <c r="E10" s="54"/>
      <c r="F10" s="54"/>
      <c r="G10" s="54"/>
      <c r="H10" s="54"/>
      <c r="I10" s="54"/>
      <c r="J10" s="54"/>
    </row>
    <row r="11" spans="1:10" hidden="1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0" hidden="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0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C1:XFD4 A1:A4 A5:AY1048576 BA5:XFD1048576 AZ5:AZ9999 AZ10001:AZ1048576" xr:uid="{00000000-0002-0000-18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85546875" style="2" bestFit="1" customWidth="1"/>
    <col min="2" max="2" width="63.140625" style="1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4">
      <c r="A1" s="36" t="s">
        <v>124</v>
      </c>
      <c r="B1" s="36" t="s" vm="1">
        <v>189</v>
      </c>
    </row>
    <row r="2" spans="1:14">
      <c r="A2" s="36" t="s">
        <v>123</v>
      </c>
      <c r="B2" s="36" t="s">
        <v>190</v>
      </c>
    </row>
    <row r="3" spans="1:14">
      <c r="A3" s="36" t="s">
        <v>125</v>
      </c>
      <c r="B3" s="36" t="s">
        <v>191</v>
      </c>
    </row>
    <row r="4" spans="1:14">
      <c r="A4" s="36" t="s">
        <v>126</v>
      </c>
      <c r="B4" s="36">
        <v>12147</v>
      </c>
    </row>
    <row r="5" spans="1:14" s="3" customFormat="1">
      <c r="A5" s="37" t="s">
        <v>96</v>
      </c>
      <c r="B5" s="39" t="s">
        <v>34</v>
      </c>
      <c r="C5" s="39" t="s">
        <v>14</v>
      </c>
      <c r="D5" s="39" t="s">
        <v>15</v>
      </c>
      <c r="E5" s="39" t="s">
        <v>44</v>
      </c>
      <c r="F5" s="39" t="s">
        <v>83</v>
      </c>
      <c r="G5" s="39" t="s">
        <v>40</v>
      </c>
      <c r="H5" s="39" t="s">
        <v>91</v>
      </c>
      <c r="I5" s="39" t="s">
        <v>127</v>
      </c>
      <c r="J5" s="41" t="s">
        <v>128</v>
      </c>
    </row>
    <row r="6" spans="1:14" s="3" customFormat="1">
      <c r="A6" s="108" t="s">
        <v>1828</v>
      </c>
      <c r="B6" s="109" t="s">
        <v>1828</v>
      </c>
      <c r="C6" s="109" t="s">
        <v>1828</v>
      </c>
      <c r="D6" s="109" t="s">
        <v>1828</v>
      </c>
      <c r="E6" s="12" t="s">
        <v>19</v>
      </c>
      <c r="F6" s="109" t="s">
        <v>1828</v>
      </c>
      <c r="G6" s="12" t="s">
        <v>19</v>
      </c>
      <c r="H6" s="12" t="s">
        <v>170</v>
      </c>
      <c r="I6" s="26" t="s">
        <v>19</v>
      </c>
      <c r="J6" s="13" t="s">
        <v>19</v>
      </c>
    </row>
    <row r="7" spans="1:14" s="4" customFormat="1" ht="20.25">
      <c r="A7" s="110" t="s">
        <v>1828</v>
      </c>
      <c r="B7" s="15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8</v>
      </c>
    </row>
    <row r="8" spans="1:14" s="4" customFormat="1" ht="20.25">
      <c r="A8" s="54" t="s">
        <v>43</v>
      </c>
      <c r="B8" s="115" t="s">
        <v>1828</v>
      </c>
      <c r="C8" s="115" t="s">
        <v>1828</v>
      </c>
      <c r="D8" s="115" t="s">
        <v>1828</v>
      </c>
      <c r="E8" s="115" t="s">
        <v>1828</v>
      </c>
      <c r="F8" s="115" t="s">
        <v>1828</v>
      </c>
      <c r="G8" s="115" t="s">
        <v>1828</v>
      </c>
      <c r="H8" s="67">
        <f>H9+H11</f>
        <v>-0.54234054900000017</v>
      </c>
      <c r="I8" s="69">
        <f>IFERROR(H8/$H$8,0)</f>
        <v>1</v>
      </c>
      <c r="J8" s="69">
        <f>H8/'סכום נכסי הקרן'!$C$41</f>
        <v>-1.0938040941138303E-5</v>
      </c>
      <c r="N8" s="1"/>
    </row>
    <row r="9" spans="1:14">
      <c r="A9" s="70" t="s">
        <v>161</v>
      </c>
      <c r="B9" s="115" t="s">
        <v>1828</v>
      </c>
      <c r="C9" s="115" t="s">
        <v>1828</v>
      </c>
      <c r="D9" s="115" t="s">
        <v>1828</v>
      </c>
      <c r="E9" s="115" t="s">
        <v>1828</v>
      </c>
      <c r="F9" s="115" t="s">
        <v>1828</v>
      </c>
      <c r="G9" s="115" t="s">
        <v>1828</v>
      </c>
      <c r="H9" s="67">
        <v>-1.7015805270000002</v>
      </c>
      <c r="I9" s="69">
        <f t="shared" ref="I9:I10" si="0">IFERROR(H9/$H$8,0)</f>
        <v>3.137476130334484</v>
      </c>
      <c r="J9" s="69">
        <f>H9/'סכום נכסי הקרן'!$C$41</f>
        <v>-3.4317842365442763E-5</v>
      </c>
    </row>
    <row r="10" spans="1:14">
      <c r="A10" s="59" t="s">
        <v>1800</v>
      </c>
      <c r="B10" s="54" t="s">
        <v>1801</v>
      </c>
      <c r="C10" s="54" t="s">
        <v>1000</v>
      </c>
      <c r="D10" s="115" t="s">
        <v>1828</v>
      </c>
      <c r="E10" s="74">
        <v>0</v>
      </c>
      <c r="F10" s="66" t="s">
        <v>111</v>
      </c>
      <c r="G10" s="74">
        <v>0</v>
      </c>
      <c r="H10" s="67">
        <v>-1.7015805270000002</v>
      </c>
      <c r="I10" s="69">
        <f t="shared" si="0"/>
        <v>3.137476130334484</v>
      </c>
      <c r="J10" s="69">
        <f>H10/'סכום נכסי הקרן'!$C$41</f>
        <v>-3.4317842365442763E-5</v>
      </c>
    </row>
    <row r="11" spans="1:14">
      <c r="A11" s="94" t="s">
        <v>160</v>
      </c>
      <c r="B11" s="132" t="s">
        <v>1828</v>
      </c>
      <c r="C11" s="133" t="s">
        <v>1828</v>
      </c>
      <c r="D11" s="132" t="s">
        <v>1828</v>
      </c>
      <c r="E11" s="132" t="s">
        <v>1828</v>
      </c>
      <c r="F11" s="132" t="s">
        <v>1828</v>
      </c>
      <c r="G11" s="132" t="s">
        <v>1828</v>
      </c>
      <c r="H11" s="67">
        <f>H12</f>
        <v>1.159239978</v>
      </c>
      <c r="I11" s="69">
        <f t="shared" ref="I11" si="1">IFERROR(H11/$H$8,0)</f>
        <v>-2.137476130334484</v>
      </c>
      <c r="J11" s="69">
        <f>H11/'סכום נכסי הקרן'!$C$41</f>
        <v>2.3379801424304457E-5</v>
      </c>
    </row>
    <row r="12" spans="1:14">
      <c r="A12" s="59" t="s">
        <v>1827</v>
      </c>
      <c r="B12" s="54">
        <v>8397</v>
      </c>
      <c r="C12" s="54" t="s">
        <v>1000</v>
      </c>
      <c r="D12" s="115" t="s">
        <v>1828</v>
      </c>
      <c r="E12" s="74">
        <v>0</v>
      </c>
      <c r="F12" s="66" t="s">
        <v>110</v>
      </c>
      <c r="G12" s="74">
        <v>0</v>
      </c>
      <c r="H12" s="67">
        <v>1.159239978</v>
      </c>
      <c r="I12" s="69">
        <f t="shared" ref="I12" si="2">IFERROR(H12/$H$8,0)</f>
        <v>-2.137476130334484</v>
      </c>
      <c r="J12" s="69">
        <f>H12/'סכום נכסי הקרן'!$C$41</f>
        <v>2.3379801424304457E-5</v>
      </c>
    </row>
    <row r="13" spans="1:14" hidden="1">
      <c r="A13" s="84"/>
      <c r="B13" s="54"/>
      <c r="C13" s="54"/>
      <c r="D13" s="54"/>
      <c r="E13" s="54"/>
      <c r="F13" s="54"/>
      <c r="G13" s="54"/>
      <c r="H13" s="54"/>
      <c r="I13" s="54"/>
      <c r="J13" s="54"/>
    </row>
    <row r="14" spans="1:14" hidden="1">
      <c r="A14" s="84"/>
      <c r="B14" s="54"/>
      <c r="C14" s="54"/>
      <c r="D14" s="54"/>
      <c r="E14" s="54"/>
      <c r="F14" s="54"/>
      <c r="G14" s="54"/>
      <c r="H14" s="54"/>
      <c r="I14" s="54"/>
      <c r="J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D605" s="16"/>
      <c r="F605" s="16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9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7.42578125" style="2" bestFit="1" customWidth="1"/>
    <col min="2" max="2" width="63.140625" style="1" bestFit="1" customWidth="1"/>
    <col min="3" max="3" width="23.5703125" style="1" customWidth="1"/>
    <col min="4" max="4" width="9.140625" style="1" hidden="1" customWidth="1"/>
    <col min="5" max="52" width="0" style="1" hidden="1" customWidth="1"/>
    <col min="53" max="16384" width="9.140625" style="1" hidden="1"/>
  </cols>
  <sheetData>
    <row r="1" spans="1:5">
      <c r="A1" s="36" t="s">
        <v>124</v>
      </c>
      <c r="B1" s="36" t="s" vm="1">
        <v>189</v>
      </c>
    </row>
    <row r="2" spans="1:5">
      <c r="A2" s="36" t="s">
        <v>123</v>
      </c>
      <c r="B2" s="36" t="s">
        <v>190</v>
      </c>
    </row>
    <row r="3" spans="1:5">
      <c r="A3" s="36" t="s">
        <v>125</v>
      </c>
      <c r="B3" s="36" t="s">
        <v>191</v>
      </c>
    </row>
    <row r="4" spans="1:5">
      <c r="A4" s="36" t="s">
        <v>126</v>
      </c>
      <c r="B4" s="36">
        <v>12147</v>
      </c>
    </row>
    <row r="5" spans="1:5" s="3" customFormat="1">
      <c r="A5" s="37" t="s">
        <v>96</v>
      </c>
      <c r="B5" s="42" t="s">
        <v>88</v>
      </c>
      <c r="C5" s="43" t="s">
        <v>87</v>
      </c>
    </row>
    <row r="6" spans="1:5" s="3" customFormat="1">
      <c r="A6" s="108" t="s">
        <v>1828</v>
      </c>
      <c r="B6" s="26" t="s">
        <v>170</v>
      </c>
      <c r="C6" s="13" t="s">
        <v>21</v>
      </c>
    </row>
    <row r="7" spans="1:5" s="4" customFormat="1" ht="20.25">
      <c r="A7" s="110" t="s">
        <v>1828</v>
      </c>
      <c r="B7" s="14" t="s">
        <v>0</v>
      </c>
      <c r="C7" s="15" t="s">
        <v>1</v>
      </c>
    </row>
    <row r="8" spans="1:5" s="4" customFormat="1" ht="20.25">
      <c r="A8" s="85" t="s">
        <v>1810</v>
      </c>
      <c r="B8" s="86">
        <v>0</v>
      </c>
      <c r="C8" s="115" t="s">
        <v>1828</v>
      </c>
    </row>
    <row r="9" spans="1:5" hidden="1">
      <c r="A9" s="84"/>
      <c r="B9" s="54"/>
      <c r="C9" s="54"/>
    </row>
    <row r="10" spans="1:5" hidden="1">
      <c r="A10" s="84"/>
      <c r="B10" s="54"/>
      <c r="C10" s="54"/>
      <c r="D10" s="3"/>
      <c r="E10" s="3"/>
    </row>
    <row r="11" spans="1:5" hidden="1">
      <c r="A11" s="54"/>
      <c r="B11" s="54"/>
      <c r="C11" s="54"/>
      <c r="D11" s="3"/>
      <c r="E11" s="3"/>
    </row>
    <row r="12" spans="1:5" hidden="1">
      <c r="A12" s="54"/>
      <c r="B12" s="54"/>
      <c r="C12" s="54"/>
    </row>
    <row r="13" spans="1:5" hidden="1">
      <c r="A13" s="54"/>
      <c r="B13" s="54"/>
      <c r="C13" s="54"/>
      <c r="D13" s="3"/>
      <c r="E13" s="3"/>
    </row>
    <row r="14" spans="1:5" hidden="1">
      <c r="A14" s="54"/>
      <c r="B14" s="54"/>
      <c r="C14" s="54"/>
      <c r="D14" s="3"/>
      <c r="E14" s="3"/>
    </row>
    <row r="15" spans="1:5" hidden="1">
      <c r="A15" s="54"/>
      <c r="B15" s="54"/>
      <c r="C15" s="54"/>
    </row>
    <row r="16" spans="1:5" hidden="1">
      <c r="A16" s="54"/>
      <c r="B16" s="54"/>
      <c r="C16" s="54"/>
    </row>
    <row r="17" spans="1:3" hidden="1">
      <c r="A17" s="54"/>
      <c r="B17" s="54"/>
      <c r="C17" s="54"/>
    </row>
    <row r="18" spans="1:3" hidden="1">
      <c r="A18" s="54"/>
      <c r="B18" s="54"/>
      <c r="C18" s="54"/>
    </row>
    <row r="19" spans="1:3" hidden="1">
      <c r="A19" s="54"/>
      <c r="B19" s="54"/>
      <c r="C19" s="54"/>
    </row>
    <row r="20" spans="1:3" hidden="1">
      <c r="A20" s="54"/>
      <c r="B20" s="54"/>
      <c r="C20" s="54"/>
    </row>
    <row r="21" spans="1:3" hidden="1">
      <c r="A21" s="54"/>
      <c r="B21" s="54"/>
      <c r="C21" s="54"/>
    </row>
    <row r="22" spans="1:3" hidden="1">
      <c r="A22" s="54"/>
      <c r="B22" s="54"/>
      <c r="C22" s="54"/>
    </row>
    <row r="23" spans="1:3" hidden="1">
      <c r="A23" s="54"/>
      <c r="B23" s="54"/>
      <c r="C23" s="54"/>
    </row>
    <row r="24" spans="1:3" hidden="1">
      <c r="A24" s="54"/>
      <c r="B24" s="54"/>
      <c r="C24" s="54"/>
    </row>
    <row r="25" spans="1:3" hidden="1">
      <c r="A25" s="54"/>
      <c r="B25" s="54"/>
      <c r="C25" s="54"/>
    </row>
    <row r="26" spans="1:3" hidden="1">
      <c r="A26" s="54"/>
      <c r="B26" s="54"/>
      <c r="C26" s="54"/>
    </row>
    <row r="27" spans="1:3" hidden="1">
      <c r="A27" s="54"/>
      <c r="B27" s="54"/>
      <c r="C27" s="54"/>
    </row>
    <row r="28" spans="1:3" hidden="1">
      <c r="A28" s="54"/>
      <c r="B28" s="54"/>
      <c r="C28" s="54"/>
    </row>
    <row r="29" spans="1:3" hidden="1">
      <c r="A29" s="54"/>
      <c r="B29" s="54"/>
      <c r="C29" s="54"/>
    </row>
    <row r="30" spans="1:3" hidden="1">
      <c r="A30" s="54"/>
      <c r="B30" s="54"/>
      <c r="C30" s="54"/>
    </row>
    <row r="31" spans="1:3" hidden="1">
      <c r="A31" s="54"/>
      <c r="B31" s="54"/>
      <c r="C31" s="54"/>
    </row>
    <row r="32" spans="1:3" hidden="1">
      <c r="A32" s="54"/>
      <c r="B32" s="54"/>
      <c r="C32" s="54"/>
    </row>
    <row r="33" spans="1:3" hidden="1">
      <c r="A33" s="54"/>
      <c r="B33" s="54"/>
      <c r="C33" s="54"/>
    </row>
    <row r="34" spans="1:3" hidden="1">
      <c r="A34" s="54"/>
      <c r="B34" s="54"/>
      <c r="C34" s="54"/>
    </row>
    <row r="35" spans="1:3" hidden="1">
      <c r="A35" s="54"/>
      <c r="B35" s="54"/>
      <c r="C35" s="54"/>
    </row>
    <row r="36" spans="1:3" hidden="1">
      <c r="A36" s="54"/>
      <c r="B36" s="54"/>
      <c r="C36" s="54"/>
    </row>
    <row r="37" spans="1:3" hidden="1">
      <c r="A37" s="54"/>
      <c r="B37" s="54"/>
      <c r="C37" s="54"/>
    </row>
    <row r="38" spans="1:3" hidden="1">
      <c r="A38" s="54"/>
      <c r="B38" s="54"/>
      <c r="C38" s="54"/>
    </row>
    <row r="39" spans="1:3" hidden="1">
      <c r="A39" s="54"/>
      <c r="B39" s="54"/>
      <c r="C39" s="54"/>
    </row>
    <row r="40" spans="1:3" hidden="1">
      <c r="A40" s="54"/>
      <c r="B40" s="54"/>
      <c r="C40" s="54"/>
    </row>
    <row r="41" spans="1:3" hidden="1">
      <c r="A41" s="54"/>
      <c r="B41" s="54"/>
      <c r="C41" s="54"/>
    </row>
    <row r="42" spans="1:3" hidden="1">
      <c r="A42" s="54"/>
      <c r="B42" s="54"/>
      <c r="C42" s="54"/>
    </row>
    <row r="43" spans="1:3" hidden="1">
      <c r="A43" s="54"/>
      <c r="B43" s="54"/>
      <c r="C43" s="54"/>
    </row>
    <row r="44" spans="1:3" hidden="1">
      <c r="A44" s="54"/>
      <c r="B44" s="54"/>
      <c r="C44" s="54"/>
    </row>
    <row r="45" spans="1:3" hidden="1">
      <c r="A45" s="54"/>
      <c r="B45" s="54"/>
      <c r="C45" s="54"/>
    </row>
    <row r="46" spans="1:3" hidden="1">
      <c r="A46" s="54"/>
      <c r="B46" s="54"/>
      <c r="C46" s="54"/>
    </row>
    <row r="47" spans="1:3" hidden="1">
      <c r="A47" s="54"/>
      <c r="B47" s="54"/>
      <c r="C47" s="54"/>
    </row>
    <row r="48" spans="1:3" hidden="1">
      <c r="A48" s="54"/>
      <c r="B48" s="54"/>
      <c r="C48" s="54"/>
    </row>
    <row r="49" spans="1:3" hidden="1">
      <c r="A49" s="54"/>
      <c r="B49" s="54"/>
      <c r="C49" s="54"/>
    </row>
    <row r="50" spans="1:3" hidden="1">
      <c r="A50" s="54"/>
      <c r="B50" s="54"/>
      <c r="C50" s="54"/>
    </row>
    <row r="51" spans="1:3" hidden="1">
      <c r="A51" s="54"/>
      <c r="B51" s="54"/>
      <c r="C51" s="54"/>
    </row>
    <row r="52" spans="1:3" hidden="1">
      <c r="A52" s="54"/>
      <c r="B52" s="54"/>
      <c r="C52" s="54"/>
    </row>
    <row r="53" spans="1:3" hidden="1">
      <c r="A53" s="54"/>
      <c r="B53" s="54"/>
      <c r="C53" s="54"/>
    </row>
    <row r="54" spans="1:3" hidden="1">
      <c r="A54" s="54"/>
      <c r="B54" s="54"/>
      <c r="C54" s="54"/>
    </row>
    <row r="55" spans="1:3" hidden="1">
      <c r="A55" s="54"/>
      <c r="B55" s="54"/>
      <c r="C55" s="54"/>
    </row>
    <row r="56" spans="1:3" hidden="1">
      <c r="A56" s="54"/>
      <c r="B56" s="54"/>
      <c r="C56" s="54"/>
    </row>
    <row r="57" spans="1:3" hidden="1">
      <c r="A57" s="54"/>
      <c r="B57" s="54"/>
      <c r="C57" s="54"/>
    </row>
    <row r="58" spans="1:3" hidden="1">
      <c r="A58" s="54"/>
      <c r="B58" s="54"/>
      <c r="C58" s="54"/>
    </row>
    <row r="59" spans="1:3" hidden="1">
      <c r="A59" s="54"/>
      <c r="B59" s="54"/>
      <c r="C59" s="54"/>
    </row>
    <row r="60" spans="1:3" hidden="1">
      <c r="A60" s="54"/>
      <c r="B60" s="54"/>
      <c r="C60" s="54"/>
    </row>
    <row r="61" spans="1:3" hidden="1">
      <c r="A61" s="54"/>
      <c r="B61" s="54"/>
      <c r="C61" s="54"/>
    </row>
    <row r="62" spans="1:3" hidden="1">
      <c r="A62" s="54"/>
      <c r="B62" s="54"/>
      <c r="C62" s="54"/>
    </row>
    <row r="63" spans="1:3" hidden="1">
      <c r="A63" s="54"/>
      <c r="B63" s="54"/>
      <c r="C63" s="54"/>
    </row>
    <row r="64" spans="1:3" hidden="1">
      <c r="A64" s="54"/>
      <c r="B64" s="54"/>
      <c r="C64" s="54"/>
    </row>
    <row r="65" spans="1:3" hidden="1">
      <c r="A65" s="54"/>
      <c r="B65" s="54"/>
      <c r="C65" s="54"/>
    </row>
    <row r="66" spans="1:3" hidden="1">
      <c r="A66" s="54"/>
      <c r="B66" s="54"/>
      <c r="C66" s="54"/>
    </row>
    <row r="67" spans="1:3" hidden="1">
      <c r="A67" s="54"/>
      <c r="B67" s="54"/>
      <c r="C67" s="54"/>
    </row>
    <row r="68" spans="1:3" hidden="1">
      <c r="A68" s="54"/>
      <c r="B68" s="54"/>
      <c r="C68" s="54"/>
    </row>
    <row r="69" spans="1:3" hidden="1">
      <c r="A69" s="54"/>
      <c r="B69" s="54"/>
      <c r="C69" s="54"/>
    </row>
    <row r="70" spans="1:3" hidden="1">
      <c r="A70" s="54"/>
      <c r="B70" s="54"/>
      <c r="C70" s="54"/>
    </row>
    <row r="71" spans="1:3" hidden="1">
      <c r="A71" s="54"/>
      <c r="B71" s="54"/>
      <c r="C71" s="54"/>
    </row>
    <row r="72" spans="1:3" hidden="1">
      <c r="A72" s="54"/>
      <c r="B72" s="54"/>
      <c r="C72" s="54"/>
    </row>
    <row r="73" spans="1:3" hidden="1">
      <c r="A73" s="54"/>
      <c r="B73" s="54"/>
      <c r="C73" s="54"/>
    </row>
    <row r="74" spans="1:3" hidden="1">
      <c r="A74" s="54"/>
      <c r="B74" s="54"/>
      <c r="C74" s="54"/>
    </row>
    <row r="75" spans="1:3" hidden="1">
      <c r="A75" s="54"/>
      <c r="B75" s="54"/>
      <c r="C75" s="54"/>
    </row>
    <row r="76" spans="1:3" hidden="1">
      <c r="A76" s="54"/>
      <c r="B76" s="54"/>
      <c r="C76" s="54"/>
    </row>
    <row r="77" spans="1:3" hidden="1">
      <c r="A77" s="54"/>
      <c r="B77" s="54"/>
      <c r="C77" s="54"/>
    </row>
    <row r="78" spans="1:3" hidden="1">
      <c r="A78" s="54"/>
      <c r="B78" s="54"/>
      <c r="C78" s="54"/>
    </row>
    <row r="79" spans="1:3" hidden="1">
      <c r="A79" s="54"/>
      <c r="B79" s="54"/>
      <c r="C79" s="54"/>
    </row>
    <row r="80" spans="1:3" hidden="1">
      <c r="A80" s="54"/>
      <c r="B80" s="54"/>
      <c r="C80" s="54"/>
    </row>
    <row r="81" spans="1:3" hidden="1">
      <c r="A81" s="54"/>
      <c r="B81" s="54"/>
      <c r="C81" s="54"/>
    </row>
    <row r="82" spans="1:3" hidden="1">
      <c r="A82" s="54"/>
      <c r="B82" s="54"/>
      <c r="C82" s="54"/>
    </row>
    <row r="83" spans="1:3" hidden="1">
      <c r="A83" s="54"/>
      <c r="B83" s="54"/>
      <c r="C83" s="54"/>
    </row>
    <row r="84" spans="1:3" hidden="1">
      <c r="A84" s="54"/>
      <c r="B84" s="54"/>
      <c r="C84" s="54"/>
    </row>
    <row r="85" spans="1:3" hidden="1">
      <c r="A85" s="54"/>
      <c r="B85" s="54"/>
      <c r="C85" s="54"/>
    </row>
    <row r="86" spans="1:3" hidden="1">
      <c r="A86" s="54"/>
      <c r="B86" s="54"/>
      <c r="C86" s="54"/>
    </row>
    <row r="87" spans="1:3" hidden="1">
      <c r="A87" s="54"/>
      <c r="B87" s="54"/>
      <c r="C87" s="54"/>
    </row>
    <row r="88" spans="1:3" hidden="1">
      <c r="A88" s="54"/>
      <c r="B88" s="54"/>
      <c r="C88" s="54"/>
    </row>
    <row r="89" spans="1:3" hidden="1">
      <c r="A89" s="54"/>
      <c r="B89" s="54"/>
      <c r="C89" s="54"/>
    </row>
    <row r="90" spans="1:3" hidden="1">
      <c r="A90" s="54"/>
      <c r="B90" s="54"/>
      <c r="C90" s="54"/>
    </row>
    <row r="91" spans="1:3" hidden="1">
      <c r="A91" s="54"/>
      <c r="B91" s="54"/>
      <c r="C91" s="54"/>
    </row>
    <row r="92" spans="1:3" hidden="1">
      <c r="A92" s="54"/>
      <c r="B92" s="54"/>
      <c r="C92" s="54"/>
    </row>
    <row r="93" spans="1:3" hidden="1">
      <c r="A93" s="54"/>
      <c r="B93" s="54"/>
      <c r="C93" s="54"/>
    </row>
    <row r="94" spans="1:3" hidden="1">
      <c r="A94" s="54"/>
      <c r="B94" s="54"/>
      <c r="C94" s="54"/>
    </row>
    <row r="95" spans="1:3" hidden="1">
      <c r="A95" s="54"/>
      <c r="B95" s="54"/>
      <c r="C95" s="54"/>
    </row>
    <row r="96" spans="1:3" hidden="1">
      <c r="A96" s="54"/>
      <c r="B96" s="54"/>
      <c r="C96" s="54"/>
    </row>
    <row r="97" spans="1:3" hidden="1">
      <c r="A97" s="54"/>
      <c r="B97" s="54"/>
      <c r="C97" s="54"/>
    </row>
    <row r="98" spans="1:3" hidden="1">
      <c r="A98" s="54"/>
      <c r="B98" s="54"/>
      <c r="C98" s="54"/>
    </row>
    <row r="99" spans="1:3" hidden="1">
      <c r="A99" s="54"/>
      <c r="B99" s="54"/>
      <c r="C99" s="54"/>
    </row>
    <row r="100" spans="1:3" hidden="1">
      <c r="A100" s="54"/>
      <c r="B100" s="54"/>
      <c r="C100" s="54"/>
    </row>
    <row r="101" spans="1:3" hidden="1">
      <c r="A101" s="54"/>
      <c r="B101" s="54"/>
      <c r="C101" s="54"/>
    </row>
    <row r="102" spans="1:3" hidden="1">
      <c r="A102" s="54"/>
      <c r="B102" s="54"/>
      <c r="C102" s="54"/>
    </row>
    <row r="103" spans="1:3" hidden="1">
      <c r="A103" s="54"/>
      <c r="B103" s="54"/>
      <c r="C103" s="54"/>
    </row>
    <row r="104" spans="1:3" hidden="1">
      <c r="A104" s="54"/>
      <c r="B104" s="54"/>
      <c r="C104" s="54"/>
    </row>
    <row r="105" spans="1:3" hidden="1">
      <c r="A105" s="54"/>
      <c r="B105" s="54"/>
      <c r="C105" s="54"/>
    </row>
    <row r="106" spans="1:3" hidden="1">
      <c r="A106" s="54"/>
      <c r="B106" s="54"/>
      <c r="C106" s="54"/>
    </row>
    <row r="107" spans="1:3" hidden="1">
      <c r="A107" s="54"/>
      <c r="B107" s="54"/>
      <c r="C107" s="54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3.140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8554687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21" width="5.7109375" style="1" hidden="1" customWidth="1"/>
    <col min="22" max="22" width="9.140625" style="1" hidden="1" customWidth="1"/>
    <col min="23" max="52" width="0" style="1" hidden="1" customWidth="1"/>
    <col min="53" max="16384" width="9.140625" style="1" hidden="1"/>
  </cols>
  <sheetData>
    <row r="1" spans="1:15">
      <c r="A1" s="36" t="s">
        <v>124</v>
      </c>
      <c r="B1" s="36" t="s" vm="1">
        <v>189</v>
      </c>
    </row>
    <row r="2" spans="1:15">
      <c r="A2" s="36" t="s">
        <v>123</v>
      </c>
      <c r="B2" s="36" t="s">
        <v>190</v>
      </c>
    </row>
    <row r="3" spans="1:15">
      <c r="A3" s="36" t="s">
        <v>125</v>
      </c>
      <c r="B3" s="36" t="s">
        <v>191</v>
      </c>
    </row>
    <row r="4" spans="1:15">
      <c r="A4" s="36" t="s">
        <v>126</v>
      </c>
      <c r="B4" s="36">
        <v>12147</v>
      </c>
    </row>
    <row r="5" spans="1:15" s="3" customFormat="1">
      <c r="A5" s="37" t="s">
        <v>96</v>
      </c>
      <c r="B5" s="38" t="s">
        <v>34</v>
      </c>
      <c r="C5" s="38" t="s">
        <v>49</v>
      </c>
      <c r="D5" s="38" t="s">
        <v>14</v>
      </c>
      <c r="E5" s="38" t="s">
        <v>50</v>
      </c>
      <c r="F5" s="38" t="s">
        <v>84</v>
      </c>
      <c r="G5" s="38" t="s">
        <v>17</v>
      </c>
      <c r="H5" s="38" t="s">
        <v>83</v>
      </c>
      <c r="I5" s="38" t="s">
        <v>16</v>
      </c>
      <c r="J5" s="38" t="s">
        <v>150</v>
      </c>
      <c r="K5" s="38" t="s">
        <v>172</v>
      </c>
      <c r="L5" s="38" t="s">
        <v>151</v>
      </c>
      <c r="M5" s="38" t="s">
        <v>45</v>
      </c>
      <c r="N5" s="38" t="s">
        <v>127</v>
      </c>
      <c r="O5" s="40" t="s">
        <v>129</v>
      </c>
    </row>
    <row r="6" spans="1:15" s="3" customFormat="1">
      <c r="A6" s="108" t="s">
        <v>1828</v>
      </c>
      <c r="B6" s="109" t="s">
        <v>1828</v>
      </c>
      <c r="C6" s="109" t="s">
        <v>1828</v>
      </c>
      <c r="D6" s="109" t="s">
        <v>1828</v>
      </c>
      <c r="E6" s="109" t="s">
        <v>1828</v>
      </c>
      <c r="F6" s="26" t="s">
        <v>21</v>
      </c>
      <c r="G6" s="26" t="s">
        <v>20</v>
      </c>
      <c r="H6" s="109" t="s">
        <v>1828</v>
      </c>
      <c r="I6" s="26" t="s">
        <v>19</v>
      </c>
      <c r="J6" s="26" t="s">
        <v>19</v>
      </c>
      <c r="K6" s="26" t="s">
        <v>174</v>
      </c>
      <c r="L6" s="26" t="s">
        <v>170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0" t="s">
        <v>1828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5" t="s">
        <v>1811</v>
      </c>
      <c r="B8" s="115" t="s">
        <v>1828</v>
      </c>
      <c r="C8" s="115" t="s">
        <v>1828</v>
      </c>
      <c r="D8" s="115" t="s">
        <v>1828</v>
      </c>
      <c r="E8" s="115" t="s">
        <v>1828</v>
      </c>
      <c r="F8" s="115" t="s">
        <v>1828</v>
      </c>
      <c r="G8" s="115" t="s">
        <v>1828</v>
      </c>
      <c r="H8" s="115" t="s">
        <v>1828</v>
      </c>
      <c r="I8" s="115" t="s">
        <v>1828</v>
      </c>
      <c r="J8" s="115" t="s">
        <v>1828</v>
      </c>
      <c r="K8" s="115" t="s">
        <v>1828</v>
      </c>
      <c r="L8" s="86">
        <v>0</v>
      </c>
      <c r="M8" s="115" t="s">
        <v>1828</v>
      </c>
      <c r="N8" s="87">
        <v>0</v>
      </c>
      <c r="O8" s="87">
        <v>0</v>
      </c>
    </row>
    <row r="9" spans="1:15">
      <c r="A9" s="88" t="s">
        <v>182</v>
      </c>
      <c r="B9" s="115" t="s">
        <v>1828</v>
      </c>
      <c r="C9" s="115" t="s">
        <v>1828</v>
      </c>
      <c r="D9" s="115" t="s">
        <v>1828</v>
      </c>
      <c r="E9" s="115" t="s">
        <v>1828</v>
      </c>
      <c r="F9" s="115" t="s">
        <v>1828</v>
      </c>
      <c r="G9" s="115" t="s">
        <v>1828</v>
      </c>
      <c r="H9" s="115" t="s">
        <v>1828</v>
      </c>
      <c r="I9" s="115" t="s">
        <v>1828</v>
      </c>
      <c r="J9" s="115" t="s">
        <v>1828</v>
      </c>
      <c r="K9" s="115" t="s">
        <v>1828</v>
      </c>
      <c r="L9" s="115" t="s">
        <v>1828</v>
      </c>
      <c r="M9" s="115" t="s">
        <v>1828</v>
      </c>
      <c r="N9" s="115" t="s">
        <v>1828</v>
      </c>
      <c r="O9" s="115" t="s">
        <v>1828</v>
      </c>
    </row>
    <row r="10" spans="1:15">
      <c r="A10" s="88" t="s">
        <v>92</v>
      </c>
      <c r="B10" s="115" t="s">
        <v>1828</v>
      </c>
      <c r="C10" s="115" t="s">
        <v>1828</v>
      </c>
      <c r="D10" s="115" t="s">
        <v>1828</v>
      </c>
      <c r="E10" s="115" t="s">
        <v>1828</v>
      </c>
      <c r="F10" s="115" t="s">
        <v>1828</v>
      </c>
      <c r="G10" s="115" t="s">
        <v>1828</v>
      </c>
      <c r="H10" s="115" t="s">
        <v>1828</v>
      </c>
      <c r="I10" s="115" t="s">
        <v>1828</v>
      </c>
      <c r="J10" s="115" t="s">
        <v>1828</v>
      </c>
      <c r="K10" s="115" t="s">
        <v>1828</v>
      </c>
      <c r="L10" s="115" t="s">
        <v>1828</v>
      </c>
      <c r="M10" s="115" t="s">
        <v>1828</v>
      </c>
      <c r="N10" s="115" t="s">
        <v>1828</v>
      </c>
      <c r="O10" s="115" t="s">
        <v>1828</v>
      </c>
    </row>
    <row r="11" spans="1:15">
      <c r="A11" s="88" t="s">
        <v>173</v>
      </c>
      <c r="B11" s="115" t="s">
        <v>1828</v>
      </c>
      <c r="C11" s="115" t="s">
        <v>1828</v>
      </c>
      <c r="D11" s="115" t="s">
        <v>1828</v>
      </c>
      <c r="E11" s="115" t="s">
        <v>1828</v>
      </c>
      <c r="F11" s="115" t="s">
        <v>1828</v>
      </c>
      <c r="G11" s="115" t="s">
        <v>1828</v>
      </c>
      <c r="H11" s="115" t="s">
        <v>1828</v>
      </c>
      <c r="I11" s="115" t="s">
        <v>1828</v>
      </c>
      <c r="J11" s="115" t="s">
        <v>1828</v>
      </c>
      <c r="K11" s="115" t="s">
        <v>1828</v>
      </c>
      <c r="L11" s="115" t="s">
        <v>1828</v>
      </c>
      <c r="M11" s="115" t="s">
        <v>1828</v>
      </c>
      <c r="N11" s="115" t="s">
        <v>1828</v>
      </c>
      <c r="O11" s="115" t="s">
        <v>1828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3.140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5.7109375" style="1" hidden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5">
      <c r="A1" s="36" t="s">
        <v>124</v>
      </c>
      <c r="B1" s="36" t="s" vm="1">
        <v>189</v>
      </c>
    </row>
    <row r="2" spans="1:15">
      <c r="A2" s="36" t="s">
        <v>123</v>
      </c>
      <c r="B2" s="36" t="s">
        <v>190</v>
      </c>
    </row>
    <row r="3" spans="1:15">
      <c r="A3" s="36" t="s">
        <v>125</v>
      </c>
      <c r="B3" s="36" t="s">
        <v>191</v>
      </c>
    </row>
    <row r="4" spans="1:15">
      <c r="A4" s="36" t="s">
        <v>126</v>
      </c>
      <c r="B4" s="36">
        <v>12147</v>
      </c>
    </row>
    <row r="5" spans="1:15" s="3" customFormat="1">
      <c r="A5" s="37" t="s">
        <v>96</v>
      </c>
      <c r="B5" s="38" t="s">
        <v>34</v>
      </c>
      <c r="C5" s="38" t="s">
        <v>49</v>
      </c>
      <c r="D5" s="38" t="s">
        <v>14</v>
      </c>
      <c r="E5" s="38" t="s">
        <v>50</v>
      </c>
      <c r="F5" s="38" t="s">
        <v>84</v>
      </c>
      <c r="G5" s="38" t="s">
        <v>17</v>
      </c>
      <c r="H5" s="38" t="s">
        <v>83</v>
      </c>
      <c r="I5" s="38" t="s">
        <v>16</v>
      </c>
      <c r="J5" s="38" t="s">
        <v>150</v>
      </c>
      <c r="K5" s="38" t="s">
        <v>167</v>
      </c>
      <c r="L5" s="38" t="s">
        <v>151</v>
      </c>
      <c r="M5" s="38" t="s">
        <v>45</v>
      </c>
      <c r="N5" s="38" t="s">
        <v>127</v>
      </c>
      <c r="O5" s="40" t="s">
        <v>129</v>
      </c>
    </row>
    <row r="6" spans="1:15" s="3" customFormat="1">
      <c r="A6" s="108" t="s">
        <v>1828</v>
      </c>
      <c r="B6" s="109" t="s">
        <v>1828</v>
      </c>
      <c r="C6" s="109" t="s">
        <v>1828</v>
      </c>
      <c r="D6" s="109" t="s">
        <v>1828</v>
      </c>
      <c r="E6" s="109" t="s">
        <v>1828</v>
      </c>
      <c r="F6" s="26" t="s">
        <v>21</v>
      </c>
      <c r="G6" s="26" t="s">
        <v>20</v>
      </c>
      <c r="H6" s="109" t="s">
        <v>1828</v>
      </c>
      <c r="I6" s="26" t="s">
        <v>19</v>
      </c>
      <c r="J6" s="26" t="s">
        <v>19</v>
      </c>
      <c r="K6" s="26" t="s">
        <v>174</v>
      </c>
      <c r="L6" s="26" t="s">
        <v>170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0" t="s">
        <v>1828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5" t="s">
        <v>1812</v>
      </c>
      <c r="B8" s="115" t="s">
        <v>1828</v>
      </c>
      <c r="C8" s="115" t="s">
        <v>1828</v>
      </c>
      <c r="D8" s="115" t="s">
        <v>1828</v>
      </c>
      <c r="E8" s="115" t="s">
        <v>1828</v>
      </c>
      <c r="F8" s="115" t="s">
        <v>1828</v>
      </c>
      <c r="G8" s="115" t="s">
        <v>1828</v>
      </c>
      <c r="H8" s="115" t="s">
        <v>1828</v>
      </c>
      <c r="I8" s="115" t="s">
        <v>1828</v>
      </c>
      <c r="J8" s="115" t="s">
        <v>1828</v>
      </c>
      <c r="K8" s="115" t="s">
        <v>1828</v>
      </c>
      <c r="L8" s="86">
        <v>0</v>
      </c>
      <c r="M8" s="115" t="s">
        <v>1828</v>
      </c>
      <c r="N8" s="87">
        <v>0</v>
      </c>
      <c r="O8" s="87">
        <v>0</v>
      </c>
    </row>
    <row r="9" spans="1:15">
      <c r="A9" s="88" t="s">
        <v>182</v>
      </c>
      <c r="B9" s="115" t="s">
        <v>1828</v>
      </c>
      <c r="C9" s="115" t="s">
        <v>1828</v>
      </c>
      <c r="D9" s="115" t="s">
        <v>1828</v>
      </c>
      <c r="E9" s="115" t="s">
        <v>1828</v>
      </c>
      <c r="F9" s="115" t="s">
        <v>1828</v>
      </c>
      <c r="G9" s="115" t="s">
        <v>1828</v>
      </c>
      <c r="H9" s="115" t="s">
        <v>1828</v>
      </c>
      <c r="I9" s="115" t="s">
        <v>1828</v>
      </c>
      <c r="J9" s="115" t="s">
        <v>1828</v>
      </c>
      <c r="K9" s="115" t="s">
        <v>1828</v>
      </c>
      <c r="L9" s="115" t="s">
        <v>1828</v>
      </c>
      <c r="M9" s="115" t="s">
        <v>1828</v>
      </c>
      <c r="N9" s="115" t="s">
        <v>1828</v>
      </c>
      <c r="O9" s="115" t="s">
        <v>1828</v>
      </c>
    </row>
    <row r="10" spans="1:15">
      <c r="A10" s="88" t="s">
        <v>92</v>
      </c>
      <c r="B10" s="115" t="s">
        <v>1828</v>
      </c>
      <c r="C10" s="115" t="s">
        <v>1828</v>
      </c>
      <c r="D10" s="115" t="s">
        <v>1828</v>
      </c>
      <c r="E10" s="115" t="s">
        <v>1828</v>
      </c>
      <c r="F10" s="115" t="s">
        <v>1828</v>
      </c>
      <c r="G10" s="115" t="s">
        <v>1828</v>
      </c>
      <c r="H10" s="115" t="s">
        <v>1828</v>
      </c>
      <c r="I10" s="115" t="s">
        <v>1828</v>
      </c>
      <c r="J10" s="115" t="s">
        <v>1828</v>
      </c>
      <c r="K10" s="115" t="s">
        <v>1828</v>
      </c>
      <c r="L10" s="115" t="s">
        <v>1828</v>
      </c>
      <c r="M10" s="115" t="s">
        <v>1828</v>
      </c>
      <c r="N10" s="115" t="s">
        <v>1828</v>
      </c>
      <c r="O10" s="115" t="s">
        <v>1828</v>
      </c>
    </row>
    <row r="11" spans="1:15">
      <c r="A11" s="88" t="s">
        <v>173</v>
      </c>
      <c r="B11" s="115" t="s">
        <v>1828</v>
      </c>
      <c r="C11" s="115" t="s">
        <v>1828</v>
      </c>
      <c r="D11" s="115" t="s">
        <v>1828</v>
      </c>
      <c r="E11" s="115" t="s">
        <v>1828</v>
      </c>
      <c r="F11" s="115" t="s">
        <v>1828</v>
      </c>
      <c r="G11" s="115" t="s">
        <v>1828</v>
      </c>
      <c r="H11" s="115" t="s">
        <v>1828</v>
      </c>
      <c r="I11" s="115" t="s">
        <v>1828</v>
      </c>
      <c r="J11" s="115" t="s">
        <v>1828</v>
      </c>
      <c r="K11" s="115" t="s">
        <v>1828</v>
      </c>
      <c r="L11" s="115" t="s">
        <v>1828</v>
      </c>
      <c r="M11" s="115" t="s">
        <v>1828</v>
      </c>
      <c r="N11" s="115" t="s">
        <v>1828</v>
      </c>
      <c r="O11" s="115" t="s">
        <v>1828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3.140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124</v>
      </c>
      <c r="B1" s="36" t="s" vm="1">
        <v>189</v>
      </c>
    </row>
    <row r="2" spans="1:15">
      <c r="A2" s="36" t="s">
        <v>123</v>
      </c>
      <c r="B2" s="36" t="s">
        <v>190</v>
      </c>
    </row>
    <row r="3" spans="1:15">
      <c r="A3" s="36" t="s">
        <v>125</v>
      </c>
      <c r="B3" s="36" t="s">
        <v>191</v>
      </c>
    </row>
    <row r="4" spans="1:15">
      <c r="A4" s="36" t="s">
        <v>126</v>
      </c>
      <c r="B4" s="36">
        <v>12147</v>
      </c>
    </row>
    <row r="5" spans="1:15" s="3" customFormat="1">
      <c r="A5" s="37" t="s">
        <v>96</v>
      </c>
      <c r="B5" s="38" t="s">
        <v>34</v>
      </c>
      <c r="C5" s="38" t="s">
        <v>49</v>
      </c>
      <c r="D5" s="38" t="s">
        <v>14</v>
      </c>
      <c r="E5" s="38" t="s">
        <v>50</v>
      </c>
      <c r="F5" s="38" t="s">
        <v>84</v>
      </c>
      <c r="G5" s="38" t="s">
        <v>17</v>
      </c>
      <c r="H5" s="38" t="s">
        <v>83</v>
      </c>
      <c r="I5" s="38" t="s">
        <v>16</v>
      </c>
      <c r="J5" s="38" t="s">
        <v>150</v>
      </c>
      <c r="K5" s="38" t="s">
        <v>167</v>
      </c>
      <c r="L5" s="38" t="s">
        <v>151</v>
      </c>
      <c r="M5" s="38" t="s">
        <v>45</v>
      </c>
      <c r="N5" s="38" t="s">
        <v>127</v>
      </c>
      <c r="O5" s="40" t="s">
        <v>129</v>
      </c>
    </row>
    <row r="6" spans="1:15" s="3" customFormat="1">
      <c r="A6" s="108" t="s">
        <v>1828</v>
      </c>
      <c r="B6" s="109" t="s">
        <v>1828</v>
      </c>
      <c r="C6" s="109" t="s">
        <v>1828</v>
      </c>
      <c r="D6" s="109" t="s">
        <v>1828</v>
      </c>
      <c r="E6" s="109" t="s">
        <v>1828</v>
      </c>
      <c r="F6" s="26" t="s">
        <v>21</v>
      </c>
      <c r="G6" s="26" t="s">
        <v>20</v>
      </c>
      <c r="H6" s="109" t="s">
        <v>1828</v>
      </c>
      <c r="I6" s="26" t="s">
        <v>19</v>
      </c>
      <c r="J6" s="26" t="s">
        <v>19</v>
      </c>
      <c r="K6" s="26" t="s">
        <v>174</v>
      </c>
      <c r="L6" s="26" t="s">
        <v>170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0" t="s">
        <v>1828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5" t="s">
        <v>1813</v>
      </c>
      <c r="B8" s="115" t="s">
        <v>1828</v>
      </c>
      <c r="C8" s="115" t="s">
        <v>1828</v>
      </c>
      <c r="D8" s="115" t="s">
        <v>1828</v>
      </c>
      <c r="E8" s="115" t="s">
        <v>1828</v>
      </c>
      <c r="F8" s="115" t="s">
        <v>1828</v>
      </c>
      <c r="G8" s="115" t="s">
        <v>1828</v>
      </c>
      <c r="H8" s="115" t="s">
        <v>1828</v>
      </c>
      <c r="I8" s="115" t="s">
        <v>1828</v>
      </c>
      <c r="J8" s="115" t="s">
        <v>1828</v>
      </c>
      <c r="K8" s="115" t="s">
        <v>1828</v>
      </c>
      <c r="L8" s="86">
        <v>0</v>
      </c>
      <c r="M8" s="115" t="s">
        <v>1828</v>
      </c>
      <c r="N8" s="87">
        <v>0</v>
      </c>
      <c r="O8" s="87">
        <v>0</v>
      </c>
    </row>
    <row r="9" spans="1:15">
      <c r="A9" s="88" t="s">
        <v>182</v>
      </c>
      <c r="B9" s="115" t="s">
        <v>1828</v>
      </c>
      <c r="C9" s="115" t="s">
        <v>1828</v>
      </c>
      <c r="D9" s="115" t="s">
        <v>1828</v>
      </c>
      <c r="E9" s="115" t="s">
        <v>1828</v>
      </c>
      <c r="F9" s="115" t="s">
        <v>1828</v>
      </c>
      <c r="G9" s="115" t="s">
        <v>1828</v>
      </c>
      <c r="H9" s="115" t="s">
        <v>1828</v>
      </c>
      <c r="I9" s="115" t="s">
        <v>1828</v>
      </c>
      <c r="J9" s="115" t="s">
        <v>1828</v>
      </c>
      <c r="K9" s="115" t="s">
        <v>1828</v>
      </c>
      <c r="L9" s="115" t="s">
        <v>1828</v>
      </c>
      <c r="M9" s="115" t="s">
        <v>1828</v>
      </c>
      <c r="N9" s="115" t="s">
        <v>1828</v>
      </c>
      <c r="O9" s="115" t="s">
        <v>1828</v>
      </c>
    </row>
    <row r="10" spans="1:15">
      <c r="A10" s="88" t="s">
        <v>92</v>
      </c>
      <c r="B10" s="115" t="s">
        <v>1828</v>
      </c>
      <c r="C10" s="115" t="s">
        <v>1828</v>
      </c>
      <c r="D10" s="115" t="s">
        <v>1828</v>
      </c>
      <c r="E10" s="115" t="s">
        <v>1828</v>
      </c>
      <c r="F10" s="115" t="s">
        <v>1828</v>
      </c>
      <c r="G10" s="115" t="s">
        <v>1828</v>
      </c>
      <c r="H10" s="115" t="s">
        <v>1828</v>
      </c>
      <c r="I10" s="115" t="s">
        <v>1828</v>
      </c>
      <c r="J10" s="115" t="s">
        <v>1828</v>
      </c>
      <c r="K10" s="115" t="s">
        <v>1828</v>
      </c>
      <c r="L10" s="115" t="s">
        <v>1828</v>
      </c>
      <c r="M10" s="115" t="s">
        <v>1828</v>
      </c>
      <c r="N10" s="115" t="s">
        <v>1828</v>
      </c>
      <c r="O10" s="115" t="s">
        <v>1828</v>
      </c>
    </row>
    <row r="11" spans="1:15">
      <c r="A11" s="88" t="s">
        <v>173</v>
      </c>
      <c r="B11" s="115" t="s">
        <v>1828</v>
      </c>
      <c r="C11" s="115" t="s">
        <v>1828</v>
      </c>
      <c r="D11" s="115" t="s">
        <v>1828</v>
      </c>
      <c r="E11" s="115" t="s">
        <v>1828</v>
      </c>
      <c r="F11" s="115" t="s">
        <v>1828</v>
      </c>
      <c r="G11" s="115" t="s">
        <v>1828</v>
      </c>
      <c r="H11" s="115" t="s">
        <v>1828</v>
      </c>
      <c r="I11" s="115" t="s">
        <v>1828</v>
      </c>
      <c r="J11" s="115" t="s">
        <v>1828</v>
      </c>
      <c r="K11" s="115" t="s">
        <v>1828</v>
      </c>
      <c r="L11" s="115" t="s">
        <v>1828</v>
      </c>
      <c r="M11" s="115" t="s">
        <v>1828</v>
      </c>
      <c r="N11" s="115" t="s">
        <v>1828</v>
      </c>
      <c r="O11" s="115" t="s">
        <v>1828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59</vt:i4>
      </vt:variant>
    </vt:vector>
  </HeadingPairs>
  <TitlesOfParts>
    <vt:vector size="8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גיא</dc:creator>
  <dc:description>מונגש</dc:description>
  <cp:lastModifiedBy>אולה קלוקוב</cp:lastModifiedBy>
  <cp:lastPrinted>2017-05-01T10:11:51Z</cp:lastPrinted>
  <dcterms:created xsi:type="dcterms:W3CDTF">2005-07-19T07:39:38Z</dcterms:created>
  <dcterms:modified xsi:type="dcterms:W3CDTF">2024-04-01T10:15:04Z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