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פעילות גמל כספים\פעילות גמל-כספים\2023\4-6.2023\רשימות נכסים- 30.6.23\רשימות נכסים- שידור שני- 3.3.23\"/>
    </mc:Choice>
  </mc:AlternateContent>
  <xr:revisionPtr revIDLastSave="0" documentId="13_ncr:1_{EFB34CFD-EB2C-4BE1-A26C-8FC5E3170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1" i="2"/>
  <c r="J15" i="2"/>
  <c r="J12" i="2"/>
  <c r="K12" i="2" s="1"/>
  <c r="J11" i="2"/>
  <c r="K35" i="2" s="1"/>
  <c r="K15" i="2" l="1"/>
  <c r="K18" i="2"/>
  <c r="K21" i="2"/>
  <c r="K24" i="2"/>
  <c r="K27" i="2"/>
  <c r="K30" i="2"/>
  <c r="K33" i="2"/>
  <c r="K36" i="2"/>
  <c r="K11" i="2"/>
  <c r="K13" i="2"/>
  <c r="K16" i="2"/>
  <c r="K19" i="2"/>
  <c r="K22" i="2"/>
  <c r="K25" i="2"/>
  <c r="K28" i="2"/>
  <c r="K31" i="2"/>
  <c r="K34" i="2"/>
  <c r="K14" i="2"/>
  <c r="K17" i="2"/>
  <c r="K20" i="2"/>
  <c r="K23" i="2"/>
  <c r="K26" i="2"/>
  <c r="K29" i="2"/>
  <c r="K32" i="2"/>
</calcChain>
</file>

<file path=xl/sharedStrings.xml><?xml version="1.0" encoding="utf-8"?>
<sst xmlns="http://schemas.openxmlformats.org/spreadsheetml/2006/main" count="2806" uniqueCount="460">
  <si>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</si>
  <si>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</si>
  <si>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</si>
  <si>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</si>
  <si>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</si>
  <si>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</si>
  <si>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</si>
  <si>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</si>
  <si>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</si>
  <si>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</si>
  <si>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</si>
  <si>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</si>
  <si>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</si>
  <si>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</si>
  <si>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</si>
  <si>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</si>
  <si>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</si>
  <si>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</si>
  <si>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</si>
  <si>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</si>
  <si>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</si>
  <si>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</si>
  <si>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</si>
  <si>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</si>
  <si>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</si>
  <si>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</si>
  <si>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</si>
  <si>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</si>
  <si>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</si>
  <si>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</si>
  <si>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</si>
  <si>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</si>
  <si>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</si>
  <si>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</si>
  <si>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</si>
  <si>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</si>
  <si>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</si>
  <si>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</si>
  <si>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</si>
  <si>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</si>
  <si>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</si>
  <si>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</si>
  <si>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</si>
  <si>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</si>
  <si>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</si>
  <si>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</si>
  <si>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</si>
  <si>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</si>
  <si>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</si>
  <si>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</si>
  <si>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</si>
  <si>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</si>
  <si>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</si>
  <si>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</si>
  <si>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</si>
  <si>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</si>
  <si>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</si>
  <si>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</si>
  <si>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</si>
  <si>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</si>
  <si>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</si>
  <si>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</si>
  <si>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</si>
  <si>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</si>
  <si>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</si>
  <si>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</si>
  <si>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</si>
  <si>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</si>
  <si>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</si>
  <si>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</si>
  <si>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</si>
  <si>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</si>
  <si>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</si>
  <si>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</si>
  <si>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</si>
  <si>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</si>
  <si>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</si>
  <si>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</si>
  <si>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</si>
  <si>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</si>
  <si>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</si>
  <si>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</si>
  <si>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</si>
  <si>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</si>
  <si>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</si>
  <si>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</si>
  <si>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</si>
  <si>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</si>
  <si>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</si>
  <si>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</si>
  <si>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</si>
  <si>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</si>
  <si>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</si>
  <si>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</si>
  <si>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</si>
  <si>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</si>
  <si>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</si>
  <si>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</si>
  <si>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</si>
  <si>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</si>
  <si>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</si>
  <si>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</si>
  <si>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</si>
  <si>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</si>
  <si>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</si>
  <si>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</si>
  <si>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</si>
  <si>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</si>
  <si>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</si>
  <si>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</si>
  <si>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</si>
  <si>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</si>
  <si>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</si>
  <si>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</si>
  <si>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</si>
  <si>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</si>
  <si>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</si>
  <si>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</si>
  <si>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</si>
  <si>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</si>
  <si>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</si>
  <si>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</si>
  <si>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</si>
  <si>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</si>
  <si>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</si>
  <si>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</si>
  <si>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</si>
  <si>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</si>
  <si>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</si>
  <si>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</si>
  <si>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</si>
  <si>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</si>
  <si>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</si>
  <si>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</si>
  <si>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</si>
  <si>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</si>
  <si>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</si>
  <si>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</si>
  <si>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</si>
  <si>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</si>
  <si>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</si>
  <si>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</si>
  <si>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</si>
  <si>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</si>
  <si>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</si>
  <si>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</si>
  <si>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</si>
  <si>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</si>
  <si>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</si>
  <si>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</si>
  <si>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</si>
  <si>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</si>
  <si>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</si>
  <si>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</si>
  <si>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</si>
  <si>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</si>
  <si>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</si>
  <si>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</si>
  <si>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</si>
  <si>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</si>
  <si>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</si>
  <si>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</si>
  <si>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</si>
  <si>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</si>
  <si>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</si>
  <si>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</si>
  <si>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</si>
  <si>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</si>
  <si>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</si>
  <si>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</si>
  <si>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</si>
  <si>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</si>
  <si>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</si>
  <si>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</si>
  <si>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</si>
  <si>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</si>
  <si>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</si>
  <si>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</si>
  <si>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</si>
  <si>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</si>
  <si>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</si>
  <si>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</si>
  <si>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</si>
  <si>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</si>
  <si>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</si>
  <si>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</si>
  <si>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</si>
  <si>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</si>
  <si>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</si>
  <si>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</si>
  <si>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</si>
  <si>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</si>
  <si>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</si>
  <si>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</si>
  <si>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</si>
  <si>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</si>
  <si>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</si>
  <si>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7256</t>
  </si>
  <si>
    <t>בהתאם לשיטה שיושמה בדוח הכספי *</t>
  </si>
  <si>
    <t>יין יפני</t>
  </si>
  <si>
    <t>סה"כ בישראל</t>
  </si>
  <si>
    <t>סה"כ יתרת מזומנים ועו"ש בש"ח</t>
  </si>
  <si>
    <t>1111111111- 10- לאומי</t>
  </si>
  <si>
    <t>ilAAA</t>
  </si>
  <si>
    <t>S&amp;P מעלות</t>
  </si>
  <si>
    <t>סה"כ יתרת מזומנים ועו"ש נקובים במט"ח</t>
  </si>
  <si>
    <t>130018- 10- לאומי</t>
  </si>
  <si>
    <t>20001- 10- לאומי</t>
  </si>
  <si>
    <t>100006- 10- לאומי</t>
  </si>
  <si>
    <t>20003- 10- לאומי</t>
  </si>
  <si>
    <t>80031- 10-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</si>
  <si>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</si>
  <si>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</si>
  <si>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</si>
  <si>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</si>
  <si>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</si>
  <si>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</si>
  <si>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</si>
  <si>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</si>
  <si>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</si>
  <si>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</si>
  <si>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</si>
  <si>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לא צמודות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</si>
  <si>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</si>
  <si>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</si>
  <si>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</si>
  <si>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</si>
  <si>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</si>
  <si>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</si>
  <si>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</si>
  <si>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</si>
  <si>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</si>
  <si>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</si>
  <si>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</si>
  <si>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</si>
  <si>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</si>
  <si>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</si>
  <si>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</si>
  <si>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</si>
  <si>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</si>
  <si>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90- הראל קרנות נאמנות בע"מ</t>
  </si>
  <si>
    <t>1148931</t>
  </si>
  <si>
    <t>511776783</t>
  </si>
  <si>
    <t>מניות</t>
  </si>
  <si>
    <t>הראל קרן סל תא 125- הראל קרנות נאמנות בע"מ</t>
  </si>
  <si>
    <t>1148899</t>
  </si>
  <si>
    <t>תכלית קרן סל תא 125- מיטב תכלית קרנות נאמנות בע"מ</t>
  </si>
  <si>
    <t>1143718</t>
  </si>
  <si>
    <t>513534974</t>
  </si>
  <si>
    <t>פסגות ETF תא 125- פסגות קרנות נאמנות בע"מ</t>
  </si>
  <si>
    <t>1148808</t>
  </si>
  <si>
    <t>513765339</t>
  </si>
  <si>
    <t>קסם קרן סל תא 125- קסם קרנות נאמנות בע"מ</t>
  </si>
  <si>
    <t>1146356</t>
  </si>
  <si>
    <t>510938608</t>
  </si>
  <si>
    <t>קסם תא 90- קסם קרנות נאמנות בע"מ</t>
  </si>
  <si>
    <t>1146331</t>
  </si>
  <si>
    <t>סה"כ שמחקות מדדי מניות בחו"ל</t>
  </si>
  <si>
    <t>סה"כ שמחקות מדדים אחרים בישראל</t>
  </si>
  <si>
    <t>הראל סל תל בונד 60- הראל קרנות נאמנות בע"מ</t>
  </si>
  <si>
    <t>1150473</t>
  </si>
  <si>
    <t>אג"ח</t>
  </si>
  <si>
    <t>*MTF סל )00( כשרה תל בונד שקלי- מגדל קרנות נאמנות בע"מ</t>
  </si>
  <si>
    <t>1159706</t>
  </si>
  <si>
    <t>511303661</t>
  </si>
  <si>
    <t>*MTF סל כשרה תל בונד 60- מגדל קרנות נאמנות בע"מ</t>
  </si>
  <si>
    <t>1159698</t>
  </si>
  <si>
    <t>תכלית סל )00( צמודות מדד ממשלת- מיטב תכלית קרנות נאמנות בע"מ</t>
  </si>
  <si>
    <t>1145085</t>
  </si>
  <si>
    <t>תכלית סל )00( תל גוב-שקלי 0-2- מיטב תכלית קרנות נאמנות בע"מ</t>
  </si>
  <si>
    <t>1144609</t>
  </si>
  <si>
    <t>תכלית סל גליל 5 10- מיטב תכלית קרנות נאמנות בע"מ</t>
  </si>
  <si>
    <t>1145176</t>
  </si>
  <si>
    <t>תכלית סל שחר 2 5- מיטב תכלית קרנות נאמנות בע"מ</t>
  </si>
  <si>
    <t>1145150</t>
  </si>
  <si>
    <t>תכלית סל תלבונד תשו- מיטב תכלית קרנות נאמנות בע"מ</t>
  </si>
  <si>
    <t>1145259</t>
  </si>
  <si>
    <t>תכלית קרן סל (00) מק"מ- מיטב תכלית קרנות נאמנות בע"מ</t>
  </si>
  <si>
    <t>1144633</t>
  </si>
  <si>
    <t>תכלית תל בונד שקלי סד-2- מיטב תכלית קרנות נאמנות בע"מ</t>
  </si>
  <si>
    <t>1145184</t>
  </si>
  <si>
    <t>פסג קרן סל .תלבונד 60- פסגות קרנות נאמנות בע"מ</t>
  </si>
  <si>
    <t>1148006</t>
  </si>
  <si>
    <t>פסג.גליל 2-5- פסגות קרנות נאמנות בע"מ</t>
  </si>
  <si>
    <t>1147917</t>
  </si>
  <si>
    <t>פסגות ETF שחר 5- פסגות קרנות נאמנות בע"מ</t>
  </si>
  <si>
    <t>1147818</t>
  </si>
  <si>
    <t>קסם ETF שחר 0-2- קסם קרנות נאמנות בע"מ</t>
  </si>
  <si>
    <t>1146166</t>
  </si>
  <si>
    <t>קסם ETF שחר 5- קסם קרנות נאמנות בע"מ</t>
  </si>
  <si>
    <t>1146174</t>
  </si>
  <si>
    <t>קסם סל גליל 5 10- קסם קרנות נאמנות בע"מ</t>
  </si>
  <si>
    <t>1145739</t>
  </si>
  <si>
    <t>קסם קרן סל תל בונד 60- קסם קרנות נאמנות בע"מ</t>
  </si>
  <si>
    <t>1146232</t>
  </si>
  <si>
    <t>קסם תל בונד שקלי- קסם קרנות נאמנות בע"מ</t>
  </si>
  <si>
    <t>1146414</t>
  </si>
  <si>
    <t>קסם תשואות- קסם קרנות נאמנות בע"מ</t>
  </si>
  <si>
    <t>1146950</t>
  </si>
  <si>
    <t>סה"כ שמחקות מדדים אחרים בחו"ל</t>
  </si>
  <si>
    <t>סה"כ short</t>
  </si>
  <si>
    <t>סה"כ שמחקות מדדי מניות</t>
  </si>
  <si>
    <t>Ishares S&amp;P500 Swap Ucits- BlackRock  Asset Managment</t>
  </si>
  <si>
    <t>IE00BMTX1Y45</t>
  </si>
  <si>
    <t>27796</t>
  </si>
  <si>
    <t>ISHR MSCI EUR-I- BlackRock  Asset Managment</t>
  </si>
  <si>
    <t>IE00B1YZSC51</t>
  </si>
  <si>
    <t>DAIWA EXCHANGE TRAD- Daiwa ETF</t>
  </si>
  <si>
    <t>JP3027620008</t>
  </si>
  <si>
    <t>TSE</t>
  </si>
  <si>
    <t>11121</t>
  </si>
  <si>
    <t>UBS EM MKT A-USD- EMMUSA</t>
  </si>
  <si>
    <t>LU0480132876</t>
  </si>
  <si>
    <t>SIX</t>
  </si>
  <si>
    <t>28321</t>
  </si>
  <si>
    <t>HORIZONS S&amp;P/TSX- HORIZON</t>
  </si>
  <si>
    <t>CA44056G1054</t>
  </si>
  <si>
    <t>89871</t>
  </si>
  <si>
    <t>INVESCO S&amp;P 500 UCITS ETF- Invesco investment management limited</t>
  </si>
  <si>
    <t>IE00B3YCGJ38</t>
  </si>
  <si>
    <t>LSE</t>
  </si>
  <si>
    <t>21100</t>
  </si>
  <si>
    <t>Lyxor Etf S&amp;P 500- LYXOR ETF</t>
  </si>
  <si>
    <t>LU0496786657</t>
  </si>
  <si>
    <t>10267</t>
  </si>
  <si>
    <t>Vanguard aust share- Vanguard Group</t>
  </si>
  <si>
    <t>AU000000VAS1</t>
  </si>
  <si>
    <t>12517</t>
  </si>
  <si>
    <t>סה"כ שמחקות מדדים אחרים</t>
  </si>
  <si>
    <t>ISHARES EMER MKTS- BlackRock  Asset Managment</t>
  </si>
  <si>
    <t>IE00B6TLBW47</t>
  </si>
  <si>
    <t>Ishares markit iboxx $ hy- BlackRock  Asset Managment</t>
  </si>
  <si>
    <t>IE00B4PY7Y77</t>
  </si>
  <si>
    <t>ISHARES MARKIT IBOXX- BlackRock  Asset Managment</t>
  </si>
  <si>
    <t>IE0032895942</t>
  </si>
  <si>
    <t>Ishares markit iboxx eur HY- BlackRock  Asset Managment</t>
  </si>
  <si>
    <t>IE00B66F4759</t>
  </si>
  <si>
    <t>AMUNDI EURO HIGH- CREDIT AGRICOLE SA</t>
  </si>
  <si>
    <t>FR0011494822</t>
  </si>
  <si>
    <t>EURONEXT</t>
  </si>
  <si>
    <t>10886</t>
  </si>
  <si>
    <t>Pimco inv grade bond- PIMCO</t>
  </si>
  <si>
    <t>US72201R8170</t>
  </si>
  <si>
    <t>NYSE</t>
  </si>
  <si>
    <t>11186</t>
  </si>
  <si>
    <t>spdr barclays high yield- State Street Corp</t>
  </si>
  <si>
    <t>US78468R6229</t>
  </si>
  <si>
    <t>22041</t>
  </si>
  <si>
    <t>Spdr Corporate bond- State Street Corp</t>
  </si>
  <si>
    <t>US78464A3757</t>
  </si>
  <si>
    <t>Vanguard shortterm bnd etf- Vanguard Group</t>
  </si>
  <si>
    <t>US92206C4096</t>
  </si>
  <si>
    <t>NASDAQ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</si>
  <si>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</si>
  <si>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</si>
  <si>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</si>
  <si>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</si>
  <si>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</si>
  <si>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</si>
  <si>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</si>
  <si>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</si>
  <si>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</si>
  <si>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</si>
  <si>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</si>
  <si>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</si>
  <si>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</si>
  <si>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</si>
  <si>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</si>
  <si>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</si>
  <si>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</si>
  <si>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</si>
  <si>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</si>
  <si>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</si>
  <si>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</si>
  <si>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</si>
  <si>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</si>
  <si>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</si>
  <si>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</si>
  <si>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</si>
  <si>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</si>
  <si>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</si>
  <si>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</si>
  <si>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</si>
  <si>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</si>
  <si>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FWD CCY\ILS 20230531 USD\ILS 3.6785000 20231204</t>
  </si>
  <si>
    <t>90018105</t>
  </si>
  <si>
    <t>31/05/23</t>
  </si>
  <si>
    <t>FWD CCY\ILS 20230424 USD\ILS 3.6223000 20231204- בנק לאומי לישראל בע"מ</t>
  </si>
  <si>
    <t>90017809</t>
  </si>
  <si>
    <t>24/04/23</t>
  </si>
  <si>
    <t>FWD CCY\ILS 20230427 USD\ILS 3.6024000 20231204- בנק לאומי לישראל בע"מ</t>
  </si>
  <si>
    <t>90017822</t>
  </si>
  <si>
    <t>27/04/23</t>
  </si>
  <si>
    <t>FWD CCY\ILS 20230501 USD\ILS 3.5910000 20231204- בנק לאומי לישראל בע"מ</t>
  </si>
  <si>
    <t>90017848</t>
  </si>
  <si>
    <t>01/05/23</t>
  </si>
  <si>
    <t>FWD CCY\ILS 20230504 USD\ILS 3.6055000 20231204- בנק לאומי לישראל בע"מ</t>
  </si>
  <si>
    <t>90017885</t>
  </si>
  <si>
    <t>04/05/23</t>
  </si>
  <si>
    <t>FWD CCY\ILS 20230510 USD\ILS 3.6394000 20231204- בנק לאומי לישראל בע"מ</t>
  </si>
  <si>
    <t>90017933</t>
  </si>
  <si>
    <t>10/05/23</t>
  </si>
  <si>
    <t>FWD CCY\ILS 20230515 USD\ILS 3.6225000 20231204- בנק לאומי לישראל בע"מ</t>
  </si>
  <si>
    <t>90017967</t>
  </si>
  <si>
    <t>15/05/23</t>
  </si>
  <si>
    <t>FWD CCY\ILS 20230515 USD\ILS 3.6230000 20231204- בנק לאומי לישראל בע"מ</t>
  </si>
  <si>
    <t>90017969</t>
  </si>
  <si>
    <t>FWD CCY\ILS 20230523 USD\ILS 3.6384000 20231204- בנק לאומי לישראל בע"מ</t>
  </si>
  <si>
    <t>90018041</t>
  </si>
  <si>
    <t>23/05/23</t>
  </si>
  <si>
    <t>FWD CCY\ILS 20230606 USD\ILS 3.6827000 20231204- בנק לאומי לישראל בע"מ</t>
  </si>
  <si>
    <t>90018145</t>
  </si>
  <si>
    <t>06/06/23</t>
  </si>
  <si>
    <t>FWD CCY\ILS 20230615 USD\ILS 3.5692000 20231204- בנק לאומי לישראל בע"מ</t>
  </si>
  <si>
    <t>90018253</t>
  </si>
  <si>
    <t>15/06/23</t>
  </si>
  <si>
    <t>FWD CCY\CCY 20230209 GBP\USD 1.2169700 20230710- בנק לאומי לישראל בע"מ</t>
  </si>
  <si>
    <t>90017195</t>
  </si>
  <si>
    <t>09/02/23</t>
  </si>
  <si>
    <t>FWD CCY\CCY 20230213 USD\CAD 1.3307000 20230724- בנק לאומי לישראל בע"מ</t>
  </si>
  <si>
    <t>90017220</t>
  </si>
  <si>
    <t>13/02/23</t>
  </si>
  <si>
    <t>FWD CCY\CCY 20230214 USD\JPY 129.5016700 20230724- בנק לאומי לישראל בע"מ</t>
  </si>
  <si>
    <t>90017237</t>
  </si>
  <si>
    <t>14/02/23</t>
  </si>
  <si>
    <t>FWD CCY\CCY 20230309 EUR\USD 1.0651700 20230807- בנק לאומי לישראל בע"מ</t>
  </si>
  <si>
    <t>90017478</t>
  </si>
  <si>
    <t>09/03/23</t>
  </si>
  <si>
    <t>FWD CCY\CCY 20230607 USD\JPY 138.3700000 20230724- בנק לאומי לישראל בע"מ</t>
  </si>
  <si>
    <t>90018168</t>
  </si>
  <si>
    <t>07/06/23</t>
  </si>
  <si>
    <t>FWD CCY\CCY 20230613 USD\CAD 1.3332000 20230724- בנק לאומי לישראל בע"מ</t>
  </si>
  <si>
    <t>90018228</t>
  </si>
  <si>
    <t>13/06/23</t>
  </si>
  <si>
    <t>FWD CCY\CCY 20230615 USD\JPY 140.3300000 20230724- בנק לאומי לישראל בע"מ</t>
  </si>
  <si>
    <t>90018254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</si>
  <si>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</si>
  <si>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</si>
  <si>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</si>
  <si>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</si>
  <si>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</si>
  <si>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</si>
  <si>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</si>
  <si>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</si>
  <si>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</si>
  <si>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</si>
  <si>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</si>
  <si>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</si>
  <si>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</si>
  <si>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</si>
  <si>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</si>
  <si>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בארץ</t>
  </si>
  <si>
    <t>זכאים</t>
  </si>
  <si>
    <t>לא מדורג</t>
  </si>
  <si>
    <t>זכאים מס עמיתים</t>
  </si>
  <si>
    <t>רבית עוש לקבל</t>
  </si>
  <si>
    <t>1111110</t>
  </si>
  <si>
    <t>מגדל מקפת קרנות פנסיה וקופות גמל בע"מ</t>
  </si>
  <si>
    <t>מגדל השתלמות מסלול פאסיבי כללי</t>
  </si>
  <si>
    <t>בנק לאומי לישראל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</si>
</sst>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70" formatCode="_ * #,##0.000000_ ;_ * \-#,##0.000000_ ;_ * &quot;-&quot;??_ ;_ @_ 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4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170" fontId="0" fillId="0" borderId="0" xfId="11" applyNumberFormat="1" applyFont="1"/>
    <xf numFmtId="4" fontId="9" fillId="0" borderId="0" xfId="0" applyNumberFormat="1" applyFont="1" applyAlignment="1">
      <alignment horizontal="center" wrapText="1"/>
    </xf>
    <xf numFmtId="166" fontId="0" fillId="0" borderId="0" xfId="0" applyNumberForma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abSelected="1" workbookViewId="0">
      <selection activeCell="C5" sqref="C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98">
        <v>45106</v>
      </c>
    </row>
    <row r="2" spans="1:36">
      <c r="B2" s="2" t="s">
        <v>1</v>
      </c>
      <c r="C2" s="12" t="s">
        <v>457</v>
      </c>
    </row>
    <row r="3" spans="1:36">
      <c r="B3" s="2" t="s">
        <v>2</v>
      </c>
      <c r="C3" s="99" t="s">
        <v>458</v>
      </c>
    </row>
    <row r="4" spans="1:36">
      <c r="B4" s="2" t="s">
        <v>3</v>
      </c>
      <c r="C4" s="100" t="s">
        <v>197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1439.49043441086</v>
      </c>
      <c r="D11" s="76">
        <v>3.6200000000000003E-2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0</v>
      </c>
      <c r="D13" s="78">
        <v>0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38344.360613623037</v>
      </c>
      <c r="D17" s="78">
        <v>0.96550000000000002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-49.611450385360946</v>
      </c>
      <c r="D31" s="78">
        <v>-1.1999999999999999E-3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-18.84694</v>
      </c>
      <c r="D37" s="78">
        <v>-5.0000000000000001E-4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39715.392657648539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110</v>
      </c>
      <c r="D47" s="101">
        <v>4.0334000000000003</v>
      </c>
    </row>
    <row r="48" spans="1:4">
      <c r="C48" t="s">
        <v>120</v>
      </c>
      <c r="D48" s="101">
        <v>2.4485999999999999</v>
      </c>
    </row>
    <row r="49" spans="3:4">
      <c r="C49" t="s">
        <v>106</v>
      </c>
      <c r="D49" s="101">
        <v>3.6920000000000002</v>
      </c>
    </row>
    <row r="50" spans="3:4">
      <c r="C50" t="s">
        <v>116</v>
      </c>
      <c r="D50" s="101">
        <v>2.7841999999999998</v>
      </c>
    </row>
    <row r="51" spans="3:4">
      <c r="C51" t="s">
        <v>199</v>
      </c>
      <c r="D51" s="101">
        <v>2.5600999999999999E-2</v>
      </c>
    </row>
    <row r="52" spans="3:4">
      <c r="C52" t="s">
        <v>113</v>
      </c>
      <c r="D52" s="101">
        <v>4.6717000000000004</v>
      </c>
    </row>
  </sheetData>
  <sortState xmlns:xlrd2="http://schemas.microsoft.com/office/spreadsheetml/2017/richdata2" ref="A47:BI52">
    <sortCondition ref="C47:C52"/>
  </sortState>
  <mergeCells count="1">
    <mergeCell ref="B6:D6"/>
  </mergeCells>
  <dataValidations count="1">
    <dataValidation allowBlank="1" showInputMessage="1" showErrorMessage="1" sqref="C1:C4" xr:uid="{D2D8860B-06A1-4629-88EA-02B55575A733}"/>
  </dataValidation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 s="1" customFormat="1">
      <c r="B1" s="2" t="s">
        <v>0</v>
      </c>
      <c r="C1" s="98">
        <v>45106</v>
      </c>
    </row>
    <row r="2" spans="2:61" s="1" customFormat="1">
      <c r="B2" s="2" t="s">
        <v>1</v>
      </c>
      <c r="C2" s="12" t="s">
        <v>457</v>
      </c>
    </row>
    <row r="3" spans="2:61" s="1" customFormat="1">
      <c r="B3" s="2" t="s">
        <v>2</v>
      </c>
      <c r="C3" s="99" t="s">
        <v>458</v>
      </c>
    </row>
    <row r="4" spans="2:61" s="1" customFormat="1">
      <c r="B4" s="2" t="s">
        <v>3</v>
      </c>
      <c r="C4" s="100" t="s">
        <v>197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200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213</v>
      </c>
      <c r="C14" t="s">
        <v>213</v>
      </c>
      <c r="D14" s="16"/>
      <c r="E14" t="s">
        <v>213</v>
      </c>
      <c r="F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213</v>
      </c>
      <c r="C16" t="s">
        <v>213</v>
      </c>
      <c r="D16" s="16"/>
      <c r="E16" t="s">
        <v>213</v>
      </c>
      <c r="F16" t="s">
        <v>213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213</v>
      </c>
      <c r="C18" t="s">
        <v>213</v>
      </c>
      <c r="D18" s="16"/>
      <c r="E18" t="s">
        <v>213</v>
      </c>
      <c r="F18" t="s">
        <v>213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213</v>
      </c>
      <c r="C20" t="s">
        <v>213</v>
      </c>
      <c r="D20" s="16"/>
      <c r="E20" t="s">
        <v>213</v>
      </c>
      <c r="F20" t="s">
        <v>213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213</v>
      </c>
      <c r="C23" t="s">
        <v>213</v>
      </c>
      <c r="D23" s="16"/>
      <c r="E23" t="s">
        <v>213</v>
      </c>
      <c r="F23" t="s">
        <v>213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360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213</v>
      </c>
      <c r="C25" t="s">
        <v>213</v>
      </c>
      <c r="D25" s="16"/>
      <c r="E25" t="s">
        <v>213</v>
      </c>
      <c r="F25" t="s">
        <v>213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213</v>
      </c>
      <c r="C27" t="s">
        <v>213</v>
      </c>
      <c r="D27" s="16"/>
      <c r="E27" t="s">
        <v>213</v>
      </c>
      <c r="F27" t="s">
        <v>213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213</v>
      </c>
      <c r="C29" t="s">
        <v>213</v>
      </c>
      <c r="D29" s="16"/>
      <c r="E29" t="s">
        <v>213</v>
      </c>
      <c r="F29" t="s">
        <v>213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213</v>
      </c>
      <c r="C31" t="s">
        <v>213</v>
      </c>
      <c r="D31" s="16"/>
      <c r="E31" t="s">
        <v>213</v>
      </c>
      <c r="F31" t="s">
        <v>213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220</v>
      </c>
      <c r="C32" s="16"/>
      <c r="D32" s="16"/>
      <c r="E32" s="16"/>
    </row>
    <row r="33" spans="2:5">
      <c r="B33" t="s">
        <v>226</v>
      </c>
      <c r="C33" s="16"/>
      <c r="D33" s="16"/>
      <c r="E33" s="16"/>
    </row>
    <row r="34" spans="2:5">
      <c r="B34" t="s">
        <v>227</v>
      </c>
      <c r="C34" s="16"/>
      <c r="D34" s="16"/>
      <c r="E34" s="16"/>
    </row>
    <row r="35" spans="2:5">
      <c r="B35" t="s">
        <v>228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sqref="A1:XFD4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 s="1" customFormat="1">
      <c r="B1" s="2" t="s">
        <v>0</v>
      </c>
      <c r="C1" s="98">
        <v>45106</v>
      </c>
    </row>
    <row r="2" spans="1:60" s="1" customFormat="1">
      <c r="B2" s="2" t="s">
        <v>1</v>
      </c>
      <c r="C2" s="12" t="s">
        <v>457</v>
      </c>
    </row>
    <row r="3" spans="1:60" s="1" customFormat="1">
      <c r="B3" s="2" t="s">
        <v>2</v>
      </c>
      <c r="C3" s="99" t="s">
        <v>458</v>
      </c>
    </row>
    <row r="4" spans="1:60" s="1" customFormat="1">
      <c r="B4" s="2" t="s">
        <v>3</v>
      </c>
      <c r="C4" s="100" t="s">
        <v>197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200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213</v>
      </c>
      <c r="C13" t="s">
        <v>213</v>
      </c>
      <c r="D13" s="19"/>
      <c r="E13" t="s">
        <v>213</v>
      </c>
      <c r="F13" t="s">
        <v>213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213</v>
      </c>
      <c r="C15" t="s">
        <v>213</v>
      </c>
      <c r="D15" s="19"/>
      <c r="E15" t="s">
        <v>213</v>
      </c>
      <c r="F15" t="s">
        <v>213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226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227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228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5:XFD1048576 C1:C4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35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 s="1" customFormat="1">
      <c r="B1" s="2" t="s">
        <v>0</v>
      </c>
      <c r="C1" s="98">
        <v>45106</v>
      </c>
    </row>
    <row r="2" spans="2:81" s="1" customFormat="1">
      <c r="B2" s="2" t="s">
        <v>1</v>
      </c>
      <c r="C2" s="12" t="s">
        <v>457</v>
      </c>
    </row>
    <row r="3" spans="2:81" s="1" customFormat="1">
      <c r="B3" s="2" t="s">
        <v>2</v>
      </c>
      <c r="C3" s="99" t="s">
        <v>458</v>
      </c>
    </row>
    <row r="4" spans="2:81" s="1" customFormat="1">
      <c r="B4" s="2" t="s">
        <v>3</v>
      </c>
      <c r="C4" s="100" t="s">
        <v>197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200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362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213</v>
      </c>
      <c r="C14" t="s">
        <v>213</v>
      </c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213</v>
      </c>
      <c r="C16" t="s">
        <v>213</v>
      </c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213</v>
      </c>
      <c r="C18" t="s">
        <v>213</v>
      </c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t="s">
        <v>213</v>
      </c>
      <c r="C19" t="s">
        <v>213</v>
      </c>
      <c r="E19" t="s">
        <v>213</v>
      </c>
      <c r="H19" s="77">
        <v>0</v>
      </c>
      <c r="I19" t="s">
        <v>213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t="s">
        <v>213</v>
      </c>
      <c r="C20" t="s">
        <v>213</v>
      </c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t="s">
        <v>213</v>
      </c>
      <c r="C21" t="s">
        <v>213</v>
      </c>
      <c r="E21" t="s">
        <v>213</v>
      </c>
      <c r="H21" s="77">
        <v>0</v>
      </c>
      <c r="I21" t="s">
        <v>213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218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s="79" t="s">
        <v>362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213</v>
      </c>
      <c r="C24" t="s">
        <v>213</v>
      </c>
      <c r="E24" t="s">
        <v>213</v>
      </c>
      <c r="H24" s="77">
        <v>0</v>
      </c>
      <c r="I24" t="s">
        <v>213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363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213</v>
      </c>
      <c r="C26" t="s">
        <v>213</v>
      </c>
      <c r="E26" t="s">
        <v>213</v>
      </c>
      <c r="H26" s="77">
        <v>0</v>
      </c>
      <c r="I26" t="s">
        <v>213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364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213</v>
      </c>
      <c r="C28" t="s">
        <v>213</v>
      </c>
      <c r="E28" t="s">
        <v>213</v>
      </c>
      <c r="H28" s="77">
        <v>0</v>
      </c>
      <c r="I28" t="s">
        <v>213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t="s">
        <v>213</v>
      </c>
      <c r="C29" t="s">
        <v>213</v>
      </c>
      <c r="E29" t="s">
        <v>213</v>
      </c>
      <c r="H29" s="77">
        <v>0</v>
      </c>
      <c r="I29" t="s">
        <v>213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t="s">
        <v>213</v>
      </c>
      <c r="C30" t="s">
        <v>213</v>
      </c>
      <c r="E30" t="s">
        <v>213</v>
      </c>
      <c r="H30" s="77">
        <v>0</v>
      </c>
      <c r="I30" t="s">
        <v>213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t="s">
        <v>213</v>
      </c>
      <c r="C31" t="s">
        <v>213</v>
      </c>
      <c r="E31" t="s">
        <v>213</v>
      </c>
      <c r="H31" s="77">
        <v>0</v>
      </c>
      <c r="I31" t="s">
        <v>213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t="s">
        <v>220</v>
      </c>
    </row>
    <row r="33" spans="2:2">
      <c r="B33" t="s">
        <v>226</v>
      </c>
    </row>
    <row r="34" spans="2:2">
      <c r="B34" t="s">
        <v>227</v>
      </c>
    </row>
    <row r="35" spans="2:2">
      <c r="B35" t="s">
        <v>228</v>
      </c>
    </row>
  </sheetData>
  <mergeCells count="2">
    <mergeCell ref="B6:Q6"/>
    <mergeCell ref="B7:Q7"/>
  </mergeCells>
  <dataValidations count="1">
    <dataValidation allowBlank="1" showInputMessage="1" showErrorMessage="1" sqref="A5:XFD1048576 C1:C4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sqref="A1:XFD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 s="1" customFormat="1">
      <c r="B1" s="2" t="s">
        <v>0</v>
      </c>
      <c r="C1" s="98">
        <v>45106</v>
      </c>
    </row>
    <row r="2" spans="2:72" s="1" customFormat="1">
      <c r="B2" s="2" t="s">
        <v>1</v>
      </c>
      <c r="C2" s="12" t="s">
        <v>457</v>
      </c>
    </row>
    <row r="3" spans="2:72" s="1" customFormat="1">
      <c r="B3" s="2" t="s">
        <v>2</v>
      </c>
      <c r="C3" s="99" t="s">
        <v>458</v>
      </c>
    </row>
    <row r="4" spans="2:72" s="1" customFormat="1">
      <c r="B4" s="2" t="s">
        <v>3</v>
      </c>
      <c r="C4" s="100" t="s">
        <v>197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200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213</v>
      </c>
      <c r="C14" t="s">
        <v>213</v>
      </c>
      <c r="D14" t="s">
        <v>213</v>
      </c>
      <c r="G14" s="77">
        <v>0</v>
      </c>
      <c r="H14" t="s">
        <v>213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213</v>
      </c>
      <c r="C16" t="s">
        <v>213</v>
      </c>
      <c r="D16" t="s">
        <v>213</v>
      </c>
      <c r="G16" s="77">
        <v>0</v>
      </c>
      <c r="H16" t="s">
        <v>213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213</v>
      </c>
      <c r="C18" t="s">
        <v>213</v>
      </c>
      <c r="D18" t="s">
        <v>213</v>
      </c>
      <c r="G18" s="77">
        <v>0</v>
      </c>
      <c r="H18" t="s">
        <v>213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213</v>
      </c>
      <c r="C20" t="s">
        <v>213</v>
      </c>
      <c r="D20" t="s">
        <v>213</v>
      </c>
      <c r="G20" s="77">
        <v>0</v>
      </c>
      <c r="H20" t="s">
        <v>213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213</v>
      </c>
      <c r="C22" t="s">
        <v>213</v>
      </c>
      <c r="D22" t="s">
        <v>213</v>
      </c>
      <c r="G22" s="77">
        <v>0</v>
      </c>
      <c r="H22" t="s">
        <v>213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224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213</v>
      </c>
      <c r="C25" t="s">
        <v>213</v>
      </c>
      <c r="D25" t="s">
        <v>213</v>
      </c>
      <c r="G25" s="77">
        <v>0</v>
      </c>
      <c r="H25" t="s">
        <v>213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213</v>
      </c>
      <c r="C27" t="s">
        <v>213</v>
      </c>
      <c r="D27" t="s">
        <v>213</v>
      </c>
      <c r="G27" s="77">
        <v>0</v>
      </c>
      <c r="H27" t="s">
        <v>213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226</v>
      </c>
    </row>
    <row r="29" spans="2:16">
      <c r="B29" t="s">
        <v>227</v>
      </c>
    </row>
    <row r="30" spans="2:16">
      <c r="B30" t="s">
        <v>228</v>
      </c>
    </row>
  </sheetData>
  <mergeCells count="2">
    <mergeCell ref="B6:P6"/>
    <mergeCell ref="B7:P7"/>
  </mergeCells>
  <dataValidations count="1">
    <dataValidation allowBlank="1" showInputMessage="1" showErrorMessage="1" sqref="A5:XFD1048576 C1:C4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 s="1" customFormat="1">
      <c r="B1" s="2" t="s">
        <v>0</v>
      </c>
      <c r="C1" s="98">
        <v>45106</v>
      </c>
    </row>
    <row r="2" spans="2:65" s="1" customFormat="1">
      <c r="B2" s="2" t="s">
        <v>1</v>
      </c>
      <c r="C2" s="12" t="s">
        <v>457</v>
      </c>
    </row>
    <row r="3" spans="2:65" s="1" customFormat="1">
      <c r="B3" s="2" t="s">
        <v>2</v>
      </c>
      <c r="C3" s="99" t="s">
        <v>458</v>
      </c>
    </row>
    <row r="4" spans="2:65" s="1" customFormat="1">
      <c r="B4" s="2" t="s">
        <v>3</v>
      </c>
      <c r="C4" s="100" t="s">
        <v>197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200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213</v>
      </c>
      <c r="C14" t="s">
        <v>213</v>
      </c>
      <c r="D14" s="16"/>
      <c r="E14" s="16"/>
      <c r="F14" t="s">
        <v>213</v>
      </c>
      <c r="G14" t="s">
        <v>213</v>
      </c>
      <c r="J14" s="77">
        <v>0</v>
      </c>
      <c r="K14" t="s">
        <v>213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J16" s="77">
        <v>0</v>
      </c>
      <c r="K16" t="s">
        <v>213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231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J18" s="77">
        <v>0</v>
      </c>
      <c r="K18" t="s">
        <v>213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213</v>
      </c>
      <c r="C20" t="s">
        <v>213</v>
      </c>
      <c r="D20" s="16"/>
      <c r="E20" s="16"/>
      <c r="F20" t="s">
        <v>213</v>
      </c>
      <c r="G20" t="s">
        <v>213</v>
      </c>
      <c r="J20" s="77">
        <v>0</v>
      </c>
      <c r="K20" t="s">
        <v>213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213</v>
      </c>
      <c r="C23" t="s">
        <v>213</v>
      </c>
      <c r="D23" s="16"/>
      <c r="E23" s="16"/>
      <c r="F23" t="s">
        <v>213</v>
      </c>
      <c r="G23" t="s">
        <v>213</v>
      </c>
      <c r="J23" s="77">
        <v>0</v>
      </c>
      <c r="K23" t="s">
        <v>213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213</v>
      </c>
      <c r="C25" t="s">
        <v>213</v>
      </c>
      <c r="D25" s="16"/>
      <c r="E25" s="16"/>
      <c r="F25" t="s">
        <v>213</v>
      </c>
      <c r="G25" t="s">
        <v>213</v>
      </c>
      <c r="J25" s="77">
        <v>0</v>
      </c>
      <c r="K25" t="s">
        <v>213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B27" t="s">
        <v>226</v>
      </c>
      <c r="D27" s="16"/>
      <c r="E27" s="16"/>
      <c r="F27" s="16"/>
    </row>
    <row r="28" spans="2:19">
      <c r="B28" t="s">
        <v>227</v>
      </c>
      <c r="D28" s="16"/>
      <c r="E28" s="16"/>
      <c r="F28" s="16"/>
    </row>
    <row r="29" spans="2:19">
      <c r="B29" t="s">
        <v>228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5:XFD1048576 C1:C4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 s="1" customFormat="1">
      <c r="B1" s="2" t="s">
        <v>0</v>
      </c>
      <c r="C1" s="98">
        <v>45106</v>
      </c>
    </row>
    <row r="2" spans="2:81" s="1" customFormat="1">
      <c r="B2" s="2" t="s">
        <v>1</v>
      </c>
      <c r="C2" s="12" t="s">
        <v>457</v>
      </c>
    </row>
    <row r="3" spans="2:81" s="1" customFormat="1">
      <c r="B3" s="2" t="s">
        <v>2</v>
      </c>
      <c r="C3" s="99" t="s">
        <v>458</v>
      </c>
    </row>
    <row r="4" spans="2:81" s="1" customFormat="1">
      <c r="B4" s="2" t="s">
        <v>3</v>
      </c>
      <c r="C4" s="100" t="s">
        <v>197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200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213</v>
      </c>
      <c r="C14" t="s">
        <v>213</v>
      </c>
      <c r="D14" s="16"/>
      <c r="E14" s="16"/>
      <c r="F14" t="s">
        <v>213</v>
      </c>
      <c r="G14" t="s">
        <v>213</v>
      </c>
      <c r="J14" s="77">
        <v>0</v>
      </c>
      <c r="K14" t="s">
        <v>213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J16" s="77">
        <v>0</v>
      </c>
      <c r="K16" t="s">
        <v>213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231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J18" s="77">
        <v>0</v>
      </c>
      <c r="K18" t="s">
        <v>213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234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213</v>
      </c>
      <c r="C20" t="s">
        <v>213</v>
      </c>
      <c r="D20" s="16"/>
      <c r="E20" s="16"/>
      <c r="F20" t="s">
        <v>213</v>
      </c>
      <c r="G20" t="s">
        <v>213</v>
      </c>
      <c r="J20" s="77">
        <v>0</v>
      </c>
      <c r="K20" t="s">
        <v>213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232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213</v>
      </c>
      <c r="C23" t="s">
        <v>213</v>
      </c>
      <c r="D23" s="16"/>
      <c r="E23" s="16"/>
      <c r="F23" t="s">
        <v>213</v>
      </c>
      <c r="G23" t="s">
        <v>213</v>
      </c>
      <c r="J23" s="77">
        <v>0</v>
      </c>
      <c r="K23" t="s">
        <v>213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233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213</v>
      </c>
      <c r="C25" t="s">
        <v>213</v>
      </c>
      <c r="D25" s="16"/>
      <c r="E25" s="16"/>
      <c r="F25" t="s">
        <v>213</v>
      </c>
      <c r="G25" t="s">
        <v>213</v>
      </c>
      <c r="J25" s="77">
        <v>0</v>
      </c>
      <c r="K25" t="s">
        <v>213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C26" s="16"/>
      <c r="D26" s="16"/>
      <c r="E26" s="16"/>
    </row>
    <row r="27" spans="2:19">
      <c r="B27" t="s">
        <v>226</v>
      </c>
      <c r="C27" s="16"/>
      <c r="D27" s="16"/>
      <c r="E27" s="16"/>
    </row>
    <row r="28" spans="2:19">
      <c r="B28" t="s">
        <v>227</v>
      </c>
      <c r="C28" s="16"/>
      <c r="D28" s="16"/>
      <c r="E28" s="16"/>
    </row>
    <row r="29" spans="2:19">
      <c r="B29" t="s">
        <v>228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5:XFD1048576 C1:C4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 s="1" customFormat="1">
      <c r="B1" s="2" t="s">
        <v>0</v>
      </c>
      <c r="C1" s="98">
        <v>45106</v>
      </c>
    </row>
    <row r="2" spans="2:98" s="1" customFormat="1">
      <c r="B2" s="2" t="s">
        <v>1</v>
      </c>
      <c r="C2" s="12" t="s">
        <v>457</v>
      </c>
    </row>
    <row r="3" spans="2:98" s="1" customFormat="1">
      <c r="B3" s="2" t="s">
        <v>2</v>
      </c>
      <c r="C3" s="99" t="s">
        <v>458</v>
      </c>
    </row>
    <row r="4" spans="2:98" s="1" customFormat="1">
      <c r="B4" s="2" t="s">
        <v>3</v>
      </c>
      <c r="C4" s="100" t="s">
        <v>197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200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213</v>
      </c>
      <c r="C13" t="s">
        <v>213</v>
      </c>
      <c r="D13" s="16"/>
      <c r="E13" s="16"/>
      <c r="F13" t="s">
        <v>213</v>
      </c>
      <c r="G13" t="s">
        <v>213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232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220</v>
      </c>
      <c r="C19" s="16"/>
      <c r="D19" s="16"/>
      <c r="E19" s="16"/>
    </row>
    <row r="20" spans="2:13">
      <c r="B20" t="s">
        <v>226</v>
      </c>
      <c r="C20" s="16"/>
      <c r="D20" s="16"/>
      <c r="E20" s="16"/>
    </row>
    <row r="21" spans="2:13">
      <c r="B21" t="s">
        <v>227</v>
      </c>
      <c r="C21" s="16"/>
      <c r="D21" s="16"/>
      <c r="E21" s="16"/>
    </row>
    <row r="22" spans="2:13">
      <c r="B22" t="s">
        <v>228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5:XFD1048576 C1:C4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 s="1" customFormat="1">
      <c r="B1" s="2" t="s">
        <v>0</v>
      </c>
      <c r="C1" s="98">
        <v>45106</v>
      </c>
    </row>
    <row r="2" spans="2:55" s="1" customFormat="1">
      <c r="B2" s="2" t="s">
        <v>1</v>
      </c>
      <c r="C2" s="12" t="s">
        <v>457</v>
      </c>
    </row>
    <row r="3" spans="2:55" s="1" customFormat="1">
      <c r="B3" s="2" t="s">
        <v>2</v>
      </c>
      <c r="C3" s="99" t="s">
        <v>458</v>
      </c>
    </row>
    <row r="4" spans="2:55" s="1" customFormat="1">
      <c r="B4" s="2" t="s">
        <v>3</v>
      </c>
      <c r="C4" s="100" t="s">
        <v>197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200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213</v>
      </c>
      <c r="C14" t="s">
        <v>213</v>
      </c>
      <c r="D14" t="s">
        <v>213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213</v>
      </c>
      <c r="C16" t="s">
        <v>213</v>
      </c>
      <c r="D16" t="s">
        <v>213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213</v>
      </c>
      <c r="C18" t="s">
        <v>213</v>
      </c>
      <c r="D18" t="s">
        <v>213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213</v>
      </c>
      <c r="C20" t="s">
        <v>213</v>
      </c>
      <c r="D20" t="s">
        <v>213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213</v>
      </c>
      <c r="C23" t="s">
        <v>213</v>
      </c>
      <c r="D23" t="s">
        <v>213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379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213</v>
      </c>
      <c r="C25" t="s">
        <v>213</v>
      </c>
      <c r="D25" t="s">
        <v>213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213</v>
      </c>
      <c r="C27" t="s">
        <v>213</v>
      </c>
      <c r="D27" t="s">
        <v>213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213</v>
      </c>
      <c r="C29" t="s">
        <v>213</v>
      </c>
      <c r="D29" t="s">
        <v>213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220</v>
      </c>
      <c r="C30" s="16"/>
    </row>
    <row r="31" spans="2:11">
      <c r="B31" t="s">
        <v>226</v>
      </c>
      <c r="C31" s="16"/>
    </row>
    <row r="32" spans="2:11">
      <c r="B32" t="s">
        <v>227</v>
      </c>
      <c r="C32" s="16"/>
    </row>
    <row r="33" spans="2:3">
      <c r="B33" t="s">
        <v>228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5:XFD1048576 C1:C4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 s="1" customFormat="1">
      <c r="B1" s="2" t="s">
        <v>0</v>
      </c>
      <c r="C1" s="98">
        <v>45106</v>
      </c>
    </row>
    <row r="2" spans="2:59" s="1" customFormat="1">
      <c r="B2" s="2" t="s">
        <v>1</v>
      </c>
      <c r="C2" s="12" t="s">
        <v>457</v>
      </c>
    </row>
    <row r="3" spans="2:59" s="1" customFormat="1">
      <c r="B3" s="2" t="s">
        <v>2</v>
      </c>
      <c r="C3" s="99" t="s">
        <v>458</v>
      </c>
    </row>
    <row r="4" spans="2:59" s="1" customFormat="1">
      <c r="B4" s="2" t="s">
        <v>3</v>
      </c>
      <c r="C4" s="100" t="s">
        <v>197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213</v>
      </c>
      <c r="C13" t="s">
        <v>213</v>
      </c>
      <c r="D13" t="s">
        <v>213</v>
      </c>
      <c r="E13" t="s">
        <v>213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213</v>
      </c>
      <c r="C15" t="s">
        <v>213</v>
      </c>
      <c r="D15" t="s">
        <v>213</v>
      </c>
      <c r="E15" t="s">
        <v>213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2:4">
      <c r="B17" t="s">
        <v>226</v>
      </c>
      <c r="C17" s="16"/>
      <c r="D17" s="16"/>
    </row>
    <row r="18" spans="2:4">
      <c r="B18" t="s">
        <v>227</v>
      </c>
      <c r="C18" s="16"/>
      <c r="D18" s="16"/>
    </row>
    <row r="19" spans="2:4">
      <c r="B19" t="s">
        <v>228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 s="1" customFormat="1">
      <c r="B1" s="2" t="s">
        <v>0</v>
      </c>
      <c r="C1" s="98">
        <v>45106</v>
      </c>
    </row>
    <row r="2" spans="2:52" s="1" customFormat="1">
      <c r="B2" s="2" t="s">
        <v>1</v>
      </c>
      <c r="C2" s="12" t="s">
        <v>457</v>
      </c>
    </row>
    <row r="3" spans="2:52" s="1" customFormat="1">
      <c r="B3" s="2" t="s">
        <v>2</v>
      </c>
      <c r="C3" s="99" t="s">
        <v>458</v>
      </c>
    </row>
    <row r="4" spans="2:52" s="1" customFormat="1">
      <c r="B4" s="2" t="s">
        <v>3</v>
      </c>
      <c r="C4" s="100" t="s">
        <v>197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213</v>
      </c>
      <c r="C14" t="s">
        <v>213</v>
      </c>
      <c r="D14" t="s">
        <v>213</v>
      </c>
      <c r="E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213</v>
      </c>
      <c r="C16" t="s">
        <v>213</v>
      </c>
      <c r="D16" t="s">
        <v>213</v>
      </c>
      <c r="E16" t="s">
        <v>213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213</v>
      </c>
      <c r="C18" t="s">
        <v>213</v>
      </c>
      <c r="D18" t="s">
        <v>213</v>
      </c>
      <c r="E18" t="s">
        <v>213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213</v>
      </c>
      <c r="C20" t="s">
        <v>213</v>
      </c>
      <c r="D20" t="s">
        <v>213</v>
      </c>
      <c r="E20" t="s">
        <v>213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213</v>
      </c>
      <c r="C22" t="s">
        <v>213</v>
      </c>
      <c r="D22" t="s">
        <v>213</v>
      </c>
      <c r="E22" t="s">
        <v>213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213</v>
      </c>
      <c r="C25" t="s">
        <v>213</v>
      </c>
      <c r="D25" t="s">
        <v>213</v>
      </c>
      <c r="E25" t="s">
        <v>213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213</v>
      </c>
      <c r="C27" t="s">
        <v>213</v>
      </c>
      <c r="D27" t="s">
        <v>213</v>
      </c>
      <c r="E27" t="s">
        <v>213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213</v>
      </c>
      <c r="C29" t="s">
        <v>213</v>
      </c>
      <c r="D29" t="s">
        <v>213</v>
      </c>
      <c r="E29" t="s">
        <v>213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213</v>
      </c>
      <c r="C31" t="s">
        <v>213</v>
      </c>
      <c r="D31" t="s">
        <v>213</v>
      </c>
      <c r="E31" t="s">
        <v>213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213</v>
      </c>
      <c r="C33" t="s">
        <v>213</v>
      </c>
      <c r="D33" t="s">
        <v>213</v>
      </c>
      <c r="E33" t="s">
        <v>213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B35" t="s">
        <v>226</v>
      </c>
      <c r="C35" s="16"/>
      <c r="D35" s="16"/>
    </row>
    <row r="36" spans="2:12">
      <c r="B36" t="s">
        <v>227</v>
      </c>
      <c r="C36" s="16"/>
      <c r="D36" s="16"/>
    </row>
    <row r="37" spans="2:12">
      <c r="B37" t="s">
        <v>228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9" workbookViewId="0">
      <selection activeCell="L11" sqref="L11:L3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8" s="1" customFormat="1">
      <c r="B1" s="2" t="s">
        <v>0</v>
      </c>
      <c r="C1" s="98">
        <v>45106</v>
      </c>
    </row>
    <row r="2" spans="2:18" s="1" customFormat="1">
      <c r="B2" s="2" t="s">
        <v>1</v>
      </c>
      <c r="C2" s="12" t="s">
        <v>457</v>
      </c>
    </row>
    <row r="3" spans="2:18" s="1" customFormat="1">
      <c r="B3" s="2" t="s">
        <v>2</v>
      </c>
      <c r="C3" s="99" t="s">
        <v>458</v>
      </c>
    </row>
    <row r="4" spans="2:18" s="1" customFormat="1">
      <c r="B4" s="2" t="s">
        <v>3</v>
      </c>
      <c r="C4" s="100" t="s">
        <v>197</v>
      </c>
    </row>
    <row r="5" spans="2:18">
      <c r="B5" s="2"/>
    </row>
    <row r="7" spans="2:18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8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8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8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f>J12+J32</f>
        <v>1439.49043441086</v>
      </c>
      <c r="K11" s="76">
        <f>J11/$J$11</f>
        <v>1</v>
      </c>
      <c r="L11" s="76">
        <f>J11/'סכום נכסי הקרן'!$C$42</f>
        <v>3.624515176821845E-2</v>
      </c>
      <c r="R11" s="102"/>
    </row>
    <row r="12" spans="2:18">
      <c r="B12" s="79" t="s">
        <v>200</v>
      </c>
      <c r="C12" s="26"/>
      <c r="D12" s="27"/>
      <c r="E12" s="27"/>
      <c r="F12" s="27"/>
      <c r="G12" s="27"/>
      <c r="H12" s="27"/>
      <c r="I12" s="80">
        <v>0</v>
      </c>
      <c r="J12" s="81">
        <f>J13+J15+J22+J24+J26+J28+J30</f>
        <v>1439.49043441086</v>
      </c>
      <c r="K12" s="80">
        <f t="shared" ref="K12:K36" si="0">J12/$J$11</f>
        <v>1</v>
      </c>
      <c r="L12" s="80">
        <f>J12/'סכום נכסי הקרן'!$C$42</f>
        <v>3.624515176821845E-2</v>
      </c>
    </row>
    <row r="13" spans="2:18">
      <c r="B13" s="79" t="s">
        <v>201</v>
      </c>
      <c r="C13" s="26"/>
      <c r="D13" s="27"/>
      <c r="E13" s="27"/>
      <c r="F13" s="27"/>
      <c r="G13" s="27"/>
      <c r="H13" s="27"/>
      <c r="I13" s="80">
        <v>0</v>
      </c>
      <c r="J13" s="81">
        <v>673.50801000000001</v>
      </c>
      <c r="K13" s="80">
        <f t="shared" si="0"/>
        <v>0.46787946199562386</v>
      </c>
      <c r="L13" s="80">
        <f>J13/'סכום נכסי הקרן'!$C$42</f>
        <v>1.6958362109263783E-2</v>
      </c>
    </row>
    <row r="14" spans="2:18">
      <c r="B14" s="99" t="s">
        <v>459</v>
      </c>
      <c r="C14" t="s">
        <v>202</v>
      </c>
      <c r="D14">
        <v>10</v>
      </c>
      <c r="E14" t="s">
        <v>203</v>
      </c>
      <c r="F14" t="s">
        <v>204</v>
      </c>
      <c r="G14" t="s">
        <v>102</v>
      </c>
      <c r="H14" s="103">
        <v>0</v>
      </c>
      <c r="I14" s="103">
        <v>0</v>
      </c>
      <c r="J14" s="104">
        <v>673.50801000000001</v>
      </c>
      <c r="K14" s="103">
        <f t="shared" si="0"/>
        <v>0.46787946199562386</v>
      </c>
      <c r="L14" s="103">
        <f>J14/'סכום נכסי הקרן'!$C$42</f>
        <v>1.6958362109263783E-2</v>
      </c>
    </row>
    <row r="15" spans="2:18">
      <c r="B15" s="79" t="s">
        <v>205</v>
      </c>
      <c r="C15" s="26"/>
      <c r="D15" s="27"/>
      <c r="E15" s="27"/>
      <c r="F15" s="27"/>
      <c r="G15" s="27"/>
      <c r="H15" s="27"/>
      <c r="I15" s="80">
        <v>0</v>
      </c>
      <c r="J15" s="81">
        <f>SUM(J16:J21)</f>
        <v>765.98242441086006</v>
      </c>
      <c r="K15" s="80">
        <f t="shared" si="0"/>
        <v>0.5321205380043762</v>
      </c>
      <c r="L15" s="80">
        <f>J15/'סכום נכסי הקרן'!$C$42</f>
        <v>1.9286789658954671E-2</v>
      </c>
    </row>
    <row r="16" spans="2:18">
      <c r="B16" s="99" t="s">
        <v>459</v>
      </c>
      <c r="C16" t="s">
        <v>209</v>
      </c>
      <c r="D16">
        <v>10</v>
      </c>
      <c r="E16" t="s">
        <v>203</v>
      </c>
      <c r="F16" t="s">
        <v>204</v>
      </c>
      <c r="G16" t="s">
        <v>110</v>
      </c>
      <c r="H16" s="103">
        <v>2.8500000000000001E-2</v>
      </c>
      <c r="I16" s="103">
        <v>2.8500000000000001E-2</v>
      </c>
      <c r="J16" s="104">
        <v>91.780420340000006</v>
      </c>
      <c r="K16" s="103">
        <f t="shared" si="0"/>
        <v>6.3758965079585936E-2</v>
      </c>
      <c r="L16" s="103">
        <f>J16/'סכום נכסי הקרן'!$C$42</f>
        <v>2.3109533658941324E-3</v>
      </c>
    </row>
    <row r="17" spans="2:12">
      <c r="B17" s="99" t="s">
        <v>459</v>
      </c>
      <c r="C17" t="s">
        <v>206</v>
      </c>
      <c r="D17">
        <v>10</v>
      </c>
      <c r="E17" t="s">
        <v>203</v>
      </c>
      <c r="F17" t="s">
        <v>204</v>
      </c>
      <c r="G17" t="s">
        <v>120</v>
      </c>
      <c r="H17" s="103">
        <v>0</v>
      </c>
      <c r="I17" s="103">
        <v>0</v>
      </c>
      <c r="J17" s="104">
        <v>33.405392790000001</v>
      </c>
      <c r="K17" s="103">
        <f t="shared" si="0"/>
        <v>2.3206401370545974E-2</v>
      </c>
      <c r="L17" s="103">
        <f>J17/'סכום נכסי הקרן'!$C$42</f>
        <v>8.4111953966963145E-4</v>
      </c>
    </row>
    <row r="18" spans="2:12">
      <c r="B18" s="99" t="s">
        <v>459</v>
      </c>
      <c r="C18" t="s">
        <v>207</v>
      </c>
      <c r="D18">
        <v>10</v>
      </c>
      <c r="E18" t="s">
        <v>203</v>
      </c>
      <c r="F18" t="s">
        <v>204</v>
      </c>
      <c r="G18" t="s">
        <v>106</v>
      </c>
      <c r="H18" s="103">
        <v>4.5100000000000001E-2</v>
      </c>
      <c r="I18" s="103">
        <v>4.5100000000000001E-2</v>
      </c>
      <c r="J18" s="104">
        <v>628.34701800000005</v>
      </c>
      <c r="K18" s="103">
        <f t="shared" si="0"/>
        <v>0.43650656022397505</v>
      </c>
      <c r="L18" s="103">
        <f>J18/'סכום נכסי הקרן'!$C$42</f>
        <v>1.5821246523140962E-2</v>
      </c>
    </row>
    <row r="19" spans="2:12">
      <c r="B19" s="99" t="s">
        <v>459</v>
      </c>
      <c r="C19" t="s">
        <v>208</v>
      </c>
      <c r="D19">
        <v>10</v>
      </c>
      <c r="E19" t="s">
        <v>203</v>
      </c>
      <c r="F19" t="s">
        <v>204</v>
      </c>
      <c r="G19" t="s">
        <v>116</v>
      </c>
      <c r="H19" s="103">
        <v>0</v>
      </c>
      <c r="I19" s="103">
        <v>0</v>
      </c>
      <c r="J19" s="104">
        <v>12.173830973999999</v>
      </c>
      <c r="K19" s="103">
        <f t="shared" si="0"/>
        <v>8.4570419385818166E-3</v>
      </c>
      <c r="L19" s="103">
        <f>J19/'סכום נכסי הקרן'!$C$42</f>
        <v>3.0652676857408626E-4</v>
      </c>
    </row>
    <row r="20" spans="2:12">
      <c r="B20" s="99" t="s">
        <v>459</v>
      </c>
      <c r="C20" t="s">
        <v>210</v>
      </c>
      <c r="D20">
        <v>10</v>
      </c>
      <c r="E20" t="s">
        <v>203</v>
      </c>
      <c r="F20" t="s">
        <v>204</v>
      </c>
      <c r="G20" t="s">
        <v>199</v>
      </c>
      <c r="H20" s="103">
        <v>0</v>
      </c>
      <c r="I20" s="103">
        <v>0</v>
      </c>
      <c r="J20" s="104">
        <v>0.14794459486</v>
      </c>
      <c r="K20" s="103">
        <f t="shared" si="0"/>
        <v>1.0277567069804757E-4</v>
      </c>
      <c r="L20" s="103">
        <f>J20/'סכום נכסי הקרן'!$C$42</f>
        <v>3.7251197825311762E-6</v>
      </c>
    </row>
    <row r="21" spans="2:12">
      <c r="B21" s="99" t="s">
        <v>459</v>
      </c>
      <c r="C21" t="s">
        <v>211</v>
      </c>
      <c r="D21">
        <v>10</v>
      </c>
      <c r="E21" t="s">
        <v>203</v>
      </c>
      <c r="F21" t="s">
        <v>204</v>
      </c>
      <c r="G21" t="s">
        <v>113</v>
      </c>
      <c r="H21" s="103">
        <v>4.3729999999999998E-2</v>
      </c>
      <c r="I21" s="103">
        <v>4.3729999999999998E-2</v>
      </c>
      <c r="J21" s="104">
        <v>0.127817712</v>
      </c>
      <c r="K21" s="103">
        <f t="shared" si="0"/>
        <v>8.879372098940826E-5</v>
      </c>
      <c r="L21" s="103">
        <f>J21/'סכום נכסי הקרן'!$C$42</f>
        <v>3.2183418933259467E-6</v>
      </c>
    </row>
    <row r="22" spans="2:12">
      <c r="B22" s="79" t="s">
        <v>212</v>
      </c>
      <c r="D22" s="16"/>
      <c r="I22" s="80">
        <v>0</v>
      </c>
      <c r="J22" s="81">
        <v>0</v>
      </c>
      <c r="K22" s="80">
        <f t="shared" si="0"/>
        <v>0</v>
      </c>
      <c r="L22" s="80">
        <f>J22/'סכום נכסי הקרן'!$C$42</f>
        <v>0</v>
      </c>
    </row>
    <row r="23" spans="2:12">
      <c r="B23" t="s">
        <v>213</v>
      </c>
      <c r="C23" t="s">
        <v>213</v>
      </c>
      <c r="D23" s="16"/>
      <c r="E23" t="s">
        <v>213</v>
      </c>
      <c r="G23" t="s">
        <v>213</v>
      </c>
      <c r="H23" s="103">
        <v>0</v>
      </c>
      <c r="I23" s="103">
        <v>0</v>
      </c>
      <c r="J23" s="104">
        <v>0</v>
      </c>
      <c r="K23" s="103">
        <f t="shared" si="0"/>
        <v>0</v>
      </c>
      <c r="L23" s="103">
        <f>J23/'סכום נכסי הקרן'!$C$42</f>
        <v>0</v>
      </c>
    </row>
    <row r="24" spans="2:12">
      <c r="B24" s="79" t="s">
        <v>214</v>
      </c>
      <c r="D24" s="16"/>
      <c r="I24" s="80">
        <v>0</v>
      </c>
      <c r="J24" s="81">
        <v>0</v>
      </c>
      <c r="K24" s="80">
        <f t="shared" si="0"/>
        <v>0</v>
      </c>
      <c r="L24" s="80">
        <f>J24/'סכום נכסי הקרן'!$C$42</f>
        <v>0</v>
      </c>
    </row>
    <row r="25" spans="2:12">
      <c r="B25" t="s">
        <v>213</v>
      </c>
      <c r="C25" t="s">
        <v>213</v>
      </c>
      <c r="D25" s="16"/>
      <c r="E25" t="s">
        <v>213</v>
      </c>
      <c r="G25" t="s">
        <v>213</v>
      </c>
      <c r="H25" s="103">
        <v>0</v>
      </c>
      <c r="I25" s="103">
        <v>0</v>
      </c>
      <c r="J25" s="104">
        <v>0</v>
      </c>
      <c r="K25" s="103">
        <f t="shared" si="0"/>
        <v>0</v>
      </c>
      <c r="L25" s="103">
        <f>J25/'סכום נכסי הקרן'!$C$42</f>
        <v>0</v>
      </c>
    </row>
    <row r="26" spans="2:12">
      <c r="B26" s="79" t="s">
        <v>215</v>
      </c>
      <c r="D26" s="16"/>
      <c r="I26" s="80">
        <v>0</v>
      </c>
      <c r="J26" s="81">
        <v>0</v>
      </c>
      <c r="K26" s="80">
        <f t="shared" si="0"/>
        <v>0</v>
      </c>
      <c r="L26" s="80">
        <f>J26/'סכום נכסי הקרן'!$C$42</f>
        <v>0</v>
      </c>
    </row>
    <row r="27" spans="2:12">
      <c r="B27" t="s">
        <v>213</v>
      </c>
      <c r="C27" t="s">
        <v>213</v>
      </c>
      <c r="D27" s="16"/>
      <c r="E27" t="s">
        <v>213</v>
      </c>
      <c r="G27" t="s">
        <v>213</v>
      </c>
      <c r="H27" s="103">
        <v>0</v>
      </c>
      <c r="I27" s="103">
        <v>0</v>
      </c>
      <c r="J27" s="104">
        <v>0</v>
      </c>
      <c r="K27" s="103">
        <f t="shared" si="0"/>
        <v>0</v>
      </c>
      <c r="L27" s="103">
        <f>J27/'סכום נכסי הקרן'!$C$42</f>
        <v>0</v>
      </c>
    </row>
    <row r="28" spans="2:12">
      <c r="B28" s="79" t="s">
        <v>216</v>
      </c>
      <c r="D28" s="16"/>
      <c r="I28" s="80">
        <v>0</v>
      </c>
      <c r="J28" s="81">
        <v>0</v>
      </c>
      <c r="K28" s="80">
        <f t="shared" si="0"/>
        <v>0</v>
      </c>
      <c r="L28" s="80">
        <f>J28/'סכום נכסי הקרן'!$C$42</f>
        <v>0</v>
      </c>
    </row>
    <row r="29" spans="2:12">
      <c r="B29" t="s">
        <v>213</v>
      </c>
      <c r="C29" t="s">
        <v>213</v>
      </c>
      <c r="D29" s="16"/>
      <c r="E29" t="s">
        <v>213</v>
      </c>
      <c r="G29" t="s">
        <v>213</v>
      </c>
      <c r="H29" s="103">
        <v>0</v>
      </c>
      <c r="I29" s="103">
        <v>0</v>
      </c>
      <c r="J29" s="104">
        <v>0</v>
      </c>
      <c r="K29" s="103">
        <f t="shared" si="0"/>
        <v>0</v>
      </c>
      <c r="L29" s="103">
        <f>J29/'סכום נכסי הקרן'!$C$42</f>
        <v>0</v>
      </c>
    </row>
    <row r="30" spans="2:12">
      <c r="B30" s="79" t="s">
        <v>217</v>
      </c>
      <c r="D30" s="16"/>
      <c r="I30" s="80">
        <v>0</v>
      </c>
      <c r="J30" s="81">
        <v>0</v>
      </c>
      <c r="K30" s="80">
        <f t="shared" si="0"/>
        <v>0</v>
      </c>
      <c r="L30" s="80">
        <f>J30/'סכום נכסי הקרן'!$C$42</f>
        <v>0</v>
      </c>
    </row>
    <row r="31" spans="2:12">
      <c r="B31" t="s">
        <v>213</v>
      </c>
      <c r="C31" t="s">
        <v>213</v>
      </c>
      <c r="D31" s="16"/>
      <c r="E31" t="s">
        <v>213</v>
      </c>
      <c r="G31" t="s">
        <v>213</v>
      </c>
      <c r="H31" s="103">
        <v>0</v>
      </c>
      <c r="I31" s="103">
        <v>0</v>
      </c>
      <c r="J31" s="104">
        <v>0</v>
      </c>
      <c r="K31" s="103">
        <f t="shared" si="0"/>
        <v>0</v>
      </c>
      <c r="L31" s="103">
        <f>J31/'סכום נכסי הקרן'!$C$42</f>
        <v>0</v>
      </c>
    </row>
    <row r="32" spans="2:12">
      <c r="B32" s="79" t="s">
        <v>218</v>
      </c>
      <c r="D32" s="16"/>
      <c r="I32" s="80">
        <v>0</v>
      </c>
      <c r="J32" s="81">
        <v>0</v>
      </c>
      <c r="K32" s="80">
        <f t="shared" si="0"/>
        <v>0</v>
      </c>
      <c r="L32" s="80">
        <f>J32/'סכום נכסי הקרן'!$C$42</f>
        <v>0</v>
      </c>
    </row>
    <row r="33" spans="2:12">
      <c r="B33" s="79" t="s">
        <v>219</v>
      </c>
      <c r="D33" s="16"/>
      <c r="I33" s="80">
        <v>0</v>
      </c>
      <c r="J33" s="81">
        <v>0</v>
      </c>
      <c r="K33" s="80">
        <f t="shared" si="0"/>
        <v>0</v>
      </c>
      <c r="L33" s="80">
        <f>J33/'סכום נכסי הקרן'!$C$42</f>
        <v>0</v>
      </c>
    </row>
    <row r="34" spans="2:12">
      <c r="B34" t="s">
        <v>213</v>
      </c>
      <c r="C34" t="s">
        <v>213</v>
      </c>
      <c r="D34" s="16"/>
      <c r="E34" t="s">
        <v>213</v>
      </c>
      <c r="G34" t="s">
        <v>213</v>
      </c>
      <c r="H34" s="103">
        <v>0</v>
      </c>
      <c r="I34" s="103">
        <v>0</v>
      </c>
      <c r="J34" s="104">
        <v>0</v>
      </c>
      <c r="K34" s="103">
        <f t="shared" si="0"/>
        <v>0</v>
      </c>
      <c r="L34" s="103">
        <f>J34/'סכום נכסי הקרן'!$C$42</f>
        <v>0</v>
      </c>
    </row>
    <row r="35" spans="2:12">
      <c r="B35" s="79" t="s">
        <v>217</v>
      </c>
      <c r="D35" s="16"/>
      <c r="I35" s="80">
        <v>0</v>
      </c>
      <c r="J35" s="81">
        <v>0</v>
      </c>
      <c r="K35" s="80">
        <f t="shared" si="0"/>
        <v>0</v>
      </c>
      <c r="L35" s="80">
        <f>J35/'סכום נכסי הקרן'!$C$42</f>
        <v>0</v>
      </c>
    </row>
    <row r="36" spans="2:12">
      <c r="B36" t="s">
        <v>213</v>
      </c>
      <c r="C36" t="s">
        <v>213</v>
      </c>
      <c r="D36" s="16"/>
      <c r="E36" t="s">
        <v>213</v>
      </c>
      <c r="G36" t="s">
        <v>213</v>
      </c>
      <c r="H36" s="103">
        <v>0</v>
      </c>
      <c r="I36" s="103">
        <v>0</v>
      </c>
      <c r="J36" s="104">
        <v>0</v>
      </c>
      <c r="K36" s="103">
        <f t="shared" si="0"/>
        <v>0</v>
      </c>
      <c r="L36" s="103">
        <f>J36/'סכום נכסי הקרן'!$C$42</f>
        <v>0</v>
      </c>
    </row>
    <row r="37" spans="2:12">
      <c r="B37" t="s">
        <v>220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 C1:C4" xr:uid="{022E5548-E0D9-4AD7-B209-4B8553BF4FF9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 s="1" customFormat="1">
      <c r="B1" s="2" t="s">
        <v>0</v>
      </c>
      <c r="C1" s="98">
        <v>45106</v>
      </c>
    </row>
    <row r="2" spans="2:49" s="1" customFormat="1">
      <c r="B2" s="2" t="s">
        <v>1</v>
      </c>
      <c r="C2" s="12" t="s">
        <v>457</v>
      </c>
    </row>
    <row r="3" spans="2:49" s="1" customFormat="1">
      <c r="B3" s="2" t="s">
        <v>2</v>
      </c>
      <c r="C3" s="99" t="s">
        <v>458</v>
      </c>
    </row>
    <row r="4" spans="2:49" s="1" customFormat="1">
      <c r="B4" s="2" t="s">
        <v>3</v>
      </c>
      <c r="C4" s="100" t="s">
        <v>197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-1228475.6599999999</v>
      </c>
      <c r="H11" s="7"/>
      <c r="I11" s="75">
        <v>-49.611450385360946</v>
      </c>
      <c r="J11" s="76">
        <v>1</v>
      </c>
      <c r="K11" s="76">
        <v>-1.1999999999999999E-3</v>
      </c>
      <c r="AW11" s="16"/>
    </row>
    <row r="12" spans="2:49">
      <c r="B12" s="79" t="s">
        <v>200</v>
      </c>
      <c r="C12" s="16"/>
      <c r="D12" s="16"/>
      <c r="G12" s="81">
        <v>-1228475.6599999999</v>
      </c>
      <c r="I12" s="81">
        <v>-49.611450385360946</v>
      </c>
      <c r="J12" s="80">
        <v>1</v>
      </c>
      <c r="K12" s="80">
        <v>-1.1999999999999999E-3</v>
      </c>
    </row>
    <row r="13" spans="2:49">
      <c r="B13" s="79" t="s">
        <v>357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213</v>
      </c>
      <c r="C14" t="s">
        <v>213</v>
      </c>
      <c r="D14" t="s">
        <v>213</v>
      </c>
      <c r="E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358</v>
      </c>
      <c r="C15" s="16"/>
      <c r="D15" s="16"/>
      <c r="G15" s="81">
        <v>-1299200</v>
      </c>
      <c r="I15" s="81">
        <v>-60.224926052556569</v>
      </c>
      <c r="J15" s="80">
        <v>1.2139</v>
      </c>
      <c r="K15" s="80">
        <v>-1.5E-3</v>
      </c>
    </row>
    <row r="16" spans="2:49">
      <c r="B16" t="s">
        <v>384</v>
      </c>
      <c r="C16" t="s">
        <v>385</v>
      </c>
      <c r="D16" t="s">
        <v>123</v>
      </c>
      <c r="E16" t="s">
        <v>106</v>
      </c>
      <c r="F16" t="s">
        <v>386</v>
      </c>
      <c r="G16" s="77">
        <v>70000</v>
      </c>
      <c r="H16" s="77">
        <v>-1.1792857142857101</v>
      </c>
      <c r="I16" s="77">
        <v>-0.82549999999999701</v>
      </c>
      <c r="J16" s="78">
        <v>1.66E-2</v>
      </c>
      <c r="K16" s="78">
        <v>0</v>
      </c>
    </row>
    <row r="17" spans="2:11">
      <c r="B17" t="s">
        <v>387</v>
      </c>
      <c r="C17" t="s">
        <v>388</v>
      </c>
      <c r="D17" t="s">
        <v>123</v>
      </c>
      <c r="E17" t="s">
        <v>106</v>
      </c>
      <c r="F17" t="s">
        <v>389</v>
      </c>
      <c r="G17" s="77">
        <v>-1481200</v>
      </c>
      <c r="H17" s="77">
        <v>4.3500625260525183</v>
      </c>
      <c r="I17" s="77">
        <v>-64.433126135889907</v>
      </c>
      <c r="J17" s="78">
        <v>1.2988</v>
      </c>
      <c r="K17" s="78">
        <v>-1.6000000000000001E-3</v>
      </c>
    </row>
    <row r="18" spans="2:11">
      <c r="B18" t="s">
        <v>390</v>
      </c>
      <c r="C18" t="s">
        <v>391</v>
      </c>
      <c r="D18" t="s">
        <v>123</v>
      </c>
      <c r="E18" t="s">
        <v>106</v>
      </c>
      <c r="F18" t="s">
        <v>392</v>
      </c>
      <c r="G18" s="77">
        <v>10000</v>
      </c>
      <c r="H18" s="77">
        <v>6.3049999999999997</v>
      </c>
      <c r="I18" s="77">
        <v>0.63049999999999995</v>
      </c>
      <c r="J18" s="78">
        <v>-1.2699999999999999E-2</v>
      </c>
      <c r="K18" s="78">
        <v>0</v>
      </c>
    </row>
    <row r="19" spans="2:11">
      <c r="B19" t="s">
        <v>393</v>
      </c>
      <c r="C19" t="s">
        <v>394</v>
      </c>
      <c r="D19" t="s">
        <v>123</v>
      </c>
      <c r="E19" t="s">
        <v>106</v>
      </c>
      <c r="F19" t="s">
        <v>395</v>
      </c>
      <c r="G19" s="77">
        <v>30000</v>
      </c>
      <c r="H19" s="77">
        <v>7.4295666666666671</v>
      </c>
      <c r="I19" s="77">
        <v>2.2288700000000001</v>
      </c>
      <c r="J19" s="78">
        <v>-4.4900000000000002E-2</v>
      </c>
      <c r="K19" s="78">
        <v>1E-4</v>
      </c>
    </row>
    <row r="20" spans="2:11">
      <c r="B20" t="s">
        <v>396</v>
      </c>
      <c r="C20" t="s">
        <v>397</v>
      </c>
      <c r="D20" t="s">
        <v>123</v>
      </c>
      <c r="E20" t="s">
        <v>106</v>
      </c>
      <c r="F20" t="s">
        <v>398</v>
      </c>
      <c r="G20" s="77">
        <v>13000</v>
      </c>
      <c r="H20" s="77">
        <v>6.0029750000000002</v>
      </c>
      <c r="I20" s="77">
        <v>0.78038675000000002</v>
      </c>
      <c r="J20" s="78">
        <v>-1.5699999999999999E-2</v>
      </c>
      <c r="K20" s="78">
        <v>0</v>
      </c>
    </row>
    <row r="21" spans="2:11">
      <c r="B21" t="s">
        <v>399</v>
      </c>
      <c r="C21" t="s">
        <v>400</v>
      </c>
      <c r="D21" t="s">
        <v>123</v>
      </c>
      <c r="E21" t="s">
        <v>106</v>
      </c>
      <c r="F21" t="s">
        <v>401</v>
      </c>
      <c r="G21" s="77">
        <v>70000</v>
      </c>
      <c r="H21" s="77">
        <v>2.6676571428571427</v>
      </c>
      <c r="I21" s="77">
        <v>1.8673599999999999</v>
      </c>
      <c r="J21" s="78">
        <v>-3.7600000000000001E-2</v>
      </c>
      <c r="K21" s="78">
        <v>0</v>
      </c>
    </row>
    <row r="22" spans="2:11">
      <c r="B22" t="s">
        <v>402</v>
      </c>
      <c r="C22" t="s">
        <v>403</v>
      </c>
      <c r="D22" t="s">
        <v>123</v>
      </c>
      <c r="E22" t="s">
        <v>106</v>
      </c>
      <c r="F22" t="s">
        <v>404</v>
      </c>
      <c r="G22" s="77">
        <v>-50000</v>
      </c>
      <c r="H22" s="77">
        <v>4.3304</v>
      </c>
      <c r="I22" s="77">
        <v>-2.1652</v>
      </c>
      <c r="J22" s="78">
        <v>4.36E-2</v>
      </c>
      <c r="K22" s="78">
        <v>-1E-4</v>
      </c>
    </row>
    <row r="23" spans="2:11">
      <c r="B23" t="s">
        <v>405</v>
      </c>
      <c r="C23" t="s">
        <v>406</v>
      </c>
      <c r="D23" t="s">
        <v>123</v>
      </c>
      <c r="E23" t="s">
        <v>106</v>
      </c>
      <c r="F23" t="s">
        <v>404</v>
      </c>
      <c r="G23" s="77">
        <v>-26000</v>
      </c>
      <c r="H23" s="77">
        <v>4.2813333333333459</v>
      </c>
      <c r="I23" s="77">
        <v>-1.1131466666666701</v>
      </c>
      <c r="J23" s="78">
        <v>2.24E-2</v>
      </c>
      <c r="K23" s="78">
        <v>0</v>
      </c>
    </row>
    <row r="24" spans="2:11">
      <c r="B24" t="s">
        <v>407</v>
      </c>
      <c r="C24" t="s">
        <v>408</v>
      </c>
      <c r="D24" t="s">
        <v>123</v>
      </c>
      <c r="E24" t="s">
        <v>106</v>
      </c>
      <c r="F24" t="s">
        <v>409</v>
      </c>
      <c r="G24" s="77">
        <v>-40000</v>
      </c>
      <c r="H24" s="77">
        <v>2.766025</v>
      </c>
      <c r="I24" s="77">
        <v>-1.1064099999999999</v>
      </c>
      <c r="J24" s="78">
        <v>2.23E-2</v>
      </c>
      <c r="K24" s="78">
        <v>0</v>
      </c>
    </row>
    <row r="25" spans="2:11">
      <c r="B25" t="s">
        <v>410</v>
      </c>
      <c r="C25" t="s">
        <v>411</v>
      </c>
      <c r="D25" t="s">
        <v>123</v>
      </c>
      <c r="E25" t="s">
        <v>106</v>
      </c>
      <c r="F25" t="s">
        <v>412</v>
      </c>
      <c r="G25" s="77">
        <v>55000</v>
      </c>
      <c r="H25" s="77">
        <v>-1.5925090909090891</v>
      </c>
      <c r="I25" s="77">
        <v>-0.87587999999999899</v>
      </c>
      <c r="J25" s="78">
        <v>1.77E-2</v>
      </c>
      <c r="K25" s="78">
        <v>0</v>
      </c>
    </row>
    <row r="26" spans="2:11">
      <c r="B26" t="s">
        <v>413</v>
      </c>
      <c r="C26" t="s">
        <v>414</v>
      </c>
      <c r="D26" t="s">
        <v>123</v>
      </c>
      <c r="E26" t="s">
        <v>106</v>
      </c>
      <c r="F26" t="s">
        <v>415</v>
      </c>
      <c r="G26" s="77">
        <v>50000</v>
      </c>
      <c r="H26" s="77">
        <v>9.5744399999999992</v>
      </c>
      <c r="I26" s="77">
        <v>4.7872199999999996</v>
      </c>
      <c r="J26" s="78">
        <v>-9.6500000000000002E-2</v>
      </c>
      <c r="K26" s="78">
        <v>1E-4</v>
      </c>
    </row>
    <row r="27" spans="2:11">
      <c r="B27" s="79" t="s">
        <v>383</v>
      </c>
      <c r="C27" s="16"/>
      <c r="D27" s="16"/>
      <c r="G27" s="81">
        <v>70724.34</v>
      </c>
      <c r="I27" s="81">
        <v>10.613475667195619</v>
      </c>
      <c r="J27" s="80">
        <v>-0.21390000000000001</v>
      </c>
      <c r="K27" s="80">
        <v>2.9999999999999997E-4</v>
      </c>
    </row>
    <row r="28" spans="2:11">
      <c r="B28" t="s">
        <v>416</v>
      </c>
      <c r="C28" t="s">
        <v>417</v>
      </c>
      <c r="D28" t="s">
        <v>123</v>
      </c>
      <c r="E28" t="s">
        <v>113</v>
      </c>
      <c r="F28" t="s">
        <v>418</v>
      </c>
      <c r="G28" s="77">
        <v>-60000</v>
      </c>
      <c r="H28" s="77">
        <v>17.857022222222167</v>
      </c>
      <c r="I28" s="77">
        <v>-10.7142133333333</v>
      </c>
      <c r="J28" s="78">
        <v>0.216</v>
      </c>
      <c r="K28" s="78">
        <v>-2.9999999999999997E-4</v>
      </c>
    </row>
    <row r="29" spans="2:11">
      <c r="B29" t="s">
        <v>419</v>
      </c>
      <c r="C29" t="s">
        <v>420</v>
      </c>
      <c r="D29" t="s">
        <v>123</v>
      </c>
      <c r="E29" t="s">
        <v>106</v>
      </c>
      <c r="F29" t="s">
        <v>421</v>
      </c>
      <c r="G29" s="77">
        <v>45013.9</v>
      </c>
      <c r="H29" s="77">
        <v>-1.4066828025612599</v>
      </c>
      <c r="I29" s="77">
        <v>-0.63320279006212299</v>
      </c>
      <c r="J29" s="78">
        <v>1.2800000000000001E-2</v>
      </c>
      <c r="K29" s="78">
        <v>0</v>
      </c>
    </row>
    <row r="30" spans="2:11">
      <c r="B30" t="s">
        <v>422</v>
      </c>
      <c r="C30" t="s">
        <v>423</v>
      </c>
      <c r="D30" t="s">
        <v>123</v>
      </c>
      <c r="E30" t="s">
        <v>106</v>
      </c>
      <c r="F30" t="s">
        <v>424</v>
      </c>
      <c r="G30" s="77">
        <v>48570.8</v>
      </c>
      <c r="H30" s="77">
        <v>36.448054344826524</v>
      </c>
      <c r="I30" s="77">
        <v>17.703111579717</v>
      </c>
      <c r="J30" s="78">
        <v>-0.35680000000000001</v>
      </c>
      <c r="K30" s="78">
        <v>4.0000000000000002E-4</v>
      </c>
    </row>
    <row r="31" spans="2:11">
      <c r="B31" t="s">
        <v>425</v>
      </c>
      <c r="C31" t="s">
        <v>426</v>
      </c>
      <c r="D31" t="s">
        <v>123</v>
      </c>
      <c r="E31" t="s">
        <v>110</v>
      </c>
      <c r="F31" t="s">
        <v>427</v>
      </c>
      <c r="G31" s="77">
        <v>9400</v>
      </c>
      <c r="H31" s="77">
        <v>10.801163076923086</v>
      </c>
      <c r="I31" s="77">
        <v>1.01530932923077</v>
      </c>
      <c r="J31" s="78">
        <v>-2.0500000000000001E-2</v>
      </c>
      <c r="K31" s="78">
        <v>0</v>
      </c>
    </row>
    <row r="32" spans="2:11">
      <c r="B32" t="s">
        <v>428</v>
      </c>
      <c r="C32" t="s">
        <v>429</v>
      </c>
      <c r="D32" t="s">
        <v>123</v>
      </c>
      <c r="E32" t="s">
        <v>106</v>
      </c>
      <c r="F32" t="s">
        <v>430</v>
      </c>
      <c r="G32" s="77">
        <v>144.54</v>
      </c>
      <c r="H32" s="77">
        <v>13.749842010436835</v>
      </c>
      <c r="I32" s="77">
        <v>1.9874021641885401E-2</v>
      </c>
      <c r="J32" s="78">
        <v>-4.0000000000000002E-4</v>
      </c>
      <c r="K32" s="78">
        <v>0</v>
      </c>
    </row>
    <row r="33" spans="2:11">
      <c r="B33" t="s">
        <v>431</v>
      </c>
      <c r="C33" t="s">
        <v>432</v>
      </c>
      <c r="D33" t="s">
        <v>123</v>
      </c>
      <c r="E33" t="s">
        <v>106</v>
      </c>
      <c r="F33" t="s">
        <v>433</v>
      </c>
      <c r="G33" s="77">
        <v>-7500.75</v>
      </c>
      <c r="H33" s="77">
        <v>-2.1005455010054597</v>
      </c>
      <c r="I33" s="77">
        <v>0.15755666666666701</v>
      </c>
      <c r="J33" s="78">
        <v>-3.2000000000000002E-3</v>
      </c>
      <c r="K33" s="78">
        <v>0</v>
      </c>
    </row>
    <row r="34" spans="2:11">
      <c r="B34" t="s">
        <v>434</v>
      </c>
      <c r="C34" t="s">
        <v>435</v>
      </c>
      <c r="D34" t="s">
        <v>123</v>
      </c>
      <c r="E34" t="s">
        <v>106</v>
      </c>
      <c r="F34" t="s">
        <v>415</v>
      </c>
      <c r="G34" s="77">
        <v>35095.85</v>
      </c>
      <c r="H34" s="77">
        <v>8.7333408176029934</v>
      </c>
      <c r="I34" s="77">
        <v>3.06504019333472</v>
      </c>
      <c r="J34" s="78">
        <v>-6.1800000000000001E-2</v>
      </c>
      <c r="K34" s="78">
        <v>1E-4</v>
      </c>
    </row>
    <row r="35" spans="2:11">
      <c r="B35" s="79" t="s">
        <v>359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213</v>
      </c>
      <c r="C36" t="s">
        <v>213</v>
      </c>
      <c r="D36" t="s">
        <v>213</v>
      </c>
      <c r="E36" t="s">
        <v>213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234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213</v>
      </c>
      <c r="C38" t="s">
        <v>213</v>
      </c>
      <c r="D38" t="s">
        <v>213</v>
      </c>
      <c r="E38" t="s">
        <v>213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218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s="79" t="s">
        <v>357</v>
      </c>
      <c r="C40" s="16"/>
      <c r="D40" s="16"/>
      <c r="G40" s="81">
        <v>0</v>
      </c>
      <c r="I40" s="81">
        <v>0</v>
      </c>
      <c r="J40" s="80">
        <v>0</v>
      </c>
      <c r="K40" s="80">
        <v>0</v>
      </c>
    </row>
    <row r="41" spans="2:11">
      <c r="B41" t="s">
        <v>213</v>
      </c>
      <c r="C41" t="s">
        <v>213</v>
      </c>
      <c r="D41" t="s">
        <v>213</v>
      </c>
      <c r="E41" t="s">
        <v>213</v>
      </c>
      <c r="G41" s="77">
        <v>0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s="79" t="s">
        <v>360</v>
      </c>
      <c r="C42" s="16"/>
      <c r="D42" s="16"/>
      <c r="G42" s="81">
        <v>0</v>
      </c>
      <c r="I42" s="81">
        <v>0</v>
      </c>
      <c r="J42" s="80">
        <v>0</v>
      </c>
      <c r="K42" s="80">
        <v>0</v>
      </c>
    </row>
    <row r="43" spans="2:11">
      <c r="B43" t="s">
        <v>213</v>
      </c>
      <c r="C43" t="s">
        <v>213</v>
      </c>
      <c r="D43" t="s">
        <v>213</v>
      </c>
      <c r="E43" t="s">
        <v>213</v>
      </c>
      <c r="G43" s="77">
        <v>0</v>
      </c>
      <c r="H43" s="77">
        <v>0</v>
      </c>
      <c r="I43" s="77">
        <v>0</v>
      </c>
      <c r="J43" s="78">
        <v>0</v>
      </c>
      <c r="K43" s="78">
        <v>0</v>
      </c>
    </row>
    <row r="44" spans="2:11">
      <c r="B44" s="79" t="s">
        <v>359</v>
      </c>
      <c r="C44" s="16"/>
      <c r="D44" s="16"/>
      <c r="G44" s="81">
        <v>0</v>
      </c>
      <c r="I44" s="81">
        <v>0</v>
      </c>
      <c r="J44" s="80">
        <v>0</v>
      </c>
      <c r="K44" s="80">
        <v>0</v>
      </c>
    </row>
    <row r="45" spans="2:11">
      <c r="B45" t="s">
        <v>213</v>
      </c>
      <c r="C45" t="s">
        <v>213</v>
      </c>
      <c r="D45" t="s">
        <v>213</v>
      </c>
      <c r="E45" t="s">
        <v>213</v>
      </c>
      <c r="G45" s="77">
        <v>0</v>
      </c>
      <c r="H45" s="77">
        <v>0</v>
      </c>
      <c r="I45" s="77">
        <v>0</v>
      </c>
      <c r="J45" s="78">
        <v>0</v>
      </c>
      <c r="K45" s="78">
        <v>0</v>
      </c>
    </row>
    <row r="46" spans="2:11">
      <c r="B46" s="79" t="s">
        <v>234</v>
      </c>
      <c r="C46" s="16"/>
      <c r="D46" s="16"/>
      <c r="G46" s="81">
        <v>0</v>
      </c>
      <c r="I46" s="81">
        <v>0</v>
      </c>
      <c r="J46" s="80">
        <v>0</v>
      </c>
      <c r="K46" s="80">
        <v>0</v>
      </c>
    </row>
    <row r="47" spans="2:11">
      <c r="B47" t="s">
        <v>213</v>
      </c>
      <c r="C47" t="s">
        <v>213</v>
      </c>
      <c r="D47" t="s">
        <v>213</v>
      </c>
      <c r="E47" t="s">
        <v>213</v>
      </c>
      <c r="G47" s="77">
        <v>0</v>
      </c>
      <c r="H47" s="77">
        <v>0</v>
      </c>
      <c r="I47" s="77">
        <v>0</v>
      </c>
      <c r="J47" s="78">
        <v>0</v>
      </c>
      <c r="K47" s="78">
        <v>0</v>
      </c>
    </row>
    <row r="48" spans="2:11">
      <c r="B48" t="s">
        <v>220</v>
      </c>
      <c r="C48" s="16"/>
      <c r="D48" s="16"/>
    </row>
    <row r="49" spans="2:4">
      <c r="B49" t="s">
        <v>226</v>
      </c>
      <c r="C49" s="16"/>
      <c r="D49" s="16"/>
    </row>
    <row r="50" spans="2:4">
      <c r="B50" t="s">
        <v>227</v>
      </c>
      <c r="C50" s="16"/>
      <c r="D50" s="16"/>
    </row>
    <row r="51" spans="2:4">
      <c r="B51" t="s">
        <v>228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5:XFD1048576 C1:C4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 s="1" customFormat="1">
      <c r="B1" s="2" t="s">
        <v>0</v>
      </c>
      <c r="C1" s="98">
        <v>45106</v>
      </c>
    </row>
    <row r="2" spans="2:78" s="1" customFormat="1">
      <c r="B2" s="2" t="s">
        <v>1</v>
      </c>
      <c r="C2" s="12" t="s">
        <v>457</v>
      </c>
    </row>
    <row r="3" spans="2:78" s="1" customFormat="1">
      <c r="B3" s="2" t="s">
        <v>2</v>
      </c>
      <c r="C3" s="99" t="s">
        <v>458</v>
      </c>
    </row>
    <row r="4" spans="2:78" s="1" customFormat="1">
      <c r="B4" s="2" t="s">
        <v>3</v>
      </c>
      <c r="C4" s="100" t="s">
        <v>197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200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362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213</v>
      </c>
      <c r="C14" t="s">
        <v>213</v>
      </c>
      <c r="D14" s="16"/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213</v>
      </c>
      <c r="C16" t="s">
        <v>213</v>
      </c>
      <c r="D16" s="16"/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213</v>
      </c>
      <c r="C18" t="s">
        <v>213</v>
      </c>
      <c r="D18" s="16"/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t="s">
        <v>213</v>
      </c>
      <c r="C19" t="s">
        <v>213</v>
      </c>
      <c r="D19" s="16"/>
      <c r="E19" t="s">
        <v>213</v>
      </c>
      <c r="H19" s="77">
        <v>0</v>
      </c>
      <c r="I19" t="s">
        <v>213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t="s">
        <v>213</v>
      </c>
      <c r="C20" t="s">
        <v>213</v>
      </c>
      <c r="D20" s="16"/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t="s">
        <v>213</v>
      </c>
      <c r="C21" t="s">
        <v>213</v>
      </c>
      <c r="D21" s="16"/>
      <c r="E21" t="s">
        <v>213</v>
      </c>
      <c r="H21" s="77">
        <v>0</v>
      </c>
      <c r="I21" t="s">
        <v>213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218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s="79" t="s">
        <v>362</v>
      </c>
      <c r="D23" s="16"/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213</v>
      </c>
      <c r="C24" t="s">
        <v>213</v>
      </c>
      <c r="D24" s="16"/>
      <c r="E24" t="s">
        <v>213</v>
      </c>
      <c r="H24" s="77">
        <v>0</v>
      </c>
      <c r="I24" t="s">
        <v>213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363</v>
      </c>
      <c r="D25" s="16"/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213</v>
      </c>
      <c r="C26" t="s">
        <v>213</v>
      </c>
      <c r="D26" s="16"/>
      <c r="E26" t="s">
        <v>213</v>
      </c>
      <c r="H26" s="77">
        <v>0</v>
      </c>
      <c r="I26" t="s">
        <v>213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364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213</v>
      </c>
      <c r="C28" t="s">
        <v>213</v>
      </c>
      <c r="D28" s="16"/>
      <c r="E28" t="s">
        <v>213</v>
      </c>
      <c r="H28" s="77">
        <v>0</v>
      </c>
      <c r="I28" t="s">
        <v>213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t="s">
        <v>213</v>
      </c>
      <c r="C29" t="s">
        <v>213</v>
      </c>
      <c r="D29" s="16"/>
      <c r="E29" t="s">
        <v>213</v>
      </c>
      <c r="H29" s="77">
        <v>0</v>
      </c>
      <c r="I29" t="s">
        <v>213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t="s">
        <v>213</v>
      </c>
      <c r="C30" t="s">
        <v>213</v>
      </c>
      <c r="D30" s="16"/>
      <c r="E30" t="s">
        <v>213</v>
      </c>
      <c r="H30" s="77">
        <v>0</v>
      </c>
      <c r="I30" t="s">
        <v>213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t="s">
        <v>213</v>
      </c>
      <c r="C31" t="s">
        <v>213</v>
      </c>
      <c r="D31" s="16"/>
      <c r="E31" t="s">
        <v>213</v>
      </c>
      <c r="H31" s="77">
        <v>0</v>
      </c>
      <c r="I31" t="s">
        <v>213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t="s">
        <v>220</v>
      </c>
      <c r="D32" s="16"/>
    </row>
    <row r="33" spans="2:4">
      <c r="B33" t="s">
        <v>226</v>
      </c>
      <c r="D33" s="16"/>
    </row>
    <row r="34" spans="2:4">
      <c r="B34" t="s">
        <v>227</v>
      </c>
      <c r="D34" s="16"/>
    </row>
    <row r="35" spans="2:4">
      <c r="B35" t="s">
        <v>228</v>
      </c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5:XFD1048576 C1:C4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3" workbookViewId="0">
      <selection sqref="A1:XFD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 s="1" customFormat="1">
      <c r="B1" s="2" t="s">
        <v>0</v>
      </c>
      <c r="C1" s="98">
        <v>45106</v>
      </c>
    </row>
    <row r="2" spans="2:60" s="1" customFormat="1">
      <c r="B2" s="2" t="s">
        <v>1</v>
      </c>
      <c r="C2" s="12" t="s">
        <v>457</v>
      </c>
    </row>
    <row r="3" spans="2:60" s="1" customFormat="1">
      <c r="B3" s="2" t="s">
        <v>2</v>
      </c>
      <c r="C3" s="99" t="s">
        <v>458</v>
      </c>
    </row>
    <row r="4" spans="2:60" s="1" customFormat="1">
      <c r="B4" s="2" t="s">
        <v>3</v>
      </c>
      <c r="C4" s="100" t="s">
        <v>197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200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213</v>
      </c>
      <c r="D14" t="s">
        <v>213</v>
      </c>
      <c r="F14" t="s">
        <v>213</v>
      </c>
      <c r="I14" s="77">
        <v>0</v>
      </c>
      <c r="J14" t="s">
        <v>213</v>
      </c>
      <c r="K14" t="s">
        <v>213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213</v>
      </c>
      <c r="D16" t="s">
        <v>213</v>
      </c>
      <c r="F16" t="s">
        <v>213</v>
      </c>
      <c r="I16" s="77">
        <v>0</v>
      </c>
      <c r="J16" t="s">
        <v>213</v>
      </c>
      <c r="K16" t="s">
        <v>213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213</v>
      </c>
      <c r="D18" t="s">
        <v>213</v>
      </c>
      <c r="F18" t="s">
        <v>213</v>
      </c>
      <c r="I18" s="77">
        <v>0</v>
      </c>
      <c r="J18" t="s">
        <v>213</v>
      </c>
      <c r="K18" t="s">
        <v>213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213</v>
      </c>
      <c r="D20" t="s">
        <v>213</v>
      </c>
      <c r="F20" t="s">
        <v>213</v>
      </c>
      <c r="I20" s="77">
        <v>0</v>
      </c>
      <c r="J20" t="s">
        <v>213</v>
      </c>
      <c r="K20" t="s">
        <v>213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440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213</v>
      </c>
      <c r="D22" t="s">
        <v>213</v>
      </c>
      <c r="F22" t="s">
        <v>213</v>
      </c>
      <c r="I22" s="77">
        <v>0</v>
      </c>
      <c r="J22" t="s">
        <v>213</v>
      </c>
      <c r="K22" t="s">
        <v>213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441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442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213</v>
      </c>
      <c r="D25" t="s">
        <v>213</v>
      </c>
      <c r="F25" t="s">
        <v>213</v>
      </c>
      <c r="I25" s="77">
        <v>0</v>
      </c>
      <c r="J25" t="s">
        <v>213</v>
      </c>
      <c r="K25" t="s">
        <v>213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443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213</v>
      </c>
      <c r="D27" t="s">
        <v>213</v>
      </c>
      <c r="F27" t="s">
        <v>213</v>
      </c>
      <c r="I27" s="77">
        <v>0</v>
      </c>
      <c r="J27" t="s">
        <v>213</v>
      </c>
      <c r="K27" t="s">
        <v>213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444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213</v>
      </c>
      <c r="D29" t="s">
        <v>213</v>
      </c>
      <c r="F29" t="s">
        <v>213</v>
      </c>
      <c r="I29" s="77">
        <v>0</v>
      </c>
      <c r="J29" t="s">
        <v>213</v>
      </c>
      <c r="K29" t="s">
        <v>213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213</v>
      </c>
      <c r="D31" t="s">
        <v>213</v>
      </c>
      <c r="F31" t="s">
        <v>213</v>
      </c>
      <c r="I31" s="77">
        <v>0</v>
      </c>
      <c r="J31" t="s">
        <v>213</v>
      </c>
      <c r="K31" t="s">
        <v>213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213</v>
      </c>
      <c r="D34" t="s">
        <v>213</v>
      </c>
      <c r="F34" t="s">
        <v>213</v>
      </c>
      <c r="I34" s="77">
        <v>0</v>
      </c>
      <c r="J34" t="s">
        <v>213</v>
      </c>
      <c r="K34" t="s">
        <v>213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213</v>
      </c>
      <c r="D36" t="s">
        <v>213</v>
      </c>
      <c r="F36" t="s">
        <v>213</v>
      </c>
      <c r="I36" s="77">
        <v>0</v>
      </c>
      <c r="J36" t="s">
        <v>213</v>
      </c>
      <c r="K36" t="s">
        <v>213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213</v>
      </c>
      <c r="D38" t="s">
        <v>213</v>
      </c>
      <c r="F38" t="s">
        <v>213</v>
      </c>
      <c r="I38" s="77">
        <v>0</v>
      </c>
      <c r="J38" t="s">
        <v>213</v>
      </c>
      <c r="K38" t="s">
        <v>213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213</v>
      </c>
      <c r="D40" t="s">
        <v>213</v>
      </c>
      <c r="F40" t="s">
        <v>213</v>
      </c>
      <c r="I40" s="77">
        <v>0</v>
      </c>
      <c r="J40" t="s">
        <v>213</v>
      </c>
      <c r="K40" t="s">
        <v>213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220</v>
      </c>
    </row>
    <row r="42" spans="2:18">
      <c r="B42" t="s">
        <v>226</v>
      </c>
    </row>
    <row r="43" spans="2:18">
      <c r="B43" t="s">
        <v>227</v>
      </c>
    </row>
    <row r="44" spans="2:18">
      <c r="B44" t="s">
        <v>228</v>
      </c>
    </row>
  </sheetData>
  <mergeCells count="1">
    <mergeCell ref="B7:R7"/>
  </mergeCells>
  <dataValidations count="1">
    <dataValidation allowBlank="1" showInputMessage="1" showErrorMessage="1" sqref="A5:XFD1048576 C1:C4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 s="1" customFormat="1">
      <c r="B1" s="2" t="s">
        <v>0</v>
      </c>
      <c r="C1" s="98">
        <v>45106</v>
      </c>
    </row>
    <row r="2" spans="2:64" s="1" customFormat="1">
      <c r="B2" s="2" t="s">
        <v>1</v>
      </c>
      <c r="C2" s="12" t="s">
        <v>457</v>
      </c>
    </row>
    <row r="3" spans="2:64" s="1" customFormat="1">
      <c r="B3" s="2" t="s">
        <v>2</v>
      </c>
      <c r="C3" s="99" t="s">
        <v>458</v>
      </c>
    </row>
    <row r="4" spans="2:64" s="1" customFormat="1">
      <c r="B4" s="2" t="s">
        <v>3</v>
      </c>
      <c r="C4" s="100" t="s">
        <v>197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200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213</v>
      </c>
      <c r="C14" t="s">
        <v>213</v>
      </c>
      <c r="E14" t="s">
        <v>213</v>
      </c>
      <c r="G14" s="77">
        <v>0</v>
      </c>
      <c r="H14" t="s">
        <v>213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213</v>
      </c>
      <c r="C16" t="s">
        <v>213</v>
      </c>
      <c r="E16" t="s">
        <v>213</v>
      </c>
      <c r="G16" s="77">
        <v>0</v>
      </c>
      <c r="H16" t="s">
        <v>213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213</v>
      </c>
      <c r="C18" t="s">
        <v>213</v>
      </c>
      <c r="E18" t="s">
        <v>213</v>
      </c>
      <c r="G18" s="77">
        <v>0</v>
      </c>
      <c r="H18" t="s">
        <v>213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213</v>
      </c>
      <c r="C20" t="s">
        <v>213</v>
      </c>
      <c r="E20" t="s">
        <v>213</v>
      </c>
      <c r="G20" s="77">
        <v>0</v>
      </c>
      <c r="H20" t="s">
        <v>213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213</v>
      </c>
      <c r="C22" t="s">
        <v>213</v>
      </c>
      <c r="E22" t="s">
        <v>213</v>
      </c>
      <c r="G22" s="77">
        <v>0</v>
      </c>
      <c r="H22" t="s">
        <v>213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213</v>
      </c>
      <c r="C24" t="s">
        <v>213</v>
      </c>
      <c r="E24" t="s">
        <v>213</v>
      </c>
      <c r="G24" s="77">
        <v>0</v>
      </c>
      <c r="H24" t="s">
        <v>213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220</v>
      </c>
    </row>
    <row r="26" spans="2:15">
      <c r="B26" t="s">
        <v>226</v>
      </c>
    </row>
    <row r="27" spans="2:15">
      <c r="B27" t="s">
        <v>227</v>
      </c>
    </row>
    <row r="28" spans="2:15">
      <c r="B28" t="s">
        <v>228</v>
      </c>
    </row>
  </sheetData>
  <mergeCells count="1">
    <mergeCell ref="B7:O7"/>
  </mergeCells>
  <dataValidations count="1">
    <dataValidation allowBlank="1" showInputMessage="1" showErrorMessage="1" sqref="A5:XFD1048576 C1:C4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 s="1" customFormat="1">
      <c r="B1" s="2" t="s">
        <v>0</v>
      </c>
      <c r="C1" s="98">
        <v>45106</v>
      </c>
    </row>
    <row r="2" spans="2:55" s="1" customFormat="1">
      <c r="B2" s="2" t="s">
        <v>1</v>
      </c>
      <c r="C2" s="12" t="s">
        <v>457</v>
      </c>
    </row>
    <row r="3" spans="2:55" s="1" customFormat="1">
      <c r="B3" s="2" t="s">
        <v>2</v>
      </c>
      <c r="C3" s="99" t="s">
        <v>458</v>
      </c>
    </row>
    <row r="4" spans="2:55" s="1" customFormat="1">
      <c r="B4" s="2" t="s">
        <v>3</v>
      </c>
      <c r="C4" s="100" t="s">
        <v>197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200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213</v>
      </c>
      <c r="E14" s="78">
        <v>0</v>
      </c>
      <c r="F14" t="s">
        <v>213</v>
      </c>
      <c r="G14" s="77">
        <v>0</v>
      </c>
      <c r="H14" s="78">
        <v>0</v>
      </c>
      <c r="I14" s="78">
        <v>0</v>
      </c>
    </row>
    <row r="15" spans="2:55">
      <c r="B15" s="79" t="s">
        <v>450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213</v>
      </c>
      <c r="E16" s="78">
        <v>0</v>
      </c>
      <c r="F16" t="s">
        <v>213</v>
      </c>
      <c r="G16" s="77">
        <v>0</v>
      </c>
      <c r="H16" s="78">
        <v>0</v>
      </c>
      <c r="I16" s="78">
        <v>0</v>
      </c>
    </row>
    <row r="17" spans="2:9">
      <c r="B17" s="79" t="s">
        <v>218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213</v>
      </c>
      <c r="E19" s="78">
        <v>0</v>
      </c>
      <c r="F19" t="s">
        <v>213</v>
      </c>
      <c r="G19" s="77">
        <v>0</v>
      </c>
      <c r="H19" s="78">
        <v>0</v>
      </c>
      <c r="I19" s="78">
        <v>0</v>
      </c>
    </row>
    <row r="20" spans="2:9">
      <c r="B20" s="79" t="s">
        <v>450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213</v>
      </c>
      <c r="E21" s="78">
        <v>0</v>
      </c>
      <c r="F21" t="s">
        <v>213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5:XFD1048576 C1:C4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 s="1" customFormat="1">
      <c r="B1" s="2" t="s">
        <v>0</v>
      </c>
      <c r="C1" s="98">
        <v>45106</v>
      </c>
    </row>
    <row r="2" spans="2:60" s="1" customFormat="1">
      <c r="B2" s="2" t="s">
        <v>1</v>
      </c>
      <c r="C2" s="12" t="s">
        <v>457</v>
      </c>
    </row>
    <row r="3" spans="2:60" s="1" customFormat="1">
      <c r="B3" s="2" t="s">
        <v>2</v>
      </c>
      <c r="C3" s="99" t="s">
        <v>458</v>
      </c>
    </row>
    <row r="4" spans="2:60" s="1" customFormat="1">
      <c r="B4" s="2" t="s">
        <v>3</v>
      </c>
      <c r="C4" s="100" t="s">
        <v>197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213</v>
      </c>
      <c r="D13" t="s">
        <v>213</v>
      </c>
      <c r="E13" s="19"/>
      <c r="F13" s="78">
        <v>0</v>
      </c>
      <c r="G13" t="s">
        <v>213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213</v>
      </c>
      <c r="D15" t="s">
        <v>213</v>
      </c>
      <c r="E15" s="19"/>
      <c r="F15" s="78">
        <v>0</v>
      </c>
      <c r="G15" t="s">
        <v>213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5:XFD1048576 C1:C4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 s="1" customFormat="1">
      <c r="B1" s="2" t="s">
        <v>0</v>
      </c>
      <c r="C1" s="98">
        <v>45106</v>
      </c>
    </row>
    <row r="2" spans="2:60" s="1" customFormat="1">
      <c r="B2" s="2" t="s">
        <v>1</v>
      </c>
      <c r="C2" s="12" t="s">
        <v>457</v>
      </c>
    </row>
    <row r="3" spans="2:60" s="1" customFormat="1">
      <c r="B3" s="2" t="s">
        <v>2</v>
      </c>
      <c r="C3" s="99" t="s">
        <v>458</v>
      </c>
    </row>
    <row r="4" spans="2:60" s="1" customFormat="1">
      <c r="B4" s="2" t="s">
        <v>3</v>
      </c>
      <c r="C4" s="100" t="s">
        <v>197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-18.84694</v>
      </c>
      <c r="J11" s="76">
        <v>1</v>
      </c>
      <c r="K11" s="76">
        <v>-5.0000000000000001E-4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451</v>
      </c>
      <c r="C12" s="15"/>
      <c r="D12" s="15"/>
      <c r="E12" s="15"/>
      <c r="F12" s="15"/>
      <c r="G12" s="15"/>
      <c r="H12" s="80">
        <v>0</v>
      </c>
      <c r="I12" s="81">
        <v>-18.84694</v>
      </c>
      <c r="J12" s="80">
        <v>1</v>
      </c>
      <c r="K12" s="80">
        <v>-5.0000000000000001E-4</v>
      </c>
    </row>
    <row r="13" spans="2:60">
      <c r="B13" t="s">
        <v>452</v>
      </c>
      <c r="C13" t="s">
        <v>213</v>
      </c>
      <c r="D13" t="s">
        <v>213</v>
      </c>
      <c r="E13" t="s">
        <v>453</v>
      </c>
      <c r="F13" s="78">
        <v>0</v>
      </c>
      <c r="G13" t="s">
        <v>213</v>
      </c>
      <c r="H13" s="78">
        <v>0</v>
      </c>
      <c r="I13" s="77">
        <v>-16.52</v>
      </c>
      <c r="J13" s="78">
        <v>0.87649999999999995</v>
      </c>
      <c r="K13" s="78">
        <v>-4.0000000000000002E-4</v>
      </c>
    </row>
    <row r="14" spans="2:60">
      <c r="B14" t="s">
        <v>454</v>
      </c>
      <c r="C14" t="s">
        <v>213</v>
      </c>
      <c r="D14" t="s">
        <v>213</v>
      </c>
      <c r="E14" t="s">
        <v>453</v>
      </c>
      <c r="F14" s="78">
        <v>0</v>
      </c>
      <c r="G14" t="s">
        <v>213</v>
      </c>
      <c r="H14" s="78">
        <v>0</v>
      </c>
      <c r="I14" s="77">
        <v>-2.36</v>
      </c>
      <c r="J14" s="78">
        <v>0.12520000000000001</v>
      </c>
      <c r="K14" s="78">
        <v>-1E-4</v>
      </c>
    </row>
    <row r="15" spans="2:60">
      <c r="B15" t="s">
        <v>455</v>
      </c>
      <c r="C15" t="s">
        <v>456</v>
      </c>
      <c r="D15" t="s">
        <v>203</v>
      </c>
      <c r="E15" t="s">
        <v>204</v>
      </c>
      <c r="F15" s="78">
        <v>0</v>
      </c>
      <c r="G15" t="s">
        <v>102</v>
      </c>
      <c r="H15" s="78">
        <v>0</v>
      </c>
      <c r="I15" s="77">
        <v>3.3059999999999999E-2</v>
      </c>
      <c r="J15" s="78">
        <v>-1.8E-3</v>
      </c>
      <c r="K15" s="78">
        <v>0</v>
      </c>
    </row>
    <row r="16" spans="2:60">
      <c r="B16" s="79" t="s">
        <v>218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213</v>
      </c>
      <c r="C17" t="s">
        <v>213</v>
      </c>
      <c r="D17" t="s">
        <v>213</v>
      </c>
      <c r="E17" s="19"/>
      <c r="F17" s="78">
        <v>0</v>
      </c>
      <c r="G17" t="s">
        <v>213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5:XFD1048576 C1:C4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 s="1" customFormat="1">
      <c r="B1" s="2" t="s">
        <v>0</v>
      </c>
      <c r="C1" s="98">
        <v>45106</v>
      </c>
    </row>
    <row r="2" spans="2:17" s="1" customFormat="1">
      <c r="B2" s="2" t="s">
        <v>1</v>
      </c>
      <c r="C2" s="12" t="s">
        <v>457</v>
      </c>
    </row>
    <row r="3" spans="2:17" s="1" customFormat="1">
      <c r="B3" s="2" t="s">
        <v>2</v>
      </c>
      <c r="C3" s="99" t="s">
        <v>458</v>
      </c>
    </row>
    <row r="4" spans="2:17" s="1" customFormat="1">
      <c r="B4" s="2" t="s">
        <v>3</v>
      </c>
      <c r="C4" s="100" t="s">
        <v>197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200</v>
      </c>
      <c r="C12" s="81">
        <v>0</v>
      </c>
    </row>
    <row r="13" spans="2:17">
      <c r="B13" t="s">
        <v>213</v>
      </c>
      <c r="C13" s="77">
        <v>0</v>
      </c>
    </row>
    <row r="14" spans="2:17">
      <c r="B14" s="79" t="s">
        <v>218</v>
      </c>
      <c r="C14" s="81">
        <v>0</v>
      </c>
    </row>
    <row r="15" spans="2:17">
      <c r="B15" t="s">
        <v>213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5:XFD1048576 C1:C4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 s="1" customFormat="1">
      <c r="B1" s="2" t="s">
        <v>0</v>
      </c>
      <c r="C1" s="98">
        <v>45106</v>
      </c>
    </row>
    <row r="2" spans="2:18" s="1" customFormat="1">
      <c r="B2" s="2" t="s">
        <v>1</v>
      </c>
      <c r="C2" s="12" t="s">
        <v>457</v>
      </c>
    </row>
    <row r="3" spans="2:18" s="1" customFormat="1">
      <c r="B3" s="2" t="s">
        <v>2</v>
      </c>
      <c r="C3" s="99" t="s">
        <v>458</v>
      </c>
    </row>
    <row r="4" spans="2:18" s="1" customFormat="1">
      <c r="B4" s="2" t="s">
        <v>3</v>
      </c>
      <c r="C4" s="100" t="s">
        <v>197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230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213</v>
      </c>
      <c r="C14" t="s">
        <v>213</v>
      </c>
      <c r="D14" t="s">
        <v>213</v>
      </c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222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213</v>
      </c>
      <c r="C16" t="s">
        <v>213</v>
      </c>
      <c r="D16" t="s">
        <v>213</v>
      </c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213</v>
      </c>
      <c r="C18" t="s">
        <v>213</v>
      </c>
      <c r="D18" t="s">
        <v>213</v>
      </c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213</v>
      </c>
      <c r="C20" t="s">
        <v>213</v>
      </c>
      <c r="D20" t="s">
        <v>213</v>
      </c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213</v>
      </c>
      <c r="C23" t="s">
        <v>213</v>
      </c>
      <c r="D23" t="s">
        <v>213</v>
      </c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213</v>
      </c>
      <c r="C25" t="s">
        <v>213</v>
      </c>
      <c r="D25" t="s">
        <v>213</v>
      </c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226</v>
      </c>
      <c r="D27" s="16"/>
    </row>
    <row r="28" spans="2:16">
      <c r="B28" t="s">
        <v>228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5:XFD1048576 C1:C4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 s="1" customFormat="1">
      <c r="B1" s="2" t="s">
        <v>0</v>
      </c>
      <c r="C1" s="98">
        <v>45106</v>
      </c>
    </row>
    <row r="2" spans="2:18" s="1" customFormat="1">
      <c r="B2" s="2" t="s">
        <v>1</v>
      </c>
      <c r="C2" s="12" t="s">
        <v>457</v>
      </c>
    </row>
    <row r="3" spans="2:18" s="1" customFormat="1">
      <c r="B3" s="2" t="s">
        <v>2</v>
      </c>
      <c r="C3" s="99" t="s">
        <v>458</v>
      </c>
    </row>
    <row r="4" spans="2:18" s="1" customFormat="1">
      <c r="B4" s="2" t="s">
        <v>3</v>
      </c>
      <c r="C4" s="100" t="s">
        <v>197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213</v>
      </c>
      <c r="C14" t="s">
        <v>213</v>
      </c>
      <c r="D14" t="s">
        <v>213</v>
      </c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213</v>
      </c>
      <c r="C16" t="s">
        <v>213</v>
      </c>
      <c r="D16" t="s">
        <v>213</v>
      </c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213</v>
      </c>
      <c r="C18" t="s">
        <v>213</v>
      </c>
      <c r="D18" t="s">
        <v>213</v>
      </c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213</v>
      </c>
      <c r="C20" t="s">
        <v>213</v>
      </c>
      <c r="D20" t="s">
        <v>213</v>
      </c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213</v>
      </c>
      <c r="C23" t="s">
        <v>213</v>
      </c>
      <c r="D23" t="s">
        <v>213</v>
      </c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213</v>
      </c>
      <c r="C25" t="s">
        <v>213</v>
      </c>
      <c r="D25" t="s">
        <v>213</v>
      </c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226</v>
      </c>
      <c r="D27" s="16"/>
    </row>
    <row r="28" spans="2:16">
      <c r="B28" t="s">
        <v>228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5:XFD1048576 C1:C4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 s="1" customFormat="1">
      <c r="B1" s="2" t="s">
        <v>0</v>
      </c>
      <c r="C1" s="98">
        <v>45106</v>
      </c>
    </row>
    <row r="2" spans="2:53" s="1" customFormat="1">
      <c r="B2" s="2" t="s">
        <v>1</v>
      </c>
      <c r="C2" s="12" t="s">
        <v>457</v>
      </c>
    </row>
    <row r="3" spans="2:53" s="1" customFormat="1">
      <c r="B3" s="2" t="s">
        <v>2</v>
      </c>
      <c r="C3" s="99" t="s">
        <v>458</v>
      </c>
    </row>
    <row r="4" spans="2:53" s="1" customFormat="1">
      <c r="B4" s="2" t="s">
        <v>3</v>
      </c>
      <c r="C4" s="100" t="s">
        <v>197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5">
        <v>0</v>
      </c>
      <c r="P11" s="7"/>
      <c r="Q11" s="76">
        <v>0</v>
      </c>
      <c r="R11" s="76">
        <v>0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200</v>
      </c>
      <c r="C12" s="16"/>
      <c r="D12" s="16"/>
      <c r="H12" s="81">
        <v>0</v>
      </c>
      <c r="K12" s="80">
        <v>0</v>
      </c>
      <c r="L12" s="81">
        <v>0</v>
      </c>
      <c r="N12" s="81">
        <v>0</v>
      </c>
      <c r="O12" s="81">
        <v>0</v>
      </c>
      <c r="Q12" s="80">
        <v>0</v>
      </c>
      <c r="R12" s="80">
        <v>0</v>
      </c>
    </row>
    <row r="13" spans="2:53">
      <c r="B13" s="79" t="s">
        <v>221</v>
      </c>
      <c r="C13" s="16"/>
      <c r="D13" s="16"/>
      <c r="H13" s="81">
        <v>0</v>
      </c>
      <c r="K13" s="80">
        <v>0</v>
      </c>
      <c r="L13" s="81">
        <v>0</v>
      </c>
      <c r="N13" s="81">
        <v>0</v>
      </c>
      <c r="O13" s="81">
        <v>0</v>
      </c>
      <c r="Q13" s="80">
        <v>0</v>
      </c>
      <c r="R13" s="80">
        <v>0</v>
      </c>
    </row>
    <row r="14" spans="2:53">
      <c r="B14" t="s">
        <v>213</v>
      </c>
      <c r="C14" t="s">
        <v>213</v>
      </c>
      <c r="D14" s="16"/>
      <c r="E14" t="s">
        <v>213</v>
      </c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O14" s="77">
        <v>0</v>
      </c>
      <c r="P14" s="78">
        <v>0</v>
      </c>
      <c r="Q14" s="78">
        <v>0</v>
      </c>
      <c r="R14" s="78">
        <v>0</v>
      </c>
    </row>
    <row r="15" spans="2:53">
      <c r="B15" s="79" t="s">
        <v>222</v>
      </c>
      <c r="C15" s="16"/>
      <c r="D15" s="16"/>
      <c r="H15" s="81">
        <v>0</v>
      </c>
      <c r="K15" s="80">
        <v>0</v>
      </c>
      <c r="L15" s="81">
        <v>0</v>
      </c>
      <c r="N15" s="81">
        <v>0</v>
      </c>
      <c r="O15" s="81">
        <v>0</v>
      </c>
      <c r="Q15" s="80">
        <v>0</v>
      </c>
      <c r="R15" s="80">
        <v>0</v>
      </c>
    </row>
    <row r="16" spans="2:53">
      <c r="B16" t="s">
        <v>213</v>
      </c>
      <c r="C16" t="s">
        <v>213</v>
      </c>
      <c r="D16" s="16"/>
      <c r="E16" t="s">
        <v>213</v>
      </c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O16" s="77">
        <v>0</v>
      </c>
      <c r="P16" s="78">
        <v>0</v>
      </c>
      <c r="Q16" s="78">
        <v>0</v>
      </c>
      <c r="R16" s="78">
        <v>0</v>
      </c>
    </row>
    <row r="17" spans="2:18">
      <c r="B17" t="s">
        <v>213</v>
      </c>
      <c r="C17" t="s">
        <v>213</v>
      </c>
      <c r="D17" s="16"/>
      <c r="E17" t="s">
        <v>213</v>
      </c>
      <c r="H17" s="77">
        <v>0</v>
      </c>
      <c r="I17" t="s">
        <v>213</v>
      </c>
      <c r="J17" s="78">
        <v>0</v>
      </c>
      <c r="K17" s="78">
        <v>0</v>
      </c>
      <c r="L17" s="77">
        <v>0</v>
      </c>
      <c r="M17" s="77">
        <v>0</v>
      </c>
      <c r="O17" s="77">
        <v>0</v>
      </c>
      <c r="P17" s="78">
        <v>0</v>
      </c>
      <c r="Q17" s="78">
        <v>0</v>
      </c>
      <c r="R17" s="78">
        <v>0</v>
      </c>
    </row>
    <row r="18" spans="2:18">
      <c r="B18" t="s">
        <v>213</v>
      </c>
      <c r="C18" t="s">
        <v>213</v>
      </c>
      <c r="D18" s="16"/>
      <c r="E18" t="s">
        <v>213</v>
      </c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223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213</v>
      </c>
      <c r="C20" t="s">
        <v>213</v>
      </c>
      <c r="D20" s="16"/>
      <c r="E20" t="s">
        <v>213</v>
      </c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218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s="79" t="s">
        <v>224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213</v>
      </c>
      <c r="C23" t="s">
        <v>213</v>
      </c>
      <c r="D23" s="16"/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225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213</v>
      </c>
      <c r="C25" t="s">
        <v>213</v>
      </c>
      <c r="D25" s="16"/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t="s">
        <v>226</v>
      </c>
      <c r="C26" s="16"/>
      <c r="D26" s="16"/>
    </row>
    <row r="27" spans="2:18">
      <c r="B27" t="s">
        <v>227</v>
      </c>
      <c r="C27" s="16"/>
      <c r="D27" s="16"/>
    </row>
    <row r="28" spans="2:18">
      <c r="B28" t="s">
        <v>228</v>
      </c>
      <c r="C28" s="16"/>
      <c r="D28" s="16"/>
    </row>
    <row r="29" spans="2:18">
      <c r="B29" t="s">
        <v>229</v>
      </c>
      <c r="C29" s="16"/>
      <c r="D29" s="16"/>
    </row>
    <row r="30" spans="2:18">
      <c r="C30" s="16"/>
      <c r="D30" s="16"/>
    </row>
    <row r="31" spans="2:18">
      <c r="C31" s="16"/>
      <c r="D31" s="16"/>
    </row>
    <row r="32" spans="2:18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O5:XFD1048576 N5:N7 N9 N11:N1048576 A5:M1048576 C1:C4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 s="1" customFormat="1">
      <c r="B1" s="2" t="s">
        <v>0</v>
      </c>
      <c r="C1" s="98">
        <v>45106</v>
      </c>
    </row>
    <row r="2" spans="2:23" s="1" customFormat="1">
      <c r="B2" s="2" t="s">
        <v>1</v>
      </c>
      <c r="C2" s="12" t="s">
        <v>457</v>
      </c>
    </row>
    <row r="3" spans="2:23" s="1" customFormat="1">
      <c r="B3" s="2" t="s">
        <v>2</v>
      </c>
      <c r="C3" s="99" t="s">
        <v>458</v>
      </c>
    </row>
    <row r="4" spans="2:23" s="1" customFormat="1">
      <c r="B4" s="2" t="s">
        <v>3</v>
      </c>
      <c r="C4" s="100" t="s">
        <v>197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200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213</v>
      </c>
      <c r="C14" t="s">
        <v>213</v>
      </c>
      <c r="D14" t="s">
        <v>213</v>
      </c>
      <c r="E14" t="s">
        <v>213</v>
      </c>
      <c r="F14" s="15"/>
      <c r="G14" s="15"/>
      <c r="H14" s="77">
        <v>0</v>
      </c>
      <c r="I14" t="s">
        <v>213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213</v>
      </c>
      <c r="C16" t="s">
        <v>213</v>
      </c>
      <c r="D16" t="s">
        <v>213</v>
      </c>
      <c r="E16" t="s">
        <v>213</v>
      </c>
      <c r="F16" s="15"/>
      <c r="G16" s="15"/>
      <c r="H16" s="77">
        <v>0</v>
      </c>
      <c r="I16" t="s">
        <v>213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231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213</v>
      </c>
      <c r="C18" t="s">
        <v>213</v>
      </c>
      <c r="D18" t="s">
        <v>213</v>
      </c>
      <c r="E18" t="s">
        <v>213</v>
      </c>
      <c r="F18" s="15"/>
      <c r="G18" s="15"/>
      <c r="H18" s="77">
        <v>0</v>
      </c>
      <c r="I18" t="s">
        <v>213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213</v>
      </c>
      <c r="C20" t="s">
        <v>213</v>
      </c>
      <c r="D20" t="s">
        <v>213</v>
      </c>
      <c r="E20" t="s">
        <v>213</v>
      </c>
      <c r="F20" s="15"/>
      <c r="G20" s="15"/>
      <c r="H20" s="77">
        <v>0</v>
      </c>
      <c r="I20" t="s">
        <v>213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213</v>
      </c>
      <c r="C23" t="s">
        <v>213</v>
      </c>
      <c r="D23" t="s">
        <v>213</v>
      </c>
      <c r="E23" t="s">
        <v>213</v>
      </c>
      <c r="H23" s="77">
        <v>0</v>
      </c>
      <c r="I23" t="s">
        <v>213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213</v>
      </c>
      <c r="C25" t="s">
        <v>213</v>
      </c>
      <c r="D25" t="s">
        <v>213</v>
      </c>
      <c r="E25" t="s">
        <v>213</v>
      </c>
      <c r="H25" s="77">
        <v>0</v>
      </c>
      <c r="I25" t="s">
        <v>213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220</v>
      </c>
      <c r="D26" s="16"/>
    </row>
    <row r="27" spans="2:23">
      <c r="B27" t="s">
        <v>226</v>
      </c>
      <c r="D27" s="16"/>
    </row>
    <row r="28" spans="2:23">
      <c r="B28" t="s">
        <v>227</v>
      </c>
      <c r="D28" s="16"/>
    </row>
    <row r="29" spans="2:23">
      <c r="B29" t="s">
        <v>228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5:XFD1048576 C1:C4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 s="1" customFormat="1">
      <c r="B1" s="2" t="s">
        <v>0</v>
      </c>
      <c r="C1" s="98">
        <v>45106</v>
      </c>
    </row>
    <row r="2" spans="2:68" s="1" customFormat="1">
      <c r="B2" s="2" t="s">
        <v>1</v>
      </c>
      <c r="C2" s="12" t="s">
        <v>457</v>
      </c>
    </row>
    <row r="3" spans="2:68" s="1" customFormat="1">
      <c r="B3" s="2" t="s">
        <v>2</v>
      </c>
      <c r="C3" s="99" t="s">
        <v>458</v>
      </c>
    </row>
    <row r="4" spans="2:68" s="1" customFormat="1">
      <c r="B4" s="2" t="s">
        <v>3</v>
      </c>
      <c r="C4" s="100" t="s">
        <v>197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200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230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213</v>
      </c>
      <c r="C14" t="s">
        <v>213</v>
      </c>
      <c r="D14" s="16"/>
      <c r="E14" s="16"/>
      <c r="F14" s="16"/>
      <c r="G14" t="s">
        <v>213</v>
      </c>
      <c r="H14" t="s">
        <v>213</v>
      </c>
      <c r="K14" s="77">
        <v>0</v>
      </c>
      <c r="L14" t="s">
        <v>213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222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213</v>
      </c>
      <c r="C16" t="s">
        <v>213</v>
      </c>
      <c r="D16" s="16"/>
      <c r="E16" s="16"/>
      <c r="F16" s="16"/>
      <c r="G16" t="s">
        <v>213</v>
      </c>
      <c r="H16" t="s">
        <v>213</v>
      </c>
      <c r="K16" s="77">
        <v>0</v>
      </c>
      <c r="L16" t="s">
        <v>213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231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213</v>
      </c>
      <c r="C18" t="s">
        <v>213</v>
      </c>
      <c r="D18" s="16"/>
      <c r="E18" s="16"/>
      <c r="F18" s="16"/>
      <c r="G18" t="s">
        <v>213</v>
      </c>
      <c r="H18" t="s">
        <v>213</v>
      </c>
      <c r="K18" s="77">
        <v>0</v>
      </c>
      <c r="L18" t="s">
        <v>213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232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213</v>
      </c>
      <c r="C21" t="s">
        <v>213</v>
      </c>
      <c r="D21" s="16"/>
      <c r="E21" s="16"/>
      <c r="F21" s="16"/>
      <c r="G21" t="s">
        <v>213</v>
      </c>
      <c r="H21" t="s">
        <v>213</v>
      </c>
      <c r="K21" s="77">
        <v>0</v>
      </c>
      <c r="L21" t="s">
        <v>213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233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213</v>
      </c>
      <c r="C23" t="s">
        <v>213</v>
      </c>
      <c r="D23" s="16"/>
      <c r="E23" s="16"/>
      <c r="F23" s="16"/>
      <c r="G23" t="s">
        <v>213</v>
      </c>
      <c r="H23" t="s">
        <v>213</v>
      </c>
      <c r="K23" s="77">
        <v>0</v>
      </c>
      <c r="L23" t="s">
        <v>213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220</v>
      </c>
      <c r="C24" s="16"/>
      <c r="D24" s="16"/>
      <c r="E24" s="16"/>
      <c r="F24" s="16"/>
      <c r="G24" s="16"/>
    </row>
    <row r="25" spans="2:21">
      <c r="B25" t="s">
        <v>226</v>
      </c>
      <c r="C25" s="16"/>
      <c r="D25" s="16"/>
      <c r="E25" s="16"/>
      <c r="F25" s="16"/>
      <c r="G25" s="16"/>
    </row>
    <row r="26" spans="2:21">
      <c r="B26" t="s">
        <v>227</v>
      </c>
      <c r="C26" s="16"/>
      <c r="D26" s="16"/>
      <c r="E26" s="16"/>
      <c r="F26" s="16"/>
      <c r="G26" s="16"/>
    </row>
    <row r="27" spans="2:21">
      <c r="B27" t="s">
        <v>228</v>
      </c>
      <c r="C27" s="16"/>
      <c r="D27" s="16"/>
      <c r="E27" s="16"/>
      <c r="F27" s="16"/>
      <c r="G27" s="16"/>
    </row>
    <row r="28" spans="2:21">
      <c r="B28" t="s">
        <v>229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Q9 C1:C4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 s="1" customFormat="1">
      <c r="B1" s="2" t="s">
        <v>0</v>
      </c>
      <c r="C1" s="98">
        <v>45106</v>
      </c>
    </row>
    <row r="2" spans="2:66" s="1" customFormat="1">
      <c r="B2" s="2" t="s">
        <v>1</v>
      </c>
      <c r="C2" s="12" t="s">
        <v>457</v>
      </c>
    </row>
    <row r="3" spans="2:66" s="1" customFormat="1">
      <c r="B3" s="2" t="s">
        <v>2</v>
      </c>
      <c r="C3" s="99" t="s">
        <v>458</v>
      </c>
    </row>
    <row r="4" spans="2:66" s="1" customFormat="1">
      <c r="B4" s="2" t="s">
        <v>3</v>
      </c>
      <c r="C4" s="100" t="s">
        <v>197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200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230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213</v>
      </c>
      <c r="C14" t="s">
        <v>213</v>
      </c>
      <c r="D14" s="16"/>
      <c r="E14" s="16"/>
      <c r="F14" s="16"/>
      <c r="G14" t="s">
        <v>213</v>
      </c>
      <c r="H14" t="s">
        <v>213</v>
      </c>
      <c r="K14" s="77">
        <v>0</v>
      </c>
      <c r="L14" t="s">
        <v>213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222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213</v>
      </c>
      <c r="C16" t="s">
        <v>213</v>
      </c>
      <c r="D16" s="16"/>
      <c r="E16" s="16"/>
      <c r="F16" s="16"/>
      <c r="G16" t="s">
        <v>213</v>
      </c>
      <c r="H16" t="s">
        <v>213</v>
      </c>
      <c r="K16" s="77">
        <v>0</v>
      </c>
      <c r="L16" t="s">
        <v>213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231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213</v>
      </c>
      <c r="C18" t="s">
        <v>213</v>
      </c>
      <c r="D18" s="16"/>
      <c r="E18" s="16"/>
      <c r="F18" s="16"/>
      <c r="G18" t="s">
        <v>213</v>
      </c>
      <c r="H18" t="s">
        <v>213</v>
      </c>
      <c r="K18" s="77">
        <v>0</v>
      </c>
      <c r="L18" t="s">
        <v>213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213</v>
      </c>
      <c r="C20" t="s">
        <v>213</v>
      </c>
      <c r="D20" s="16"/>
      <c r="E20" s="16"/>
      <c r="F20" s="16"/>
      <c r="G20" t="s">
        <v>213</v>
      </c>
      <c r="H20" t="s">
        <v>213</v>
      </c>
      <c r="K20" s="77">
        <v>0</v>
      </c>
      <c r="L20" t="s">
        <v>213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232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213</v>
      </c>
      <c r="C23" t="s">
        <v>213</v>
      </c>
      <c r="D23" s="16"/>
      <c r="E23" s="16"/>
      <c r="F23" s="16"/>
      <c r="G23" t="s">
        <v>213</v>
      </c>
      <c r="H23" t="s">
        <v>213</v>
      </c>
      <c r="K23" s="77">
        <v>0</v>
      </c>
      <c r="L23" t="s">
        <v>213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233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213</v>
      </c>
      <c r="C25" t="s">
        <v>213</v>
      </c>
      <c r="D25" s="16"/>
      <c r="E25" s="16"/>
      <c r="F25" s="16"/>
      <c r="G25" t="s">
        <v>213</v>
      </c>
      <c r="H25" t="s">
        <v>213</v>
      </c>
      <c r="K25" s="77">
        <v>0</v>
      </c>
      <c r="L25" t="s">
        <v>213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220</v>
      </c>
      <c r="C26" s="16"/>
      <c r="D26" s="16"/>
      <c r="E26" s="16"/>
      <c r="F26" s="16"/>
    </row>
    <row r="27" spans="2:21">
      <c r="B27" t="s">
        <v>226</v>
      </c>
      <c r="C27" s="16"/>
      <c r="D27" s="16"/>
      <c r="E27" s="16"/>
      <c r="F27" s="16"/>
    </row>
    <row r="28" spans="2:21">
      <c r="B28" t="s">
        <v>227</v>
      </c>
      <c r="C28" s="16"/>
      <c r="D28" s="16"/>
      <c r="E28" s="16"/>
      <c r="F28" s="16"/>
    </row>
    <row r="29" spans="2:21">
      <c r="B29" t="s">
        <v>228</v>
      </c>
      <c r="C29" s="16"/>
      <c r="D29" s="16"/>
      <c r="E29" s="16"/>
      <c r="F29" s="16"/>
    </row>
    <row r="30" spans="2:21">
      <c r="B30" t="s">
        <v>229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Q9 C1:C4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 s="1" customFormat="1">
      <c r="B1" s="2" t="s">
        <v>0</v>
      </c>
      <c r="C1" s="98">
        <v>45106</v>
      </c>
    </row>
    <row r="2" spans="2:62" s="1" customFormat="1">
      <c r="B2" s="2" t="s">
        <v>1</v>
      </c>
      <c r="C2" s="12" t="s">
        <v>457</v>
      </c>
    </row>
    <row r="3" spans="2:62" s="1" customFormat="1">
      <c r="B3" s="2" t="s">
        <v>2</v>
      </c>
      <c r="C3" s="99" t="s">
        <v>458</v>
      </c>
    </row>
    <row r="4" spans="2:62" s="1" customFormat="1">
      <c r="B4" s="2" t="s">
        <v>3</v>
      </c>
      <c r="C4" s="100" t="s">
        <v>197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200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235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213</v>
      </c>
      <c r="C14" t="s">
        <v>213</v>
      </c>
      <c r="E14" s="16"/>
      <c r="F14" s="16"/>
      <c r="G14" t="s">
        <v>213</v>
      </c>
      <c r="H14" t="s">
        <v>213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236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213</v>
      </c>
      <c r="C16" t="s">
        <v>213</v>
      </c>
      <c r="E16" s="16"/>
      <c r="F16" s="16"/>
      <c r="G16" t="s">
        <v>213</v>
      </c>
      <c r="H16" t="s">
        <v>213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237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213</v>
      </c>
      <c r="C18" t="s">
        <v>213</v>
      </c>
      <c r="E18" s="16"/>
      <c r="F18" s="16"/>
      <c r="G18" t="s">
        <v>213</v>
      </c>
      <c r="H18" t="s">
        <v>213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238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213</v>
      </c>
      <c r="C20" t="s">
        <v>213</v>
      </c>
      <c r="E20" s="16"/>
      <c r="F20" s="16"/>
      <c r="G20" t="s">
        <v>213</v>
      </c>
      <c r="H20" t="s">
        <v>213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232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213</v>
      </c>
      <c r="C23" t="s">
        <v>213</v>
      </c>
      <c r="E23" s="16"/>
      <c r="F23" s="16"/>
      <c r="G23" t="s">
        <v>213</v>
      </c>
      <c r="H23" t="s">
        <v>213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233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213</v>
      </c>
      <c r="C25" t="s">
        <v>213</v>
      </c>
      <c r="E25" s="16"/>
      <c r="F25" s="16"/>
      <c r="G25" t="s">
        <v>213</v>
      </c>
      <c r="H25" t="s">
        <v>213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220</v>
      </c>
      <c r="E26" s="16"/>
      <c r="F26" s="16"/>
      <c r="G26" s="16"/>
    </row>
    <row r="27" spans="2:15">
      <c r="B27" t="s">
        <v>226</v>
      </c>
      <c r="E27" s="16"/>
      <c r="F27" s="16"/>
      <c r="G27" s="16"/>
    </row>
    <row r="28" spans="2:15">
      <c r="B28" t="s">
        <v>227</v>
      </c>
      <c r="E28" s="16"/>
      <c r="F28" s="16"/>
      <c r="G28" s="16"/>
    </row>
    <row r="29" spans="2:15">
      <c r="B29" t="s">
        <v>228</v>
      </c>
      <c r="E29" s="16"/>
      <c r="F29" s="16"/>
      <c r="G29" s="16"/>
    </row>
    <row r="30" spans="2:15">
      <c r="B30" t="s">
        <v>229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K9 C1:C4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3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 s="1" customFormat="1">
      <c r="B1" s="2" t="s">
        <v>0</v>
      </c>
      <c r="C1" s="98">
        <v>45106</v>
      </c>
    </row>
    <row r="2" spans="2:63" s="1" customFormat="1">
      <c r="B2" s="2" t="s">
        <v>1</v>
      </c>
      <c r="C2" s="12" t="s">
        <v>457</v>
      </c>
    </row>
    <row r="3" spans="2:63" s="1" customFormat="1">
      <c r="B3" s="2" t="s">
        <v>2</v>
      </c>
      <c r="C3" s="99" t="s">
        <v>458</v>
      </c>
    </row>
    <row r="4" spans="2:63" s="1" customFormat="1">
      <c r="B4" s="2" t="s">
        <v>3</v>
      </c>
      <c r="C4" s="100" t="s">
        <v>197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3763075.68</v>
      </c>
      <c r="I11" s="7"/>
      <c r="J11" s="75">
        <v>0</v>
      </c>
      <c r="K11" s="75">
        <v>38344.360613623037</v>
      </c>
      <c r="L11" s="7"/>
      <c r="M11" s="76">
        <v>1</v>
      </c>
      <c r="N11" s="76">
        <v>0.96550000000000002</v>
      </c>
      <c r="O11" s="35"/>
      <c r="BH11" s="16"/>
      <c r="BI11" s="19"/>
      <c r="BK11" s="16"/>
    </row>
    <row r="12" spans="2:63">
      <c r="B12" s="79" t="s">
        <v>200</v>
      </c>
      <c r="D12" s="16"/>
      <c r="E12" s="16"/>
      <c r="F12" s="16"/>
      <c r="G12" s="16"/>
      <c r="H12" s="81">
        <v>3645394.68</v>
      </c>
      <c r="J12" s="81">
        <v>0</v>
      </c>
      <c r="K12" s="81">
        <v>24968.051707451999</v>
      </c>
      <c r="M12" s="80">
        <v>0.6512</v>
      </c>
      <c r="N12" s="80">
        <v>0.62870000000000004</v>
      </c>
    </row>
    <row r="13" spans="2:63">
      <c r="B13" s="79" t="s">
        <v>239</v>
      </c>
      <c r="D13" s="16"/>
      <c r="E13" s="16"/>
      <c r="F13" s="16"/>
      <c r="G13" s="16"/>
      <c r="H13" s="81">
        <v>272783.83</v>
      </c>
      <c r="J13" s="81">
        <v>0</v>
      </c>
      <c r="K13" s="81">
        <v>6188.3976100999998</v>
      </c>
      <c r="M13" s="80">
        <v>0.16139999999999999</v>
      </c>
      <c r="N13" s="80">
        <v>0.15579999999999999</v>
      </c>
    </row>
    <row r="14" spans="2:63">
      <c r="B14" t="s">
        <v>240</v>
      </c>
      <c r="C14" t="s">
        <v>241</v>
      </c>
      <c r="D14" t="s">
        <v>100</v>
      </c>
      <c r="E14" t="s">
        <v>242</v>
      </c>
      <c r="F14" t="s">
        <v>243</v>
      </c>
      <c r="G14" t="s">
        <v>102</v>
      </c>
      <c r="H14" s="77">
        <v>21158</v>
      </c>
      <c r="I14" s="77">
        <v>1775</v>
      </c>
      <c r="J14" s="77">
        <v>0</v>
      </c>
      <c r="K14" s="77">
        <v>375.55450000000002</v>
      </c>
      <c r="L14" s="78">
        <v>5.9999999999999995E-4</v>
      </c>
      <c r="M14" s="78">
        <v>9.7999999999999997E-3</v>
      </c>
      <c r="N14" s="78">
        <v>9.4999999999999998E-3</v>
      </c>
    </row>
    <row r="15" spans="2:63">
      <c r="B15" t="s">
        <v>244</v>
      </c>
      <c r="C15" t="s">
        <v>245</v>
      </c>
      <c r="D15" t="s">
        <v>100</v>
      </c>
      <c r="E15" t="s">
        <v>242</v>
      </c>
      <c r="F15" t="s">
        <v>243</v>
      </c>
      <c r="G15" t="s">
        <v>102</v>
      </c>
      <c r="H15" s="77">
        <v>98072</v>
      </c>
      <c r="I15" s="77">
        <v>1753</v>
      </c>
      <c r="J15" s="77">
        <v>0</v>
      </c>
      <c r="K15" s="77">
        <v>1719.20216</v>
      </c>
      <c r="L15" s="78">
        <v>1E-3</v>
      </c>
      <c r="M15" s="78">
        <v>4.48E-2</v>
      </c>
      <c r="N15" s="78">
        <v>4.3299999999999998E-2</v>
      </c>
    </row>
    <row r="16" spans="2:63">
      <c r="B16" t="s">
        <v>246</v>
      </c>
      <c r="C16" t="s">
        <v>247</v>
      </c>
      <c r="D16" t="s">
        <v>100</v>
      </c>
      <c r="E16" t="s">
        <v>248</v>
      </c>
      <c r="F16" t="s">
        <v>243</v>
      </c>
      <c r="G16" t="s">
        <v>102</v>
      </c>
      <c r="H16" s="77">
        <v>66301</v>
      </c>
      <c r="I16" s="77">
        <v>1757</v>
      </c>
      <c r="J16" s="77">
        <v>0</v>
      </c>
      <c r="K16" s="77">
        <v>1164.9085700000001</v>
      </c>
      <c r="L16" s="78">
        <v>4.0000000000000002E-4</v>
      </c>
      <c r="M16" s="78">
        <v>3.04E-2</v>
      </c>
      <c r="N16" s="78">
        <v>2.93E-2</v>
      </c>
    </row>
    <row r="17" spans="2:14">
      <c r="B17" t="s">
        <v>249</v>
      </c>
      <c r="C17" t="s">
        <v>250</v>
      </c>
      <c r="D17" t="s">
        <v>100</v>
      </c>
      <c r="E17" t="s">
        <v>251</v>
      </c>
      <c r="F17" t="s">
        <v>243</v>
      </c>
      <c r="G17" t="s">
        <v>102</v>
      </c>
      <c r="H17" s="77">
        <v>78324.83</v>
      </c>
      <c r="I17" s="77">
        <v>1747</v>
      </c>
      <c r="J17" s="77">
        <v>0</v>
      </c>
      <c r="K17" s="77">
        <v>1368.3347801</v>
      </c>
      <c r="L17" s="78">
        <v>1.5E-3</v>
      </c>
      <c r="M17" s="78">
        <v>3.5700000000000003E-2</v>
      </c>
      <c r="N17" s="78">
        <v>3.4500000000000003E-2</v>
      </c>
    </row>
    <row r="18" spans="2:14">
      <c r="B18" t="s">
        <v>252</v>
      </c>
      <c r="C18" t="s">
        <v>253</v>
      </c>
      <c r="D18" t="s">
        <v>100</v>
      </c>
      <c r="E18" t="s">
        <v>254</v>
      </c>
      <c r="F18" t="s">
        <v>243</v>
      </c>
      <c r="G18" t="s">
        <v>102</v>
      </c>
      <c r="H18" s="77">
        <v>8411</v>
      </c>
      <c r="I18" s="77">
        <v>17510</v>
      </c>
      <c r="J18" s="77">
        <v>0</v>
      </c>
      <c r="K18" s="77">
        <v>1472.7661000000001</v>
      </c>
      <c r="L18" s="78">
        <v>2.9999999999999997E-4</v>
      </c>
      <c r="M18" s="78">
        <v>3.8399999999999997E-2</v>
      </c>
      <c r="N18" s="78">
        <v>3.7100000000000001E-2</v>
      </c>
    </row>
    <row r="19" spans="2:14">
      <c r="B19" t="s">
        <v>255</v>
      </c>
      <c r="C19" t="s">
        <v>256</v>
      </c>
      <c r="D19" t="s">
        <v>100</v>
      </c>
      <c r="E19" t="s">
        <v>254</v>
      </c>
      <c r="F19" t="s">
        <v>243</v>
      </c>
      <c r="G19" t="s">
        <v>102</v>
      </c>
      <c r="H19" s="77">
        <v>517</v>
      </c>
      <c r="I19" s="77">
        <v>16950</v>
      </c>
      <c r="J19" s="77">
        <v>0</v>
      </c>
      <c r="K19" s="77">
        <v>87.631500000000003</v>
      </c>
      <c r="L19" s="78">
        <v>0</v>
      </c>
      <c r="M19" s="78">
        <v>2.3E-3</v>
      </c>
      <c r="N19" s="78">
        <v>2.2000000000000001E-3</v>
      </c>
    </row>
    <row r="20" spans="2:14">
      <c r="B20" s="79" t="s">
        <v>257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213</v>
      </c>
      <c r="C21" t="s">
        <v>213</v>
      </c>
      <c r="D21" s="16"/>
      <c r="E21" s="16"/>
      <c r="F21" t="s">
        <v>213</v>
      </c>
      <c r="G21" t="s">
        <v>213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258</v>
      </c>
      <c r="D22" s="16"/>
      <c r="E22" s="16"/>
      <c r="F22" s="16"/>
      <c r="G22" s="16"/>
      <c r="H22" s="81">
        <v>3372610.85</v>
      </c>
      <c r="J22" s="81">
        <v>0</v>
      </c>
      <c r="K22" s="81">
        <v>18779.654097351999</v>
      </c>
      <c r="M22" s="80">
        <v>0.48980000000000001</v>
      </c>
      <c r="N22" s="80">
        <v>0.47289999999999999</v>
      </c>
    </row>
    <row r="23" spans="2:14">
      <c r="B23" t="s">
        <v>259</v>
      </c>
      <c r="C23" t="s">
        <v>260</v>
      </c>
      <c r="D23" t="s">
        <v>100</v>
      </c>
      <c r="E23" t="s">
        <v>242</v>
      </c>
      <c r="F23" t="s">
        <v>261</v>
      </c>
      <c r="G23" t="s">
        <v>102</v>
      </c>
      <c r="H23" s="77">
        <v>1074966</v>
      </c>
      <c r="I23" s="77">
        <v>345.2</v>
      </c>
      <c r="J23" s="77">
        <v>0</v>
      </c>
      <c r="K23" s="77">
        <v>3710.7826319999999</v>
      </c>
      <c r="L23" s="78">
        <v>6.3E-3</v>
      </c>
      <c r="M23" s="78">
        <v>9.6799999999999997E-2</v>
      </c>
      <c r="N23" s="78">
        <v>9.3399999999999997E-2</v>
      </c>
    </row>
    <row r="24" spans="2:14">
      <c r="B24" t="s">
        <v>262</v>
      </c>
      <c r="C24" t="s">
        <v>263</v>
      </c>
      <c r="D24" t="s">
        <v>100</v>
      </c>
      <c r="E24" t="s">
        <v>264</v>
      </c>
      <c r="F24" t="s">
        <v>261</v>
      </c>
      <c r="G24" t="s">
        <v>102</v>
      </c>
      <c r="H24" s="77">
        <v>90000</v>
      </c>
      <c r="I24" s="77">
        <v>427.33</v>
      </c>
      <c r="J24" s="77">
        <v>0</v>
      </c>
      <c r="K24" s="77">
        <v>384.59699999999998</v>
      </c>
      <c r="L24" s="78">
        <v>4.4999999999999997E-3</v>
      </c>
      <c r="M24" s="78">
        <v>0.01</v>
      </c>
      <c r="N24" s="78">
        <v>9.7000000000000003E-3</v>
      </c>
    </row>
    <row r="25" spans="2:14">
      <c r="B25" t="s">
        <v>265</v>
      </c>
      <c r="C25" t="s">
        <v>266</v>
      </c>
      <c r="D25" t="s">
        <v>100</v>
      </c>
      <c r="E25" t="s">
        <v>264</v>
      </c>
      <c r="F25" t="s">
        <v>261</v>
      </c>
      <c r="G25" t="s">
        <v>102</v>
      </c>
      <c r="H25" s="77">
        <v>460000</v>
      </c>
      <c r="I25" s="77">
        <v>440.29</v>
      </c>
      <c r="J25" s="77">
        <v>0</v>
      </c>
      <c r="K25" s="77">
        <v>2025.3340000000001</v>
      </c>
      <c r="L25" s="78">
        <v>1.5800000000000002E-2</v>
      </c>
      <c r="M25" s="78">
        <v>5.28E-2</v>
      </c>
      <c r="N25" s="78">
        <v>5.0999999999999997E-2</v>
      </c>
    </row>
    <row r="26" spans="2:14">
      <c r="B26" t="s">
        <v>267</v>
      </c>
      <c r="C26" t="s">
        <v>268</v>
      </c>
      <c r="D26" t="s">
        <v>100</v>
      </c>
      <c r="E26" t="s">
        <v>248</v>
      </c>
      <c r="F26" t="s">
        <v>261</v>
      </c>
      <c r="G26" t="s">
        <v>102</v>
      </c>
      <c r="H26" s="77">
        <v>81310</v>
      </c>
      <c r="I26" s="77">
        <v>268.69</v>
      </c>
      <c r="J26" s="77">
        <v>0</v>
      </c>
      <c r="K26" s="77">
        <v>218.47183899999999</v>
      </c>
      <c r="L26" s="78">
        <v>5.9999999999999995E-4</v>
      </c>
      <c r="M26" s="78">
        <v>5.7000000000000002E-3</v>
      </c>
      <c r="N26" s="78">
        <v>5.4999999999999997E-3</v>
      </c>
    </row>
    <row r="27" spans="2:14">
      <c r="B27" t="s">
        <v>269</v>
      </c>
      <c r="C27" t="s">
        <v>270</v>
      </c>
      <c r="D27" t="s">
        <v>100</v>
      </c>
      <c r="E27" t="s">
        <v>248</v>
      </c>
      <c r="F27" t="s">
        <v>261</v>
      </c>
      <c r="G27" t="s">
        <v>102</v>
      </c>
      <c r="H27" s="77">
        <v>634</v>
      </c>
      <c r="I27" s="77">
        <v>3129.67</v>
      </c>
      <c r="J27" s="77">
        <v>0</v>
      </c>
      <c r="K27" s="77">
        <v>19.842107800000001</v>
      </c>
      <c r="L27" s="78">
        <v>1.5E-3</v>
      </c>
      <c r="M27" s="78">
        <v>5.0000000000000001E-4</v>
      </c>
      <c r="N27" s="78">
        <v>5.0000000000000001E-4</v>
      </c>
    </row>
    <row r="28" spans="2:14">
      <c r="B28" t="s">
        <v>271</v>
      </c>
      <c r="C28" t="s">
        <v>272</v>
      </c>
      <c r="D28" t="s">
        <v>100</v>
      </c>
      <c r="E28" t="s">
        <v>248</v>
      </c>
      <c r="F28" t="s">
        <v>261</v>
      </c>
      <c r="G28" t="s">
        <v>102</v>
      </c>
      <c r="H28" s="77">
        <v>240355</v>
      </c>
      <c r="I28" s="77">
        <v>351.61</v>
      </c>
      <c r="J28" s="77">
        <v>0</v>
      </c>
      <c r="K28" s="77">
        <v>845.11221550000005</v>
      </c>
      <c r="L28" s="78">
        <v>1.49E-2</v>
      </c>
      <c r="M28" s="78">
        <v>2.1999999999999999E-2</v>
      </c>
      <c r="N28" s="78">
        <v>2.1299999999999999E-2</v>
      </c>
    </row>
    <row r="29" spans="2:14">
      <c r="B29" t="s">
        <v>273</v>
      </c>
      <c r="C29" t="s">
        <v>274</v>
      </c>
      <c r="D29" t="s">
        <v>100</v>
      </c>
      <c r="E29" t="s">
        <v>248</v>
      </c>
      <c r="F29" t="s">
        <v>261</v>
      </c>
      <c r="G29" t="s">
        <v>102</v>
      </c>
      <c r="H29" s="77">
        <v>296484.03000000003</v>
      </c>
      <c r="I29" s="77">
        <v>404.76</v>
      </c>
      <c r="J29" s="77">
        <v>0</v>
      </c>
      <c r="K29" s="77">
        <v>1200.0487598279999</v>
      </c>
      <c r="L29" s="78">
        <v>1.35E-2</v>
      </c>
      <c r="M29" s="78">
        <v>3.1300000000000001E-2</v>
      </c>
      <c r="N29" s="78">
        <v>3.0200000000000001E-2</v>
      </c>
    </row>
    <row r="30" spans="2:14">
      <c r="B30" t="s">
        <v>275</v>
      </c>
      <c r="C30" t="s">
        <v>276</v>
      </c>
      <c r="D30" t="s">
        <v>100</v>
      </c>
      <c r="E30" t="s">
        <v>248</v>
      </c>
      <c r="F30" t="s">
        <v>261</v>
      </c>
      <c r="G30" t="s">
        <v>102</v>
      </c>
      <c r="H30" s="77">
        <v>25166</v>
      </c>
      <c r="I30" s="77">
        <v>3613</v>
      </c>
      <c r="J30" s="77">
        <v>0</v>
      </c>
      <c r="K30" s="77">
        <v>909.24757999999997</v>
      </c>
      <c r="L30" s="78">
        <v>2.5000000000000001E-3</v>
      </c>
      <c r="M30" s="78">
        <v>2.3699999999999999E-2</v>
      </c>
      <c r="N30" s="78">
        <v>2.29E-2</v>
      </c>
    </row>
    <row r="31" spans="2:14">
      <c r="B31" t="s">
        <v>277</v>
      </c>
      <c r="C31" t="s">
        <v>278</v>
      </c>
      <c r="D31" t="s">
        <v>100</v>
      </c>
      <c r="E31" t="s">
        <v>248</v>
      </c>
      <c r="F31" t="s">
        <v>261</v>
      </c>
      <c r="G31" t="s">
        <v>102</v>
      </c>
      <c r="H31" s="77">
        <v>28262</v>
      </c>
      <c r="I31" s="77">
        <v>2826</v>
      </c>
      <c r="J31" s="77">
        <v>0</v>
      </c>
      <c r="K31" s="77">
        <v>798.68412000000001</v>
      </c>
      <c r="L31" s="78">
        <v>2.29E-2</v>
      </c>
      <c r="M31" s="78">
        <v>2.0799999999999999E-2</v>
      </c>
      <c r="N31" s="78">
        <v>2.01E-2</v>
      </c>
    </row>
    <row r="32" spans="2:14">
      <c r="B32" t="s">
        <v>279</v>
      </c>
      <c r="C32" t="s">
        <v>280</v>
      </c>
      <c r="D32" t="s">
        <v>100</v>
      </c>
      <c r="E32" t="s">
        <v>248</v>
      </c>
      <c r="F32" t="s">
        <v>261</v>
      </c>
      <c r="G32" t="s">
        <v>102</v>
      </c>
      <c r="H32" s="77">
        <v>171640.05</v>
      </c>
      <c r="I32" s="77">
        <v>368.07</v>
      </c>
      <c r="J32" s="77">
        <v>0</v>
      </c>
      <c r="K32" s="77">
        <v>631.75553203499999</v>
      </c>
      <c r="L32" s="78">
        <v>8.0000000000000004E-4</v>
      </c>
      <c r="M32" s="78">
        <v>1.6500000000000001E-2</v>
      </c>
      <c r="N32" s="78">
        <v>1.5900000000000001E-2</v>
      </c>
    </row>
    <row r="33" spans="2:14">
      <c r="B33" t="s">
        <v>281</v>
      </c>
      <c r="C33" t="s">
        <v>282</v>
      </c>
      <c r="D33" t="s">
        <v>100</v>
      </c>
      <c r="E33" t="s">
        <v>251</v>
      </c>
      <c r="F33" t="s">
        <v>261</v>
      </c>
      <c r="G33" t="s">
        <v>102</v>
      </c>
      <c r="H33" s="77">
        <v>388367.7</v>
      </c>
      <c r="I33" s="77">
        <v>346.08</v>
      </c>
      <c r="J33" s="77">
        <v>0</v>
      </c>
      <c r="K33" s="77">
        <v>1344.0629361599999</v>
      </c>
      <c r="L33" s="78">
        <v>1.1999999999999999E-3</v>
      </c>
      <c r="M33" s="78">
        <v>3.5099999999999999E-2</v>
      </c>
      <c r="N33" s="78">
        <v>3.3799999999999997E-2</v>
      </c>
    </row>
    <row r="34" spans="2:14">
      <c r="B34" t="s">
        <v>283</v>
      </c>
      <c r="C34" t="s">
        <v>284</v>
      </c>
      <c r="D34" t="s">
        <v>100</v>
      </c>
      <c r="E34" t="s">
        <v>251</v>
      </c>
      <c r="F34" t="s">
        <v>261</v>
      </c>
      <c r="G34" t="s">
        <v>102</v>
      </c>
      <c r="H34" s="77">
        <v>381000</v>
      </c>
      <c r="I34" s="77">
        <v>267.54000000000002</v>
      </c>
      <c r="J34" s="77">
        <v>0</v>
      </c>
      <c r="K34" s="77">
        <v>1019.3274</v>
      </c>
      <c r="L34" s="78">
        <v>1.6899999999999998E-2</v>
      </c>
      <c r="M34" s="78">
        <v>2.6599999999999999E-2</v>
      </c>
      <c r="N34" s="78">
        <v>2.5700000000000001E-2</v>
      </c>
    </row>
    <row r="35" spans="2:14">
      <c r="B35" t="s">
        <v>285</v>
      </c>
      <c r="C35" t="s">
        <v>286</v>
      </c>
      <c r="D35" t="s">
        <v>100</v>
      </c>
      <c r="E35" t="s">
        <v>251</v>
      </c>
      <c r="F35" t="s">
        <v>261</v>
      </c>
      <c r="G35" t="s">
        <v>102</v>
      </c>
      <c r="H35" s="77">
        <v>27989.07</v>
      </c>
      <c r="I35" s="77">
        <v>5779.47</v>
      </c>
      <c r="J35" s="77">
        <v>0</v>
      </c>
      <c r="K35" s="77">
        <v>1617.619903929</v>
      </c>
      <c r="L35" s="78">
        <v>4.8000000000000001E-2</v>
      </c>
      <c r="M35" s="78">
        <v>4.2200000000000001E-2</v>
      </c>
      <c r="N35" s="78">
        <v>4.07E-2</v>
      </c>
    </row>
    <row r="36" spans="2:14">
      <c r="B36" t="s">
        <v>287</v>
      </c>
      <c r="C36" t="s">
        <v>288</v>
      </c>
      <c r="D36" t="s">
        <v>100</v>
      </c>
      <c r="E36" t="s">
        <v>254</v>
      </c>
      <c r="F36" t="s">
        <v>261</v>
      </c>
      <c r="G36" t="s">
        <v>102</v>
      </c>
      <c r="H36" s="77">
        <v>22300</v>
      </c>
      <c r="I36" s="77">
        <v>3178.33</v>
      </c>
      <c r="J36" s="77">
        <v>0</v>
      </c>
      <c r="K36" s="77">
        <v>708.76759000000004</v>
      </c>
      <c r="L36" s="78">
        <v>1.61E-2</v>
      </c>
      <c r="M36" s="78">
        <v>1.8499999999999999E-2</v>
      </c>
      <c r="N36" s="78">
        <v>1.78E-2</v>
      </c>
    </row>
    <row r="37" spans="2:14">
      <c r="B37" t="s">
        <v>289</v>
      </c>
      <c r="C37" t="s">
        <v>290</v>
      </c>
      <c r="D37" t="s">
        <v>100</v>
      </c>
      <c r="E37" t="s">
        <v>254</v>
      </c>
      <c r="F37" t="s">
        <v>261</v>
      </c>
      <c r="G37" t="s">
        <v>102</v>
      </c>
      <c r="H37" s="77">
        <v>16535</v>
      </c>
      <c r="I37" s="77">
        <v>5842.44</v>
      </c>
      <c r="J37" s="77">
        <v>0</v>
      </c>
      <c r="K37" s="77">
        <v>966.04745400000002</v>
      </c>
      <c r="L37" s="78">
        <v>4.2599999999999999E-2</v>
      </c>
      <c r="M37" s="78">
        <v>2.52E-2</v>
      </c>
      <c r="N37" s="78">
        <v>2.4299999999999999E-2</v>
      </c>
    </row>
    <row r="38" spans="2:14">
      <c r="B38" t="s">
        <v>291</v>
      </c>
      <c r="C38" t="s">
        <v>292</v>
      </c>
      <c r="D38" t="s">
        <v>100</v>
      </c>
      <c r="E38" t="s">
        <v>254</v>
      </c>
      <c r="F38" t="s">
        <v>261</v>
      </c>
      <c r="G38" t="s">
        <v>102</v>
      </c>
      <c r="H38" s="77">
        <v>9050</v>
      </c>
      <c r="I38" s="77">
        <v>3556.41</v>
      </c>
      <c r="J38" s="77">
        <v>0</v>
      </c>
      <c r="K38" s="77">
        <v>321.85510499999998</v>
      </c>
      <c r="L38" s="78">
        <v>3.5000000000000001E-3</v>
      </c>
      <c r="M38" s="78">
        <v>8.3999999999999995E-3</v>
      </c>
      <c r="N38" s="78">
        <v>8.0999999999999996E-3</v>
      </c>
    </row>
    <row r="39" spans="2:14">
      <c r="B39" t="s">
        <v>293</v>
      </c>
      <c r="C39" t="s">
        <v>294</v>
      </c>
      <c r="D39" t="s">
        <v>100</v>
      </c>
      <c r="E39" t="s">
        <v>254</v>
      </c>
      <c r="F39" t="s">
        <v>261</v>
      </c>
      <c r="G39" t="s">
        <v>102</v>
      </c>
      <c r="H39" s="77">
        <v>36048</v>
      </c>
      <c r="I39" s="77">
        <v>3440.87</v>
      </c>
      <c r="J39" s="77">
        <v>0</v>
      </c>
      <c r="K39" s="77">
        <v>1240.3648175999999</v>
      </c>
      <c r="L39" s="78">
        <v>1.1999999999999999E-3</v>
      </c>
      <c r="M39" s="78">
        <v>3.2300000000000002E-2</v>
      </c>
      <c r="N39" s="78">
        <v>3.1199999999999999E-2</v>
      </c>
    </row>
    <row r="40" spans="2:14">
      <c r="B40" t="s">
        <v>295</v>
      </c>
      <c r="C40" t="s">
        <v>296</v>
      </c>
      <c r="D40" t="s">
        <v>100</v>
      </c>
      <c r="E40" t="s">
        <v>254</v>
      </c>
      <c r="F40" t="s">
        <v>261</v>
      </c>
      <c r="G40" t="s">
        <v>102</v>
      </c>
      <c r="H40" s="77">
        <v>11335</v>
      </c>
      <c r="I40" s="77">
        <v>3659.07</v>
      </c>
      <c r="J40" s="77">
        <v>0</v>
      </c>
      <c r="K40" s="77">
        <v>414.7555845</v>
      </c>
      <c r="L40" s="78">
        <v>6.9999999999999999E-4</v>
      </c>
      <c r="M40" s="78">
        <v>1.0800000000000001E-2</v>
      </c>
      <c r="N40" s="78">
        <v>1.04E-2</v>
      </c>
    </row>
    <row r="41" spans="2:14">
      <c r="B41" t="s">
        <v>297</v>
      </c>
      <c r="C41" t="s">
        <v>298</v>
      </c>
      <c r="D41" t="s">
        <v>100</v>
      </c>
      <c r="E41" t="s">
        <v>254</v>
      </c>
      <c r="F41" t="s">
        <v>261</v>
      </c>
      <c r="G41" t="s">
        <v>102</v>
      </c>
      <c r="H41" s="77">
        <v>11169</v>
      </c>
      <c r="I41" s="77">
        <v>3608</v>
      </c>
      <c r="J41" s="77">
        <v>0</v>
      </c>
      <c r="K41" s="77">
        <v>402.97752000000003</v>
      </c>
      <c r="L41" s="78">
        <v>1.8E-3</v>
      </c>
      <c r="M41" s="78">
        <v>1.0500000000000001E-2</v>
      </c>
      <c r="N41" s="78">
        <v>1.01E-2</v>
      </c>
    </row>
    <row r="42" spans="2:14">
      <c r="B42" s="79" t="s">
        <v>299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213</v>
      </c>
      <c r="C43" t="s">
        <v>213</v>
      </c>
      <c r="D43" s="16"/>
      <c r="E43" s="16"/>
      <c r="F43" t="s">
        <v>213</v>
      </c>
      <c r="G43" t="s">
        <v>213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234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213</v>
      </c>
      <c r="C45" t="s">
        <v>213</v>
      </c>
      <c r="D45" s="16"/>
      <c r="E45" s="16"/>
      <c r="F45" t="s">
        <v>213</v>
      </c>
      <c r="G45" t="s">
        <v>213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300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213</v>
      </c>
      <c r="C47" t="s">
        <v>213</v>
      </c>
      <c r="D47" s="16"/>
      <c r="E47" s="16"/>
      <c r="F47" t="s">
        <v>213</v>
      </c>
      <c r="G47" t="s">
        <v>213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218</v>
      </c>
      <c r="D48" s="16"/>
      <c r="E48" s="16"/>
      <c r="F48" s="16"/>
      <c r="G48" s="16"/>
      <c r="H48" s="81">
        <v>117681</v>
      </c>
      <c r="J48" s="81">
        <v>0</v>
      </c>
      <c r="K48" s="81">
        <v>13376.30890617104</v>
      </c>
      <c r="M48" s="80">
        <v>0.3488</v>
      </c>
      <c r="N48" s="80">
        <v>0.33679999999999999</v>
      </c>
    </row>
    <row r="49" spans="2:14">
      <c r="B49" s="79" t="s">
        <v>301</v>
      </c>
      <c r="D49" s="16"/>
      <c r="E49" s="16"/>
      <c r="F49" s="16"/>
      <c r="G49" s="16"/>
      <c r="H49" s="81">
        <v>105805</v>
      </c>
      <c r="J49" s="81">
        <v>0</v>
      </c>
      <c r="K49" s="81">
        <v>10168.18692589726</v>
      </c>
      <c r="M49" s="80">
        <v>0.26519999999999999</v>
      </c>
      <c r="N49" s="80">
        <v>0.25600000000000001</v>
      </c>
    </row>
    <row r="50" spans="2:14">
      <c r="B50" t="s">
        <v>302</v>
      </c>
      <c r="C50" t="s">
        <v>303</v>
      </c>
      <c r="D50" t="s">
        <v>123</v>
      </c>
      <c r="E50" t="s">
        <v>304</v>
      </c>
      <c r="F50" t="s">
        <v>243</v>
      </c>
      <c r="G50" t="s">
        <v>106</v>
      </c>
      <c r="H50" s="77">
        <v>70040</v>
      </c>
      <c r="I50" s="77">
        <v>707.75</v>
      </c>
      <c r="J50" s="77">
        <v>0</v>
      </c>
      <c r="K50" s="77">
        <v>1830.1543052</v>
      </c>
      <c r="L50" s="78">
        <v>2.0000000000000001E-4</v>
      </c>
      <c r="M50" s="78">
        <v>4.7699999999999999E-2</v>
      </c>
      <c r="N50" s="78">
        <v>4.6100000000000002E-2</v>
      </c>
    </row>
    <row r="51" spans="2:14">
      <c r="B51" t="s">
        <v>305</v>
      </c>
      <c r="C51" t="s">
        <v>306</v>
      </c>
      <c r="D51" t="s">
        <v>123</v>
      </c>
      <c r="E51" t="s">
        <v>304</v>
      </c>
      <c r="F51" t="s">
        <v>243</v>
      </c>
      <c r="G51" t="s">
        <v>110</v>
      </c>
      <c r="H51" s="77">
        <v>13469</v>
      </c>
      <c r="I51" s="77">
        <v>2866.5</v>
      </c>
      <c r="J51" s="77">
        <v>0</v>
      </c>
      <c r="K51" s="77">
        <v>1557.2509087589999</v>
      </c>
      <c r="L51" s="78">
        <v>0</v>
      </c>
      <c r="M51" s="78">
        <v>4.0599999999999997E-2</v>
      </c>
      <c r="N51" s="78">
        <v>3.9199999999999999E-2</v>
      </c>
    </row>
    <row r="52" spans="2:14">
      <c r="B52" t="s">
        <v>307</v>
      </c>
      <c r="C52" t="s">
        <v>308</v>
      </c>
      <c r="D52" t="s">
        <v>309</v>
      </c>
      <c r="E52" t="s">
        <v>310</v>
      </c>
      <c r="F52" t="s">
        <v>243</v>
      </c>
      <c r="G52" t="s">
        <v>199</v>
      </c>
      <c r="H52" s="77">
        <v>10478</v>
      </c>
      <c r="I52" s="77">
        <v>245750</v>
      </c>
      <c r="J52" s="77">
        <v>0</v>
      </c>
      <c r="K52" s="77">
        <v>659.21768568499999</v>
      </c>
      <c r="L52" s="78">
        <v>0</v>
      </c>
      <c r="M52" s="78">
        <v>1.72E-2</v>
      </c>
      <c r="N52" s="78">
        <v>1.66E-2</v>
      </c>
    </row>
    <row r="53" spans="2:14">
      <c r="B53" t="s">
        <v>311</v>
      </c>
      <c r="C53" t="s">
        <v>312</v>
      </c>
      <c r="D53" t="s">
        <v>313</v>
      </c>
      <c r="E53" t="s">
        <v>314</v>
      </c>
      <c r="F53" t="s">
        <v>243</v>
      </c>
      <c r="G53" t="s">
        <v>106</v>
      </c>
      <c r="H53" s="77">
        <v>3167</v>
      </c>
      <c r="I53" s="77">
        <v>9878</v>
      </c>
      <c r="J53" s="77">
        <v>0</v>
      </c>
      <c r="K53" s="77">
        <v>1154.9914719200001</v>
      </c>
      <c r="L53" s="78">
        <v>2.0000000000000001E-4</v>
      </c>
      <c r="M53" s="78">
        <v>3.0099999999999998E-2</v>
      </c>
      <c r="N53" s="78">
        <v>2.9100000000000001E-2</v>
      </c>
    </row>
    <row r="54" spans="2:14">
      <c r="B54" t="s">
        <v>315</v>
      </c>
      <c r="C54" t="s">
        <v>316</v>
      </c>
      <c r="D54" t="s">
        <v>123</v>
      </c>
      <c r="E54" t="s">
        <v>317</v>
      </c>
      <c r="F54" t="s">
        <v>243</v>
      </c>
      <c r="G54" t="s">
        <v>116</v>
      </c>
      <c r="H54" s="77">
        <v>1383</v>
      </c>
      <c r="I54" s="77">
        <v>4966.41</v>
      </c>
      <c r="J54" s="77">
        <v>0</v>
      </c>
      <c r="K54" s="77">
        <v>191.23403072526</v>
      </c>
      <c r="L54" s="78">
        <v>0</v>
      </c>
      <c r="M54" s="78">
        <v>5.0000000000000001E-3</v>
      </c>
      <c r="N54" s="78">
        <v>4.7999999999999996E-3</v>
      </c>
    </row>
    <row r="55" spans="2:14">
      <c r="B55" t="s">
        <v>318</v>
      </c>
      <c r="C55" t="s">
        <v>319</v>
      </c>
      <c r="D55" t="s">
        <v>320</v>
      </c>
      <c r="E55" t="s">
        <v>321</v>
      </c>
      <c r="F55" t="s">
        <v>243</v>
      </c>
      <c r="G55" t="s">
        <v>106</v>
      </c>
      <c r="H55" s="77">
        <v>1196</v>
      </c>
      <c r="I55" s="77">
        <v>84783</v>
      </c>
      <c r="J55" s="77">
        <v>0</v>
      </c>
      <c r="K55" s="77">
        <v>3743.7052785599999</v>
      </c>
      <c r="L55" s="78">
        <v>2.0000000000000001E-4</v>
      </c>
      <c r="M55" s="78">
        <v>9.7600000000000006E-2</v>
      </c>
      <c r="N55" s="78">
        <v>9.4299999999999995E-2</v>
      </c>
    </row>
    <row r="56" spans="2:14">
      <c r="B56" t="s">
        <v>322</v>
      </c>
      <c r="C56" t="s">
        <v>323</v>
      </c>
      <c r="D56" t="s">
        <v>320</v>
      </c>
      <c r="E56" t="s">
        <v>324</v>
      </c>
      <c r="F56" t="s">
        <v>243</v>
      </c>
      <c r="G56" t="s">
        <v>106</v>
      </c>
      <c r="H56" s="77">
        <v>5663</v>
      </c>
      <c r="I56" s="77">
        <v>4503.25</v>
      </c>
      <c r="J56" s="77">
        <v>0</v>
      </c>
      <c r="K56" s="77">
        <v>941.53032337000002</v>
      </c>
      <c r="L56" s="78">
        <v>1E-4</v>
      </c>
      <c r="M56" s="78">
        <v>2.46E-2</v>
      </c>
      <c r="N56" s="78">
        <v>2.3699999999999999E-2</v>
      </c>
    </row>
    <row r="57" spans="2:14">
      <c r="B57" t="s">
        <v>325</v>
      </c>
      <c r="C57" t="s">
        <v>326</v>
      </c>
      <c r="D57" t="s">
        <v>107</v>
      </c>
      <c r="E57" t="s">
        <v>327</v>
      </c>
      <c r="F57" t="s">
        <v>243</v>
      </c>
      <c r="G57" t="s">
        <v>120</v>
      </c>
      <c r="H57" s="77">
        <v>409</v>
      </c>
      <c r="I57" s="77">
        <v>8997</v>
      </c>
      <c r="J57" s="77">
        <v>0</v>
      </c>
      <c r="K57" s="77">
        <v>90.102921678000001</v>
      </c>
      <c r="L57" s="78">
        <v>0</v>
      </c>
      <c r="M57" s="78">
        <v>2.3E-3</v>
      </c>
      <c r="N57" s="78">
        <v>2.3E-3</v>
      </c>
    </row>
    <row r="58" spans="2:14">
      <c r="B58" s="79" t="s">
        <v>328</v>
      </c>
      <c r="D58" s="16"/>
      <c r="E58" s="16"/>
      <c r="F58" s="16"/>
      <c r="G58" s="16"/>
      <c r="H58" s="81">
        <v>11876</v>
      </c>
      <c r="J58" s="81">
        <v>0</v>
      </c>
      <c r="K58" s="81">
        <v>3208.1219802737801</v>
      </c>
      <c r="M58" s="80">
        <v>8.3699999999999997E-2</v>
      </c>
      <c r="N58" s="80">
        <v>8.0799999999999997E-2</v>
      </c>
    </row>
    <row r="59" spans="2:14">
      <c r="B59" t="s">
        <v>329</v>
      </c>
      <c r="C59" t="s">
        <v>330</v>
      </c>
      <c r="D59" t="s">
        <v>320</v>
      </c>
      <c r="E59" t="s">
        <v>304</v>
      </c>
      <c r="F59" t="s">
        <v>261</v>
      </c>
      <c r="G59" t="s">
        <v>106</v>
      </c>
      <c r="H59" s="77">
        <v>644</v>
      </c>
      <c r="I59" s="77">
        <v>8578</v>
      </c>
      <c r="J59" s="77">
        <v>0</v>
      </c>
      <c r="K59" s="77">
        <v>203.95464544000001</v>
      </c>
      <c r="L59" s="78">
        <v>2.0000000000000001E-4</v>
      </c>
      <c r="M59" s="78">
        <v>5.3E-3</v>
      </c>
      <c r="N59" s="78">
        <v>5.1000000000000004E-3</v>
      </c>
    </row>
    <row r="60" spans="2:14">
      <c r="B60" t="s">
        <v>331</v>
      </c>
      <c r="C60" t="s">
        <v>332</v>
      </c>
      <c r="D60" t="s">
        <v>320</v>
      </c>
      <c r="E60" t="s">
        <v>304</v>
      </c>
      <c r="F60" t="s">
        <v>261</v>
      </c>
      <c r="G60" t="s">
        <v>106</v>
      </c>
      <c r="H60" s="77">
        <v>1965</v>
      </c>
      <c r="I60" s="77">
        <v>8946</v>
      </c>
      <c r="J60" s="77">
        <v>0</v>
      </c>
      <c r="K60" s="77">
        <v>649.01261880000004</v>
      </c>
      <c r="L60" s="78">
        <v>1E-4</v>
      </c>
      <c r="M60" s="78">
        <v>1.6899999999999998E-2</v>
      </c>
      <c r="N60" s="78">
        <v>1.6299999999999999E-2</v>
      </c>
    </row>
    <row r="61" spans="2:14">
      <c r="B61" t="s">
        <v>333</v>
      </c>
      <c r="C61" t="s">
        <v>334</v>
      </c>
      <c r="D61" t="s">
        <v>320</v>
      </c>
      <c r="E61" t="s">
        <v>304</v>
      </c>
      <c r="F61" t="s">
        <v>261</v>
      </c>
      <c r="G61" t="s">
        <v>106</v>
      </c>
      <c r="H61" s="77">
        <v>953</v>
      </c>
      <c r="I61" s="77">
        <v>10112</v>
      </c>
      <c r="J61" s="77">
        <v>0</v>
      </c>
      <c r="K61" s="77">
        <v>355.78829311999999</v>
      </c>
      <c r="L61" s="78">
        <v>0</v>
      </c>
      <c r="M61" s="78">
        <v>9.2999999999999992E-3</v>
      </c>
      <c r="N61" s="78">
        <v>8.9999999999999993E-3</v>
      </c>
    </row>
    <row r="62" spans="2:14">
      <c r="B62" t="s">
        <v>335</v>
      </c>
      <c r="C62" t="s">
        <v>336</v>
      </c>
      <c r="D62" t="s">
        <v>320</v>
      </c>
      <c r="E62" t="s">
        <v>304</v>
      </c>
      <c r="F62" t="s">
        <v>261</v>
      </c>
      <c r="G62" t="s">
        <v>110</v>
      </c>
      <c r="H62" s="77">
        <v>224</v>
      </c>
      <c r="I62" s="77">
        <v>9073</v>
      </c>
      <c r="J62" s="77">
        <v>0</v>
      </c>
      <c r="K62" s="77">
        <v>81.972885567999995</v>
      </c>
      <c r="L62" s="78">
        <v>0</v>
      </c>
      <c r="M62" s="78">
        <v>2.0999999999999999E-3</v>
      </c>
      <c r="N62" s="78">
        <v>2.0999999999999999E-3</v>
      </c>
    </row>
    <row r="63" spans="2:14">
      <c r="B63" t="s">
        <v>337</v>
      </c>
      <c r="C63" t="s">
        <v>338</v>
      </c>
      <c r="D63" t="s">
        <v>339</v>
      </c>
      <c r="E63" t="s">
        <v>340</v>
      </c>
      <c r="F63" t="s">
        <v>261</v>
      </c>
      <c r="G63" t="s">
        <v>110</v>
      </c>
      <c r="H63" s="77">
        <v>273</v>
      </c>
      <c r="I63" s="77">
        <v>22276.79</v>
      </c>
      <c r="J63" s="77">
        <v>0</v>
      </c>
      <c r="K63" s="77">
        <v>245.29378906578</v>
      </c>
      <c r="L63" s="78">
        <v>2.0000000000000001E-4</v>
      </c>
      <c r="M63" s="78">
        <v>6.4000000000000003E-3</v>
      </c>
      <c r="N63" s="78">
        <v>6.1999999999999998E-3</v>
      </c>
    </row>
    <row r="64" spans="2:14">
      <c r="B64" t="s">
        <v>341</v>
      </c>
      <c r="C64" t="s">
        <v>342</v>
      </c>
      <c r="D64" t="s">
        <v>343</v>
      </c>
      <c r="E64" t="s">
        <v>344</v>
      </c>
      <c r="F64" t="s">
        <v>261</v>
      </c>
      <c r="G64" t="s">
        <v>106</v>
      </c>
      <c r="H64" s="77">
        <v>1223</v>
      </c>
      <c r="I64" s="77">
        <v>9469</v>
      </c>
      <c r="J64" s="77">
        <v>0</v>
      </c>
      <c r="K64" s="77">
        <v>427.55527203999998</v>
      </c>
      <c r="L64" s="78">
        <v>2.0000000000000001E-4</v>
      </c>
      <c r="M64" s="78">
        <v>1.12E-2</v>
      </c>
      <c r="N64" s="78">
        <v>1.0800000000000001E-2</v>
      </c>
    </row>
    <row r="65" spans="2:14">
      <c r="B65" t="s">
        <v>345</v>
      </c>
      <c r="C65" t="s">
        <v>346</v>
      </c>
      <c r="D65" t="s">
        <v>343</v>
      </c>
      <c r="E65" t="s">
        <v>347</v>
      </c>
      <c r="F65" t="s">
        <v>261</v>
      </c>
      <c r="G65" t="s">
        <v>106</v>
      </c>
      <c r="H65" s="77">
        <v>1627</v>
      </c>
      <c r="I65" s="77">
        <v>9163</v>
      </c>
      <c r="J65" s="77">
        <v>0</v>
      </c>
      <c r="K65" s="77">
        <v>550.41078091999998</v>
      </c>
      <c r="L65" s="78">
        <v>0</v>
      </c>
      <c r="M65" s="78">
        <v>1.44E-2</v>
      </c>
      <c r="N65" s="78">
        <v>1.3899999999999999E-2</v>
      </c>
    </row>
    <row r="66" spans="2:14">
      <c r="B66" t="s">
        <v>348</v>
      </c>
      <c r="C66" t="s">
        <v>349</v>
      </c>
      <c r="D66" t="s">
        <v>343</v>
      </c>
      <c r="E66" t="s">
        <v>347</v>
      </c>
      <c r="F66" t="s">
        <v>261</v>
      </c>
      <c r="G66" t="s">
        <v>106</v>
      </c>
      <c r="H66" s="77">
        <v>4303</v>
      </c>
      <c r="I66" s="77">
        <v>3203</v>
      </c>
      <c r="J66" s="77">
        <v>0</v>
      </c>
      <c r="K66" s="77">
        <v>508.85023228</v>
      </c>
      <c r="L66" s="78">
        <v>1E-4</v>
      </c>
      <c r="M66" s="78">
        <v>1.3299999999999999E-2</v>
      </c>
      <c r="N66" s="78">
        <v>1.2800000000000001E-2</v>
      </c>
    </row>
    <row r="67" spans="2:14">
      <c r="B67" t="s">
        <v>350</v>
      </c>
      <c r="C67" t="s">
        <v>351</v>
      </c>
      <c r="D67" t="s">
        <v>352</v>
      </c>
      <c r="E67" t="s">
        <v>327</v>
      </c>
      <c r="F67" t="s">
        <v>261</v>
      </c>
      <c r="G67" t="s">
        <v>106</v>
      </c>
      <c r="H67" s="77">
        <v>664</v>
      </c>
      <c r="I67" s="77">
        <v>7558</v>
      </c>
      <c r="J67" s="77">
        <v>0</v>
      </c>
      <c r="K67" s="77">
        <v>185.28346303999999</v>
      </c>
      <c r="L67" s="78">
        <v>0</v>
      </c>
      <c r="M67" s="78">
        <v>4.7999999999999996E-3</v>
      </c>
      <c r="N67" s="78">
        <v>4.7000000000000002E-3</v>
      </c>
    </row>
    <row r="68" spans="2:14">
      <c r="B68" s="79" t="s">
        <v>234</v>
      </c>
      <c r="D68" s="16"/>
      <c r="E68" s="16"/>
      <c r="F68" s="16"/>
      <c r="G68" s="16"/>
      <c r="H68" s="81">
        <v>0</v>
      </c>
      <c r="J68" s="81">
        <v>0</v>
      </c>
      <c r="K68" s="81">
        <v>0</v>
      </c>
      <c r="M68" s="80">
        <v>0</v>
      </c>
      <c r="N68" s="80">
        <v>0</v>
      </c>
    </row>
    <row r="69" spans="2:14">
      <c r="B69" t="s">
        <v>213</v>
      </c>
      <c r="C69" t="s">
        <v>213</v>
      </c>
      <c r="D69" s="16"/>
      <c r="E69" s="16"/>
      <c r="F69" t="s">
        <v>213</v>
      </c>
      <c r="G69" t="s">
        <v>213</v>
      </c>
      <c r="H69" s="77">
        <v>0</v>
      </c>
      <c r="I69" s="77">
        <v>0</v>
      </c>
      <c r="K69" s="77">
        <v>0</v>
      </c>
      <c r="L69" s="78">
        <v>0</v>
      </c>
      <c r="M69" s="78">
        <v>0</v>
      </c>
      <c r="N69" s="78">
        <v>0</v>
      </c>
    </row>
    <row r="70" spans="2:14">
      <c r="B70" s="79" t="s">
        <v>300</v>
      </c>
      <c r="D70" s="16"/>
      <c r="E70" s="16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213</v>
      </c>
      <c r="C71" t="s">
        <v>213</v>
      </c>
      <c r="D71" s="16"/>
      <c r="E71" s="16"/>
      <c r="F71" t="s">
        <v>213</v>
      </c>
      <c r="G71" t="s">
        <v>213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t="s">
        <v>220</v>
      </c>
      <c r="D72" s="16"/>
      <c r="E72" s="16"/>
      <c r="F72" s="16"/>
      <c r="G72" s="16"/>
    </row>
    <row r="73" spans="2:14">
      <c r="B73" t="s">
        <v>226</v>
      </c>
      <c r="D73" s="16"/>
      <c r="E73" s="16"/>
      <c r="F73" s="16"/>
      <c r="G73" s="16"/>
    </row>
    <row r="74" spans="2:14">
      <c r="B74" t="s">
        <v>227</v>
      </c>
      <c r="D74" s="16"/>
      <c r="E74" s="16"/>
      <c r="F74" s="16"/>
      <c r="G74" s="16"/>
    </row>
    <row r="75" spans="2:14">
      <c r="B75" t="s">
        <v>228</v>
      </c>
      <c r="D75" s="16"/>
      <c r="E75" s="16"/>
      <c r="F75" s="16"/>
      <c r="G75" s="16"/>
    </row>
    <row r="76" spans="2:14">
      <c r="B76" t="s">
        <v>229</v>
      </c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J5:N7 A5:I1048576 O5:XFD1048576 C1:C4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 s="1" customFormat="1">
      <c r="B1" s="2" t="s">
        <v>0</v>
      </c>
      <c r="C1" s="98">
        <v>45106</v>
      </c>
    </row>
    <row r="2" spans="2:65" s="1" customFormat="1">
      <c r="B2" s="2" t="s">
        <v>1</v>
      </c>
      <c r="C2" s="12" t="s">
        <v>457</v>
      </c>
    </row>
    <row r="3" spans="2:65" s="1" customFormat="1">
      <c r="B3" s="2" t="s">
        <v>2</v>
      </c>
      <c r="C3" s="99" t="s">
        <v>458</v>
      </c>
    </row>
    <row r="4" spans="2:65" s="1" customFormat="1">
      <c r="B4" s="2" t="s">
        <v>3</v>
      </c>
      <c r="C4" s="100" t="s">
        <v>197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200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213</v>
      </c>
      <c r="C14" t="s">
        <v>213</v>
      </c>
      <c r="D14" s="16"/>
      <c r="E14" s="16"/>
      <c r="F14" t="s">
        <v>213</v>
      </c>
      <c r="G14" t="s">
        <v>213</v>
      </c>
      <c r="I14" t="s">
        <v>213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213</v>
      </c>
      <c r="C16" t="s">
        <v>213</v>
      </c>
      <c r="D16" s="16"/>
      <c r="E16" s="16"/>
      <c r="F16" t="s">
        <v>213</v>
      </c>
      <c r="G16" t="s">
        <v>213</v>
      </c>
      <c r="I16" t="s">
        <v>213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213</v>
      </c>
      <c r="C18" t="s">
        <v>213</v>
      </c>
      <c r="D18" s="16"/>
      <c r="E18" s="16"/>
      <c r="F18" t="s">
        <v>213</v>
      </c>
      <c r="G18" t="s">
        <v>213</v>
      </c>
      <c r="I18" t="s">
        <v>213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213</v>
      </c>
      <c r="C20" t="s">
        <v>213</v>
      </c>
      <c r="D20" s="16"/>
      <c r="E20" s="16"/>
      <c r="F20" t="s">
        <v>213</v>
      </c>
      <c r="G20" t="s">
        <v>213</v>
      </c>
      <c r="I20" t="s">
        <v>213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213</v>
      </c>
      <c r="C23" t="s">
        <v>213</v>
      </c>
      <c r="D23" s="16"/>
      <c r="E23" s="16"/>
      <c r="F23" t="s">
        <v>213</v>
      </c>
      <c r="G23" t="s">
        <v>213</v>
      </c>
      <c r="I23" t="s">
        <v>213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213</v>
      </c>
      <c r="C25" t="s">
        <v>213</v>
      </c>
      <c r="D25" s="16"/>
      <c r="E25" s="16"/>
      <c r="F25" t="s">
        <v>213</v>
      </c>
      <c r="G25" t="s">
        <v>213</v>
      </c>
      <c r="I25" t="s">
        <v>213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213</v>
      </c>
      <c r="C27" t="s">
        <v>213</v>
      </c>
      <c r="D27" s="16"/>
      <c r="E27" s="16"/>
      <c r="F27" t="s">
        <v>213</v>
      </c>
      <c r="G27" t="s">
        <v>213</v>
      </c>
      <c r="I27" t="s">
        <v>213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234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213</v>
      </c>
      <c r="C29" t="s">
        <v>213</v>
      </c>
      <c r="D29" s="16"/>
      <c r="E29" s="16"/>
      <c r="F29" t="s">
        <v>213</v>
      </c>
      <c r="G29" t="s">
        <v>213</v>
      </c>
      <c r="I29" t="s">
        <v>213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220</v>
      </c>
      <c r="C30" s="16"/>
      <c r="D30" s="16"/>
      <c r="E30" s="16"/>
    </row>
    <row r="31" spans="2:15">
      <c r="B31" t="s">
        <v>226</v>
      </c>
      <c r="C31" s="16"/>
      <c r="D31" s="16"/>
      <c r="E31" s="16"/>
    </row>
    <row r="32" spans="2:15">
      <c r="B32" t="s">
        <v>227</v>
      </c>
      <c r="C32" s="16"/>
      <c r="D32" s="16"/>
      <c r="E32" s="16"/>
    </row>
    <row r="33" spans="2:5">
      <c r="B33" t="s">
        <v>228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5:XFD1048576 C1:C4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 s="1" customFormat="1">
      <c r="B1" s="2" t="s">
        <v>0</v>
      </c>
      <c r="C1" s="98">
        <v>45106</v>
      </c>
    </row>
    <row r="2" spans="2:60" s="1" customFormat="1">
      <c r="B2" s="2" t="s">
        <v>1</v>
      </c>
      <c r="C2" s="12" t="s">
        <v>457</v>
      </c>
    </row>
    <row r="3" spans="2:60" s="1" customFormat="1">
      <c r="B3" s="2" t="s">
        <v>2</v>
      </c>
      <c r="C3" s="99" t="s">
        <v>458</v>
      </c>
    </row>
    <row r="4" spans="2:60" s="1" customFormat="1">
      <c r="B4" s="2" t="s">
        <v>3</v>
      </c>
      <c r="C4" s="100" t="s">
        <v>197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200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213</v>
      </c>
      <c r="C14" t="s">
        <v>213</v>
      </c>
      <c r="D14" s="16"/>
      <c r="E14" t="s">
        <v>213</v>
      </c>
      <c r="F14" t="s">
        <v>213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213</v>
      </c>
      <c r="C17" t="s">
        <v>213</v>
      </c>
      <c r="D17" s="16"/>
      <c r="E17" t="s">
        <v>213</v>
      </c>
      <c r="F17" t="s">
        <v>213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B19" t="s">
        <v>226</v>
      </c>
      <c r="D19" s="16"/>
      <c r="E19" s="16"/>
    </row>
    <row r="20" spans="2:12">
      <c r="B20" t="s">
        <v>227</v>
      </c>
      <c r="D20" s="16"/>
      <c r="E20" s="16"/>
    </row>
    <row r="21" spans="2:12">
      <c r="B21" t="s">
        <v>228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אופיר שנקר</cp:lastModifiedBy>
  <dcterms:created xsi:type="dcterms:W3CDTF">2015-11-10T09:34:27Z</dcterms:created>
  <dcterms:modified xsi:type="dcterms:W3CDTF">2023-09-06T17:57:07Z</dcterms:modified>
</cp:coreProperties>
</file>